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d.docs.live.net/DC749D55A3739AD9/Documents/Durham/Masters/Writing/05.09.24 Onward/Thesis Draft/End Game/"/>
    </mc:Choice>
  </mc:AlternateContent>
  <xr:revisionPtr revIDLastSave="0" documentId="8_{5CE2DF80-17D1-4128-A4A5-27C64E089E63}" xr6:coauthVersionLast="47" xr6:coauthVersionMax="47" xr10:uidLastSave="{00000000-0000-0000-0000-000000000000}"/>
  <bookViews>
    <workbookView xWindow="-96" yWindow="-96" windowWidth="23232" windowHeight="12552" activeTab="10" xr2:uid="{EDC771EA-E9F5-404F-B572-719BFD8EE9F4}"/>
  </bookViews>
  <sheets>
    <sheet name="All 4" sheetId="1" r:id="rId1"/>
    <sheet name="Ba" sheetId="2" r:id="rId2"/>
    <sheet name="Sr" sheetId="3" r:id="rId3"/>
    <sheet name="Pb" sheetId="4" r:id="rId4"/>
    <sheet name="La" sheetId="6" r:id="rId5"/>
    <sheet name="KFM " sheetId="5" r:id="rId6"/>
    <sheet name="Srnew" sheetId="7" r:id="rId7"/>
    <sheet name="Banew" sheetId="8" r:id="rId8"/>
    <sheet name="Pbnew" sheetId="9" r:id="rId9"/>
    <sheet name="Lanew" sheetId="10" r:id="rId10"/>
    <sheet name="Li " sheetId="11" r:id="rId1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" i="11" l="1"/>
  <c r="M10" i="11"/>
  <c r="S8" i="11"/>
  <c r="T7" i="11"/>
  <c r="T6" i="11"/>
  <c r="T5" i="11"/>
  <c r="T4" i="11"/>
  <c r="N8" i="11"/>
  <c r="O7" i="11"/>
  <c r="O6" i="11"/>
  <c r="O5" i="11"/>
  <c r="O4" i="11"/>
  <c r="H121" i="5"/>
  <c r="J121" i="5"/>
  <c r="G121" i="5"/>
  <c r="E121" i="5"/>
  <c r="H120" i="5"/>
  <c r="J120" i="5"/>
  <c r="G120" i="5"/>
  <c r="E120" i="5"/>
  <c r="H119" i="5"/>
  <c r="J119" i="5"/>
  <c r="G119" i="5"/>
  <c r="E119" i="5"/>
  <c r="H114" i="5"/>
  <c r="J114" i="5"/>
  <c r="G114" i="5"/>
  <c r="E114" i="5"/>
  <c r="H113" i="5"/>
  <c r="J113" i="5"/>
  <c r="G113" i="5"/>
  <c r="E113" i="5"/>
  <c r="H112" i="5"/>
  <c r="J112" i="5"/>
  <c r="G112" i="5"/>
  <c r="E112" i="5"/>
  <c r="M106" i="11"/>
  <c r="I106" i="11"/>
  <c r="N105" i="11"/>
  <c r="N104" i="11"/>
  <c r="N103" i="11"/>
  <c r="N102" i="11"/>
  <c r="J105" i="11"/>
  <c r="J104" i="11"/>
  <c r="J103" i="11"/>
  <c r="J102" i="11"/>
  <c r="J93" i="11"/>
  <c r="J92" i="11"/>
  <c r="J91" i="11"/>
  <c r="J90" i="11"/>
  <c r="J81" i="11"/>
  <c r="J80" i="11"/>
  <c r="J79" i="11"/>
  <c r="J78" i="11"/>
  <c r="L108" i="11"/>
  <c r="H108" i="11"/>
  <c r="B108" i="11"/>
  <c r="C106" i="11"/>
  <c r="D105" i="11"/>
  <c r="D104" i="11"/>
  <c r="D103" i="11"/>
  <c r="D102" i="11"/>
  <c r="H107" i="5"/>
  <c r="J107" i="5"/>
  <c r="G107" i="5"/>
  <c r="E107" i="5"/>
  <c r="H106" i="5"/>
  <c r="J106" i="5"/>
  <c r="G106" i="5"/>
  <c r="E106" i="5"/>
  <c r="H105" i="5"/>
  <c r="J105" i="5"/>
  <c r="G105" i="5"/>
  <c r="E105" i="5"/>
  <c r="H102" i="5"/>
  <c r="J102" i="5"/>
  <c r="G102" i="5"/>
  <c r="E102" i="5"/>
  <c r="H101" i="5"/>
  <c r="J101" i="5"/>
  <c r="G101" i="5"/>
  <c r="E101" i="5"/>
  <c r="H100" i="5"/>
  <c r="J100" i="5"/>
  <c r="G100" i="5"/>
  <c r="E100" i="5"/>
  <c r="H82" i="5"/>
  <c r="J82" i="5"/>
  <c r="G82" i="5"/>
  <c r="E82" i="5"/>
  <c r="H81" i="5"/>
  <c r="J81" i="5"/>
  <c r="G81" i="5"/>
  <c r="E81" i="5"/>
  <c r="H80" i="5"/>
  <c r="J80" i="5"/>
  <c r="G80" i="5"/>
  <c r="E80" i="5"/>
  <c r="H97" i="5"/>
  <c r="J97" i="5"/>
  <c r="G97" i="5"/>
  <c r="E97" i="5"/>
  <c r="H96" i="5"/>
  <c r="J96" i="5"/>
  <c r="G96" i="5"/>
  <c r="E96" i="5"/>
  <c r="H95" i="5"/>
  <c r="J95" i="5"/>
  <c r="G95" i="5"/>
  <c r="E95" i="5"/>
  <c r="H92" i="5"/>
  <c r="J92" i="5"/>
  <c r="G92" i="5"/>
  <c r="E92" i="5"/>
  <c r="H91" i="5"/>
  <c r="J91" i="5"/>
  <c r="G91" i="5"/>
  <c r="E91" i="5"/>
  <c r="H90" i="5"/>
  <c r="J90" i="5"/>
  <c r="G90" i="5"/>
  <c r="E90" i="5"/>
  <c r="H87" i="5"/>
  <c r="J87" i="5"/>
  <c r="G87" i="5"/>
  <c r="E87" i="5"/>
  <c r="H86" i="5"/>
  <c r="J86" i="5"/>
  <c r="G86" i="5"/>
  <c r="E86" i="5"/>
  <c r="H85" i="5"/>
  <c r="J85" i="5"/>
  <c r="G85" i="5"/>
  <c r="E85" i="5"/>
  <c r="H77" i="5"/>
  <c r="J77" i="5"/>
  <c r="G77" i="5"/>
  <c r="E77" i="5"/>
  <c r="H76" i="5"/>
  <c r="J76" i="5"/>
  <c r="G76" i="5"/>
  <c r="E76" i="5"/>
  <c r="H75" i="5"/>
  <c r="J75" i="5"/>
  <c r="G75" i="5"/>
  <c r="E75" i="5"/>
  <c r="H72" i="5"/>
  <c r="J72" i="5"/>
  <c r="G72" i="5"/>
  <c r="E72" i="5"/>
  <c r="H71" i="5"/>
  <c r="J71" i="5"/>
  <c r="G71" i="5"/>
  <c r="E71" i="5"/>
  <c r="H70" i="5"/>
  <c r="J70" i="5"/>
  <c r="G70" i="5"/>
  <c r="E70" i="5"/>
  <c r="H67" i="5"/>
  <c r="J67" i="5"/>
  <c r="G67" i="5"/>
  <c r="E67" i="5"/>
  <c r="H66" i="5"/>
  <c r="J66" i="5"/>
  <c r="G66" i="5"/>
  <c r="E66" i="5"/>
  <c r="H65" i="5"/>
  <c r="J65" i="5"/>
  <c r="G65" i="5"/>
  <c r="E65" i="5"/>
  <c r="H96" i="11"/>
  <c r="B96" i="11"/>
  <c r="I94" i="11"/>
  <c r="C94" i="11"/>
  <c r="D93" i="11"/>
  <c r="D92" i="11"/>
  <c r="D91" i="11"/>
  <c r="D90" i="11"/>
  <c r="H84" i="11"/>
  <c r="B84" i="11"/>
  <c r="I82" i="11"/>
  <c r="C82" i="11"/>
  <c r="D81" i="11"/>
  <c r="D80" i="11"/>
  <c r="D79" i="11"/>
  <c r="D78" i="11"/>
  <c r="H72" i="11"/>
  <c r="B72" i="11"/>
  <c r="I70" i="11"/>
  <c r="C70" i="11"/>
  <c r="J69" i="11"/>
  <c r="D69" i="11"/>
  <c r="J68" i="11"/>
  <c r="D68" i="11"/>
  <c r="J67" i="11"/>
  <c r="D67" i="11"/>
  <c r="J66" i="11"/>
  <c r="D66" i="11"/>
  <c r="H60" i="11"/>
  <c r="B60" i="11"/>
  <c r="I58" i="11"/>
  <c r="C58" i="11"/>
  <c r="J57" i="11"/>
  <c r="D57" i="11"/>
  <c r="J56" i="11"/>
  <c r="D56" i="11"/>
  <c r="J55" i="11"/>
  <c r="D55" i="11"/>
  <c r="J54" i="11"/>
  <c r="D54" i="11"/>
  <c r="H48" i="11"/>
  <c r="B48" i="11"/>
  <c r="I46" i="11"/>
  <c r="C46" i="11"/>
  <c r="J45" i="11"/>
  <c r="D45" i="11"/>
  <c r="J44" i="11"/>
  <c r="D44" i="11"/>
  <c r="J43" i="11"/>
  <c r="D43" i="11"/>
  <c r="J42" i="11"/>
  <c r="D42" i="11"/>
  <c r="H36" i="11"/>
  <c r="B36" i="11"/>
  <c r="I34" i="11"/>
  <c r="C34" i="11"/>
  <c r="J33" i="11"/>
  <c r="D33" i="11"/>
  <c r="J32" i="11"/>
  <c r="D32" i="11"/>
  <c r="J31" i="11"/>
  <c r="D31" i="11"/>
  <c r="J30" i="11"/>
  <c r="D30" i="11"/>
  <c r="H24" i="11"/>
  <c r="B24" i="11"/>
  <c r="I22" i="11"/>
  <c r="C22" i="11"/>
  <c r="J21" i="11"/>
  <c r="D21" i="11"/>
  <c r="J20" i="11"/>
  <c r="D20" i="11"/>
  <c r="J19" i="11"/>
  <c r="D19" i="11"/>
  <c r="J18" i="11"/>
  <c r="D18" i="11"/>
  <c r="H12" i="11"/>
  <c r="B12" i="11"/>
  <c r="I10" i="11"/>
  <c r="C10" i="11"/>
  <c r="J9" i="11"/>
  <c r="D9" i="11"/>
  <c r="J8" i="11"/>
  <c r="D8" i="11"/>
  <c r="J7" i="11"/>
  <c r="D7" i="11"/>
  <c r="J6" i="11"/>
  <c r="D6" i="11"/>
  <c r="W104" i="10"/>
  <c r="P104" i="10"/>
  <c r="I104" i="10"/>
  <c r="B104" i="10"/>
  <c r="X102" i="10"/>
  <c r="Q102" i="10"/>
  <c r="J102" i="10"/>
  <c r="C102" i="10"/>
  <c r="Y101" i="10"/>
  <c r="R101" i="10"/>
  <c r="K101" i="10"/>
  <c r="D101" i="10"/>
  <c r="Y100" i="10"/>
  <c r="R100" i="10"/>
  <c r="K100" i="10"/>
  <c r="D100" i="10"/>
  <c r="Y99" i="10"/>
  <c r="R99" i="10"/>
  <c r="K99" i="10"/>
  <c r="D99" i="10"/>
  <c r="Y98" i="10"/>
  <c r="R98" i="10"/>
  <c r="K98" i="10"/>
  <c r="D98" i="10"/>
  <c r="P130" i="7"/>
  <c r="I130" i="7"/>
  <c r="B130" i="7"/>
  <c r="Q128" i="7"/>
  <c r="J128" i="7"/>
  <c r="C128" i="7"/>
  <c r="R127" i="7"/>
  <c r="K127" i="7"/>
  <c r="D127" i="7"/>
  <c r="R126" i="7"/>
  <c r="K126" i="7"/>
  <c r="D126" i="7"/>
  <c r="R125" i="7"/>
  <c r="K125" i="7"/>
  <c r="D125" i="7"/>
  <c r="R124" i="7"/>
  <c r="K124" i="7"/>
  <c r="D124" i="7"/>
  <c r="W91" i="10"/>
  <c r="P91" i="10"/>
  <c r="I91" i="10"/>
  <c r="B91" i="10"/>
  <c r="X89" i="10"/>
  <c r="Q89" i="10"/>
  <c r="J89" i="10"/>
  <c r="C89" i="10"/>
  <c r="Y88" i="10"/>
  <c r="R88" i="10"/>
  <c r="K88" i="10"/>
  <c r="D88" i="10"/>
  <c r="Y87" i="10"/>
  <c r="R87" i="10"/>
  <c r="K87" i="10"/>
  <c r="D87" i="10"/>
  <c r="Y86" i="10"/>
  <c r="R86" i="10"/>
  <c r="K86" i="10"/>
  <c r="D86" i="10"/>
  <c r="Y85" i="10"/>
  <c r="R85" i="10"/>
  <c r="K85" i="10"/>
  <c r="D85" i="10"/>
  <c r="P104" i="9"/>
  <c r="I104" i="9"/>
  <c r="B104" i="9"/>
  <c r="Q102" i="9"/>
  <c r="J102" i="9"/>
  <c r="C102" i="9"/>
  <c r="R101" i="9"/>
  <c r="K101" i="9"/>
  <c r="D101" i="9"/>
  <c r="R100" i="9"/>
  <c r="K100" i="9"/>
  <c r="D100" i="9"/>
  <c r="R99" i="9"/>
  <c r="K99" i="9"/>
  <c r="D99" i="9"/>
  <c r="R98" i="9"/>
  <c r="K98" i="9"/>
  <c r="D98" i="9"/>
  <c r="P91" i="8"/>
  <c r="I91" i="8"/>
  <c r="B91" i="8"/>
  <c r="Q89" i="8"/>
  <c r="J89" i="8"/>
  <c r="C89" i="8"/>
  <c r="R88" i="8"/>
  <c r="K88" i="8"/>
  <c r="D88" i="8"/>
  <c r="R87" i="8"/>
  <c r="K87" i="8"/>
  <c r="D87" i="8"/>
  <c r="R86" i="8"/>
  <c r="K86" i="8"/>
  <c r="D86" i="8"/>
  <c r="R85" i="8"/>
  <c r="K85" i="8"/>
  <c r="D85" i="8"/>
  <c r="P117" i="7"/>
  <c r="I117" i="7"/>
  <c r="B117" i="7"/>
  <c r="Q115" i="7"/>
  <c r="J115" i="7"/>
  <c r="C115" i="7"/>
  <c r="R114" i="7"/>
  <c r="K114" i="7"/>
  <c r="D114" i="7"/>
  <c r="R113" i="7"/>
  <c r="K113" i="7"/>
  <c r="D113" i="7"/>
  <c r="R112" i="7"/>
  <c r="K112" i="7"/>
  <c r="D112" i="7"/>
  <c r="R111" i="7"/>
  <c r="K111" i="7"/>
  <c r="D111" i="7"/>
  <c r="C102" i="7"/>
  <c r="W78" i="10"/>
  <c r="P78" i="10"/>
  <c r="I78" i="10"/>
  <c r="B78" i="10"/>
  <c r="X76" i="10"/>
  <c r="Q76" i="10"/>
  <c r="J76" i="10"/>
  <c r="C76" i="10"/>
  <c r="Y75" i="10"/>
  <c r="R75" i="10"/>
  <c r="K75" i="10"/>
  <c r="D75" i="10"/>
  <c r="Y74" i="10"/>
  <c r="R74" i="10"/>
  <c r="K74" i="10"/>
  <c r="D74" i="10"/>
  <c r="Y73" i="10"/>
  <c r="R73" i="10"/>
  <c r="K73" i="10"/>
  <c r="D73" i="10"/>
  <c r="Y72" i="10"/>
  <c r="R72" i="10"/>
  <c r="K72" i="10"/>
  <c r="D72" i="10"/>
  <c r="P91" i="9"/>
  <c r="I91" i="9"/>
  <c r="B91" i="9"/>
  <c r="Q89" i="9"/>
  <c r="J89" i="9"/>
  <c r="C89" i="9"/>
  <c r="R88" i="9"/>
  <c r="K88" i="9"/>
  <c r="D88" i="9"/>
  <c r="R87" i="9"/>
  <c r="K87" i="9"/>
  <c r="D87" i="9"/>
  <c r="R86" i="9"/>
  <c r="K86" i="9"/>
  <c r="D86" i="9"/>
  <c r="R85" i="9"/>
  <c r="K85" i="9"/>
  <c r="D85" i="9"/>
  <c r="P78" i="8"/>
  <c r="I78" i="8"/>
  <c r="B78" i="8"/>
  <c r="Q76" i="8"/>
  <c r="J76" i="8"/>
  <c r="C76" i="8"/>
  <c r="R75" i="8"/>
  <c r="K75" i="8"/>
  <c r="D75" i="8"/>
  <c r="R74" i="8"/>
  <c r="K74" i="8"/>
  <c r="D74" i="8"/>
  <c r="R73" i="8"/>
  <c r="K73" i="8"/>
  <c r="D73" i="8"/>
  <c r="R72" i="8"/>
  <c r="K72" i="8"/>
  <c r="D72" i="8"/>
  <c r="W65" i="10"/>
  <c r="P65" i="10"/>
  <c r="I65" i="10"/>
  <c r="X63" i="10"/>
  <c r="Q63" i="10"/>
  <c r="J63" i="10"/>
  <c r="Y62" i="10"/>
  <c r="R62" i="10"/>
  <c r="K62" i="10"/>
  <c r="Y61" i="10"/>
  <c r="R61" i="10"/>
  <c r="K61" i="10"/>
  <c r="Y60" i="10"/>
  <c r="R60" i="10"/>
  <c r="K60" i="10"/>
  <c r="Y59" i="10"/>
  <c r="R59" i="10"/>
  <c r="K59" i="10"/>
  <c r="B65" i="10"/>
  <c r="C63" i="10"/>
  <c r="D62" i="10"/>
  <c r="D61" i="10"/>
  <c r="D60" i="10"/>
  <c r="D59" i="10"/>
  <c r="W52" i="10"/>
  <c r="P52" i="10"/>
  <c r="I52" i="10"/>
  <c r="B52" i="10"/>
  <c r="X50" i="10"/>
  <c r="Q50" i="10"/>
  <c r="J50" i="10"/>
  <c r="C50" i="10"/>
  <c r="Y49" i="10"/>
  <c r="R49" i="10"/>
  <c r="K49" i="10"/>
  <c r="D49" i="10"/>
  <c r="Y48" i="10"/>
  <c r="R48" i="10"/>
  <c r="K48" i="10"/>
  <c r="D48" i="10"/>
  <c r="Y47" i="10"/>
  <c r="R47" i="10"/>
  <c r="K47" i="10"/>
  <c r="D47" i="10"/>
  <c r="Y46" i="10"/>
  <c r="R46" i="10"/>
  <c r="K46" i="10"/>
  <c r="D46" i="10"/>
  <c r="W39" i="10"/>
  <c r="P39" i="10"/>
  <c r="I39" i="10"/>
  <c r="B39" i="10"/>
  <c r="X37" i="10"/>
  <c r="Q37" i="10"/>
  <c r="J37" i="10"/>
  <c r="C37" i="10"/>
  <c r="Y36" i="10"/>
  <c r="R36" i="10"/>
  <c r="K36" i="10"/>
  <c r="D36" i="10"/>
  <c r="Y35" i="10"/>
  <c r="R35" i="10"/>
  <c r="K35" i="10"/>
  <c r="D35" i="10"/>
  <c r="Y34" i="10"/>
  <c r="R34" i="10"/>
  <c r="K34" i="10"/>
  <c r="D34" i="10"/>
  <c r="Y33" i="10"/>
  <c r="R33" i="10"/>
  <c r="K33" i="10"/>
  <c r="D33" i="10"/>
  <c r="W26" i="10"/>
  <c r="P26" i="10"/>
  <c r="I26" i="10"/>
  <c r="B26" i="10"/>
  <c r="X24" i="10"/>
  <c r="Q24" i="10"/>
  <c r="J24" i="10"/>
  <c r="C24" i="10"/>
  <c r="Y23" i="10"/>
  <c r="R23" i="10"/>
  <c r="K23" i="10"/>
  <c r="D23" i="10"/>
  <c r="Y22" i="10"/>
  <c r="R22" i="10"/>
  <c r="K22" i="10"/>
  <c r="D22" i="10"/>
  <c r="Y21" i="10"/>
  <c r="R21" i="10"/>
  <c r="K21" i="10"/>
  <c r="D21" i="10"/>
  <c r="Y20" i="10"/>
  <c r="R20" i="10"/>
  <c r="K20" i="10"/>
  <c r="D20" i="10"/>
  <c r="W13" i="10"/>
  <c r="X11" i="10"/>
  <c r="Y10" i="10"/>
  <c r="Y9" i="10"/>
  <c r="Y8" i="10"/>
  <c r="Y7" i="10"/>
  <c r="P13" i="10"/>
  <c r="Q11" i="10"/>
  <c r="R10" i="10"/>
  <c r="R9" i="10"/>
  <c r="R8" i="10"/>
  <c r="R7" i="10"/>
  <c r="I13" i="10"/>
  <c r="J11" i="10"/>
  <c r="K10" i="10"/>
  <c r="K9" i="10"/>
  <c r="K8" i="10"/>
  <c r="K7" i="10"/>
  <c r="B13" i="10"/>
  <c r="C11" i="10"/>
  <c r="D10" i="10"/>
  <c r="D9" i="10"/>
  <c r="D8" i="10"/>
  <c r="D7" i="10"/>
  <c r="P78" i="9"/>
  <c r="I78" i="9"/>
  <c r="B78" i="9"/>
  <c r="Q76" i="9"/>
  <c r="J76" i="9"/>
  <c r="C76" i="9"/>
  <c r="R75" i="9"/>
  <c r="K75" i="9"/>
  <c r="D75" i="9"/>
  <c r="R74" i="9"/>
  <c r="K74" i="9"/>
  <c r="D74" i="9"/>
  <c r="R73" i="9"/>
  <c r="K73" i="9"/>
  <c r="D73" i="9"/>
  <c r="R72" i="9"/>
  <c r="K72" i="9"/>
  <c r="D72" i="9"/>
  <c r="P65" i="9"/>
  <c r="I65" i="9"/>
  <c r="B65" i="9"/>
  <c r="Q63" i="9"/>
  <c r="J63" i="9"/>
  <c r="C63" i="9"/>
  <c r="R62" i="9"/>
  <c r="K62" i="9"/>
  <c r="D62" i="9"/>
  <c r="R61" i="9"/>
  <c r="K61" i="9"/>
  <c r="D61" i="9"/>
  <c r="R60" i="9"/>
  <c r="K60" i="9"/>
  <c r="D60" i="9"/>
  <c r="R59" i="9"/>
  <c r="K59" i="9"/>
  <c r="D59" i="9"/>
  <c r="P52" i="9"/>
  <c r="I52" i="9"/>
  <c r="B52" i="9"/>
  <c r="Q50" i="9"/>
  <c r="J50" i="9"/>
  <c r="C50" i="9"/>
  <c r="R49" i="9"/>
  <c r="K49" i="9"/>
  <c r="D49" i="9"/>
  <c r="R48" i="9"/>
  <c r="K48" i="9"/>
  <c r="D48" i="9"/>
  <c r="R47" i="9"/>
  <c r="K47" i="9"/>
  <c r="D47" i="9"/>
  <c r="R46" i="9"/>
  <c r="K46" i="9"/>
  <c r="D46" i="9"/>
  <c r="P39" i="9"/>
  <c r="I39" i="9"/>
  <c r="B39" i="9"/>
  <c r="Q37" i="9"/>
  <c r="J37" i="9"/>
  <c r="C37" i="9"/>
  <c r="R36" i="9"/>
  <c r="K36" i="9"/>
  <c r="D36" i="9"/>
  <c r="R35" i="9"/>
  <c r="K35" i="9"/>
  <c r="D35" i="9"/>
  <c r="R34" i="9"/>
  <c r="K34" i="9"/>
  <c r="D34" i="9"/>
  <c r="R33" i="9"/>
  <c r="K33" i="9"/>
  <c r="D33" i="9"/>
  <c r="P26" i="9"/>
  <c r="I26" i="9"/>
  <c r="B26" i="9"/>
  <c r="Q24" i="9"/>
  <c r="J24" i="9"/>
  <c r="C24" i="9"/>
  <c r="R23" i="9"/>
  <c r="K23" i="9"/>
  <c r="D23" i="9"/>
  <c r="R22" i="9"/>
  <c r="K22" i="9"/>
  <c r="D22" i="9"/>
  <c r="R21" i="9"/>
  <c r="K21" i="9"/>
  <c r="D21" i="9"/>
  <c r="R20" i="9"/>
  <c r="K20" i="9"/>
  <c r="D20" i="9"/>
  <c r="P13" i="9"/>
  <c r="Q11" i="9"/>
  <c r="R10" i="9"/>
  <c r="R9" i="9"/>
  <c r="R8" i="9"/>
  <c r="R7" i="9"/>
  <c r="I13" i="9"/>
  <c r="J11" i="9"/>
  <c r="K10" i="9"/>
  <c r="K9" i="9"/>
  <c r="K8" i="9"/>
  <c r="K7" i="9"/>
  <c r="B13" i="9"/>
  <c r="C11" i="9"/>
  <c r="D10" i="9"/>
  <c r="D9" i="9"/>
  <c r="D8" i="9"/>
  <c r="D7" i="9"/>
  <c r="P65" i="8"/>
  <c r="I65" i="8"/>
  <c r="B65" i="8"/>
  <c r="Q63" i="8"/>
  <c r="J63" i="8"/>
  <c r="C63" i="8"/>
  <c r="R62" i="8"/>
  <c r="K62" i="8"/>
  <c r="D62" i="8"/>
  <c r="R61" i="8"/>
  <c r="K61" i="8"/>
  <c r="D61" i="8"/>
  <c r="R60" i="8"/>
  <c r="K60" i="8"/>
  <c r="D60" i="8"/>
  <c r="R59" i="8"/>
  <c r="K59" i="8"/>
  <c r="D59" i="8"/>
  <c r="P52" i="8"/>
  <c r="I52" i="8"/>
  <c r="B52" i="8"/>
  <c r="Q50" i="8"/>
  <c r="J50" i="8"/>
  <c r="C50" i="8"/>
  <c r="R49" i="8"/>
  <c r="K49" i="8"/>
  <c r="D49" i="8"/>
  <c r="R48" i="8"/>
  <c r="K48" i="8"/>
  <c r="D48" i="8"/>
  <c r="R47" i="8"/>
  <c r="K47" i="8"/>
  <c r="D47" i="8"/>
  <c r="R46" i="8"/>
  <c r="K46" i="8"/>
  <c r="D46" i="8"/>
  <c r="P39" i="8"/>
  <c r="I39" i="8"/>
  <c r="B39" i="8"/>
  <c r="Q37" i="8"/>
  <c r="J37" i="8"/>
  <c r="C37" i="8"/>
  <c r="R36" i="8"/>
  <c r="K36" i="8"/>
  <c r="D36" i="8"/>
  <c r="R35" i="8"/>
  <c r="K35" i="8"/>
  <c r="D35" i="8"/>
  <c r="R34" i="8"/>
  <c r="K34" i="8"/>
  <c r="D34" i="8"/>
  <c r="R33" i="8"/>
  <c r="K33" i="8"/>
  <c r="D33" i="8"/>
  <c r="P26" i="8"/>
  <c r="I26" i="8"/>
  <c r="B26" i="8"/>
  <c r="Q24" i="8"/>
  <c r="J24" i="8"/>
  <c r="C24" i="8"/>
  <c r="R23" i="8"/>
  <c r="K23" i="8"/>
  <c r="D23" i="8"/>
  <c r="R22" i="8"/>
  <c r="K22" i="8"/>
  <c r="D22" i="8"/>
  <c r="R21" i="8"/>
  <c r="K21" i="8"/>
  <c r="D21" i="8"/>
  <c r="R20" i="8"/>
  <c r="K20" i="8"/>
  <c r="D20" i="8"/>
  <c r="P13" i="8"/>
  <c r="Q11" i="8"/>
  <c r="R10" i="8"/>
  <c r="R9" i="8"/>
  <c r="R8" i="8"/>
  <c r="R7" i="8"/>
  <c r="I13" i="8"/>
  <c r="J11" i="8"/>
  <c r="K10" i="8"/>
  <c r="K9" i="8"/>
  <c r="K8" i="8"/>
  <c r="K7" i="8"/>
  <c r="B13" i="8"/>
  <c r="C11" i="8"/>
  <c r="D10" i="8"/>
  <c r="D9" i="8"/>
  <c r="D8" i="8"/>
  <c r="D7" i="8"/>
  <c r="P104" i="7"/>
  <c r="I104" i="7"/>
  <c r="B104" i="7"/>
  <c r="Q102" i="7"/>
  <c r="J102" i="7"/>
  <c r="R101" i="7"/>
  <c r="K101" i="7"/>
  <c r="D101" i="7"/>
  <c r="R100" i="7"/>
  <c r="K100" i="7"/>
  <c r="D100" i="7"/>
  <c r="R99" i="7"/>
  <c r="K99" i="7"/>
  <c r="D99" i="7"/>
  <c r="R98" i="7"/>
  <c r="K98" i="7"/>
  <c r="D98" i="7"/>
  <c r="P91" i="7"/>
  <c r="I91" i="7"/>
  <c r="B91" i="7"/>
  <c r="Q89" i="7"/>
  <c r="J89" i="7"/>
  <c r="C89" i="7"/>
  <c r="R88" i="7"/>
  <c r="K88" i="7"/>
  <c r="D88" i="7"/>
  <c r="R87" i="7"/>
  <c r="K87" i="7"/>
  <c r="D87" i="7"/>
  <c r="R86" i="7"/>
  <c r="K86" i="7"/>
  <c r="D86" i="7"/>
  <c r="R85" i="7"/>
  <c r="K85" i="7"/>
  <c r="D85" i="7"/>
  <c r="P78" i="7"/>
  <c r="I78" i="7"/>
  <c r="B78" i="7"/>
  <c r="Q76" i="7"/>
  <c r="J76" i="7"/>
  <c r="C76" i="7"/>
  <c r="R75" i="7"/>
  <c r="K75" i="7"/>
  <c r="D75" i="7"/>
  <c r="R74" i="7"/>
  <c r="K74" i="7"/>
  <c r="D74" i="7"/>
  <c r="R73" i="7"/>
  <c r="K73" i="7"/>
  <c r="D73" i="7"/>
  <c r="R72" i="7"/>
  <c r="K72" i="7"/>
  <c r="D72" i="7"/>
  <c r="P65" i="7"/>
  <c r="I65" i="7"/>
  <c r="B65" i="7"/>
  <c r="Q63" i="7"/>
  <c r="J63" i="7"/>
  <c r="C63" i="7"/>
  <c r="R62" i="7"/>
  <c r="K62" i="7"/>
  <c r="D62" i="7"/>
  <c r="R61" i="7"/>
  <c r="K61" i="7"/>
  <c r="D61" i="7"/>
  <c r="R60" i="7"/>
  <c r="K60" i="7"/>
  <c r="D60" i="7"/>
  <c r="R59" i="7"/>
  <c r="K59" i="7"/>
  <c r="D59" i="7"/>
  <c r="P52" i="7"/>
  <c r="I52" i="7"/>
  <c r="B52" i="7"/>
  <c r="Q50" i="7"/>
  <c r="J50" i="7"/>
  <c r="C50" i="7"/>
  <c r="R49" i="7"/>
  <c r="K49" i="7"/>
  <c r="D49" i="7"/>
  <c r="R48" i="7"/>
  <c r="K48" i="7"/>
  <c r="D48" i="7"/>
  <c r="R47" i="7"/>
  <c r="K47" i="7"/>
  <c r="D47" i="7"/>
  <c r="R46" i="7"/>
  <c r="K46" i="7"/>
  <c r="D46" i="7"/>
  <c r="P39" i="7"/>
  <c r="I39" i="7"/>
  <c r="B39" i="7"/>
  <c r="Q37" i="7"/>
  <c r="J37" i="7"/>
  <c r="C37" i="7"/>
  <c r="R36" i="7"/>
  <c r="K36" i="7"/>
  <c r="D36" i="7"/>
  <c r="R35" i="7"/>
  <c r="K35" i="7"/>
  <c r="D35" i="7"/>
  <c r="R34" i="7"/>
  <c r="K34" i="7"/>
  <c r="D34" i="7"/>
  <c r="R33" i="7"/>
  <c r="K33" i="7"/>
  <c r="D33" i="7"/>
  <c r="P26" i="7"/>
  <c r="I26" i="7"/>
  <c r="B26" i="7"/>
  <c r="Q24" i="7"/>
  <c r="J24" i="7"/>
  <c r="C24" i="7"/>
  <c r="R23" i="7"/>
  <c r="K23" i="7"/>
  <c r="D23" i="7"/>
  <c r="R22" i="7"/>
  <c r="K22" i="7"/>
  <c r="D22" i="7"/>
  <c r="R21" i="7"/>
  <c r="K21" i="7"/>
  <c r="D21" i="7"/>
  <c r="R20" i="7"/>
  <c r="K20" i="7"/>
  <c r="D20" i="7"/>
  <c r="P13" i="7"/>
  <c r="Q11" i="7"/>
  <c r="R10" i="7"/>
  <c r="R9" i="7"/>
  <c r="R8" i="7"/>
  <c r="R7" i="7"/>
  <c r="I13" i="7"/>
  <c r="J11" i="7"/>
  <c r="K10" i="7"/>
  <c r="K9" i="7"/>
  <c r="K8" i="7"/>
  <c r="K7" i="7"/>
  <c r="B13" i="7"/>
  <c r="C11" i="7"/>
  <c r="D10" i="7"/>
  <c r="D9" i="7"/>
  <c r="D8" i="7"/>
  <c r="D7" i="7"/>
  <c r="S128" i="1"/>
  <c r="T126" i="1"/>
  <c r="U125" i="1"/>
  <c r="U124" i="1"/>
  <c r="U123" i="1"/>
  <c r="U122" i="1"/>
  <c r="S115" i="1"/>
  <c r="T113" i="1"/>
  <c r="U112" i="1"/>
  <c r="U111" i="1"/>
  <c r="U110" i="1"/>
  <c r="U109" i="1"/>
  <c r="S102" i="1"/>
  <c r="T100" i="1"/>
  <c r="U99" i="1"/>
  <c r="U98" i="1"/>
  <c r="U97" i="1"/>
  <c r="U96" i="1"/>
  <c r="S89" i="1"/>
  <c r="T87" i="1"/>
  <c r="U86" i="1"/>
  <c r="U85" i="1"/>
  <c r="U84" i="1"/>
  <c r="U83" i="1"/>
  <c r="S76" i="1"/>
  <c r="T74" i="1"/>
  <c r="U73" i="1"/>
  <c r="U72" i="1"/>
  <c r="U71" i="1"/>
  <c r="U70" i="1"/>
  <c r="S63" i="1"/>
  <c r="T61" i="1"/>
  <c r="U60" i="1"/>
  <c r="U59" i="1"/>
  <c r="U58" i="1"/>
  <c r="U57" i="1"/>
  <c r="S50" i="1"/>
  <c r="T48" i="1"/>
  <c r="U47" i="1"/>
  <c r="U46" i="1"/>
  <c r="U45" i="1"/>
  <c r="U44" i="1"/>
  <c r="S37" i="1"/>
  <c r="T35" i="1"/>
  <c r="U34" i="1"/>
  <c r="U33" i="1"/>
  <c r="U32" i="1"/>
  <c r="U31" i="1"/>
  <c r="S24" i="1"/>
  <c r="T22" i="1"/>
  <c r="U21" i="1"/>
  <c r="U20" i="1"/>
  <c r="U19" i="1"/>
  <c r="U18" i="1"/>
  <c r="S11" i="1"/>
  <c r="T9" i="1"/>
  <c r="U8" i="1"/>
  <c r="U7" i="1"/>
  <c r="U6" i="1"/>
  <c r="U5" i="1"/>
  <c r="D73" i="6"/>
  <c r="D72" i="6"/>
  <c r="D71" i="6"/>
  <c r="D70" i="6"/>
  <c r="D60" i="6"/>
  <c r="D59" i="6"/>
  <c r="D58" i="6"/>
  <c r="D57" i="6"/>
  <c r="B76" i="6"/>
  <c r="B63" i="6"/>
  <c r="C74" i="6"/>
  <c r="C61" i="6"/>
  <c r="C48" i="6"/>
  <c r="C35" i="6"/>
  <c r="C22" i="6"/>
  <c r="B50" i="6"/>
  <c r="D47" i="6"/>
  <c r="D46" i="6"/>
  <c r="D45" i="6"/>
  <c r="D44" i="6"/>
  <c r="B37" i="6"/>
  <c r="D34" i="6"/>
  <c r="D33" i="6"/>
  <c r="D32" i="6"/>
  <c r="D31" i="6"/>
  <c r="B24" i="6"/>
  <c r="D21" i="6"/>
  <c r="D20" i="6"/>
  <c r="D19" i="6"/>
  <c r="D18" i="6"/>
  <c r="B11" i="6"/>
  <c r="C9" i="6"/>
  <c r="D8" i="6"/>
  <c r="D7" i="6"/>
  <c r="D6" i="6"/>
  <c r="D5" i="6"/>
  <c r="B37" i="3"/>
  <c r="B115" i="4"/>
  <c r="C113" i="4"/>
  <c r="D112" i="4"/>
  <c r="D111" i="4"/>
  <c r="D110" i="4"/>
  <c r="D109" i="4"/>
  <c r="B102" i="4"/>
  <c r="C100" i="4"/>
  <c r="D99" i="4"/>
  <c r="D98" i="4"/>
  <c r="D97" i="4"/>
  <c r="D96" i="4"/>
  <c r="B89" i="4"/>
  <c r="C87" i="4"/>
  <c r="D86" i="4"/>
  <c r="D85" i="4"/>
  <c r="D84" i="4"/>
  <c r="D83" i="4"/>
  <c r="B76" i="4"/>
  <c r="C74" i="4"/>
  <c r="D73" i="4"/>
  <c r="D72" i="4"/>
  <c r="D71" i="4"/>
  <c r="D70" i="4"/>
  <c r="H63" i="2"/>
  <c r="I61" i="2"/>
  <c r="J60" i="2"/>
  <c r="J59" i="2"/>
  <c r="J58" i="2"/>
  <c r="J57" i="2"/>
  <c r="H50" i="2"/>
  <c r="I48" i="2"/>
  <c r="J47" i="2"/>
  <c r="J46" i="2"/>
  <c r="J45" i="2"/>
  <c r="J44" i="2"/>
  <c r="B73" i="3"/>
  <c r="C71" i="3"/>
  <c r="D70" i="3"/>
  <c r="D69" i="3"/>
  <c r="D68" i="3"/>
  <c r="D67" i="3"/>
  <c r="B61" i="3"/>
  <c r="C59" i="3"/>
  <c r="D58" i="3"/>
  <c r="D57" i="3"/>
  <c r="D56" i="3"/>
  <c r="D55" i="3"/>
  <c r="B49" i="3"/>
  <c r="C47" i="3"/>
  <c r="D46" i="3"/>
  <c r="D45" i="3"/>
  <c r="D44" i="3"/>
  <c r="D43" i="3"/>
  <c r="H60" i="5"/>
  <c r="J60" i="5"/>
  <c r="G60" i="5"/>
  <c r="E60" i="5"/>
  <c r="H59" i="5"/>
  <c r="J59" i="5"/>
  <c r="G59" i="5"/>
  <c r="E59" i="5"/>
  <c r="H58" i="5"/>
  <c r="J58" i="5"/>
  <c r="G58" i="5"/>
  <c r="E58" i="5"/>
  <c r="H55" i="5"/>
  <c r="J55" i="5"/>
  <c r="G55" i="5"/>
  <c r="E55" i="5"/>
  <c r="H54" i="5"/>
  <c r="J54" i="5"/>
  <c r="G54" i="5"/>
  <c r="E54" i="5"/>
  <c r="H53" i="5"/>
  <c r="J53" i="5"/>
  <c r="G53" i="5"/>
  <c r="E53" i="5"/>
  <c r="H50" i="5"/>
  <c r="J50" i="5"/>
  <c r="G50" i="5"/>
  <c r="E50" i="5"/>
  <c r="H49" i="5"/>
  <c r="J49" i="5"/>
  <c r="G49" i="5"/>
  <c r="E49" i="5"/>
  <c r="H48" i="5"/>
  <c r="J48" i="5"/>
  <c r="G48" i="5"/>
  <c r="E48" i="5"/>
  <c r="H43" i="5"/>
  <c r="J43" i="5"/>
  <c r="G43" i="5"/>
  <c r="E43" i="5"/>
  <c r="H42" i="5"/>
  <c r="J42" i="5"/>
  <c r="G42" i="5"/>
  <c r="E42" i="5"/>
  <c r="H41" i="5"/>
  <c r="J41" i="5"/>
  <c r="G41" i="5"/>
  <c r="E41" i="5"/>
  <c r="H38" i="5"/>
  <c r="J38" i="5"/>
  <c r="G38" i="5"/>
  <c r="E38" i="5"/>
  <c r="H37" i="5"/>
  <c r="J37" i="5"/>
  <c r="G37" i="5"/>
  <c r="E37" i="5"/>
  <c r="H36" i="5"/>
  <c r="J36" i="5"/>
  <c r="G36" i="5"/>
  <c r="E36" i="5"/>
  <c r="H33" i="5"/>
  <c r="J33" i="5"/>
  <c r="G33" i="5"/>
  <c r="E33" i="5"/>
  <c r="H32" i="5"/>
  <c r="J32" i="5"/>
  <c r="G32" i="5"/>
  <c r="E32" i="5"/>
  <c r="H31" i="5"/>
  <c r="J31" i="5"/>
  <c r="G31" i="5"/>
  <c r="E31" i="5"/>
  <c r="H28" i="5"/>
  <c r="J28" i="5"/>
  <c r="G28" i="5"/>
  <c r="E28" i="5"/>
  <c r="H27" i="5"/>
  <c r="J27" i="5"/>
  <c r="G27" i="5"/>
  <c r="E27" i="5"/>
  <c r="H26" i="5"/>
  <c r="J26" i="5"/>
  <c r="G26" i="5"/>
  <c r="E26" i="5"/>
  <c r="H23" i="5"/>
  <c r="J23" i="5"/>
  <c r="G23" i="5"/>
  <c r="E23" i="5"/>
  <c r="H22" i="5"/>
  <c r="J22" i="5"/>
  <c r="G22" i="5"/>
  <c r="E22" i="5"/>
  <c r="H21" i="5"/>
  <c r="J21" i="5"/>
  <c r="G21" i="5"/>
  <c r="E21" i="5"/>
  <c r="H17" i="5"/>
  <c r="J17" i="5"/>
  <c r="H18" i="5"/>
  <c r="J18" i="5"/>
  <c r="H16" i="5"/>
  <c r="J16" i="5"/>
  <c r="G17" i="5"/>
  <c r="G18" i="5"/>
  <c r="G16" i="5"/>
  <c r="E17" i="5"/>
  <c r="E18" i="5"/>
  <c r="E16" i="5"/>
  <c r="B11" i="4"/>
  <c r="C11" i="5"/>
  <c r="C12" i="5"/>
  <c r="C10" i="5"/>
  <c r="B11" i="5"/>
  <c r="B12" i="5"/>
  <c r="D12" i="5"/>
  <c r="B10" i="5"/>
  <c r="H37" i="1"/>
  <c r="B63" i="4"/>
  <c r="C61" i="4"/>
  <c r="D60" i="4"/>
  <c r="D59" i="4"/>
  <c r="D58" i="4"/>
  <c r="D57" i="4"/>
  <c r="B50" i="4"/>
  <c r="C48" i="4"/>
  <c r="D47" i="4"/>
  <c r="D46" i="4"/>
  <c r="D45" i="4"/>
  <c r="D44" i="4"/>
  <c r="B37" i="4"/>
  <c r="C35" i="4"/>
  <c r="D34" i="4"/>
  <c r="D33" i="4"/>
  <c r="D32" i="4"/>
  <c r="D31" i="4"/>
  <c r="B24" i="4"/>
  <c r="C22" i="4"/>
  <c r="D21" i="4"/>
  <c r="D20" i="4"/>
  <c r="D19" i="4"/>
  <c r="D18" i="4"/>
  <c r="C9" i="4"/>
  <c r="D8" i="4"/>
  <c r="D7" i="4"/>
  <c r="D6" i="4"/>
  <c r="D5" i="4"/>
  <c r="C35" i="3"/>
  <c r="D34" i="3"/>
  <c r="D33" i="3"/>
  <c r="D32" i="3"/>
  <c r="D31" i="3"/>
  <c r="B24" i="3"/>
  <c r="C22" i="3"/>
  <c r="D21" i="3"/>
  <c r="D20" i="3"/>
  <c r="D19" i="3"/>
  <c r="D18" i="3"/>
  <c r="B11" i="3"/>
  <c r="C9" i="3"/>
  <c r="D8" i="3"/>
  <c r="D7" i="3"/>
  <c r="D6" i="3"/>
  <c r="D5" i="3"/>
  <c r="H37" i="2"/>
  <c r="I35" i="2"/>
  <c r="J34" i="2"/>
  <c r="J33" i="2"/>
  <c r="J32" i="2"/>
  <c r="J31" i="2"/>
  <c r="H24" i="2"/>
  <c r="I22" i="2"/>
  <c r="J21" i="2"/>
  <c r="J20" i="2"/>
  <c r="J19" i="2"/>
  <c r="J18" i="2"/>
  <c r="H11" i="2"/>
  <c r="I9" i="2"/>
  <c r="J8" i="2"/>
  <c r="J7" i="2"/>
  <c r="J6" i="2"/>
  <c r="J5" i="2"/>
  <c r="B50" i="2"/>
  <c r="C48" i="2"/>
  <c r="D47" i="2"/>
  <c r="D46" i="2"/>
  <c r="D45" i="2"/>
  <c r="D44" i="2"/>
  <c r="B37" i="2"/>
  <c r="C35" i="2"/>
  <c r="D34" i="2"/>
  <c r="D33" i="2"/>
  <c r="D32" i="2"/>
  <c r="D31" i="2"/>
  <c r="B24" i="2"/>
  <c r="C22" i="2"/>
  <c r="D21" i="2"/>
  <c r="D20" i="2"/>
  <c r="D19" i="2"/>
  <c r="D18" i="2"/>
  <c r="B11" i="2"/>
  <c r="C9" i="2"/>
  <c r="D8" i="2"/>
  <c r="D7" i="2"/>
  <c r="D6" i="2"/>
  <c r="D5" i="2"/>
  <c r="N76" i="1"/>
  <c r="H76" i="1"/>
  <c r="B76" i="1"/>
  <c r="O74" i="1"/>
  <c r="I74" i="1"/>
  <c r="C74" i="1"/>
  <c r="P73" i="1"/>
  <c r="J73" i="1"/>
  <c r="D73" i="1"/>
  <c r="P72" i="1"/>
  <c r="J72" i="1"/>
  <c r="D72" i="1"/>
  <c r="P71" i="1"/>
  <c r="J71" i="1"/>
  <c r="D71" i="1"/>
  <c r="P70" i="1"/>
  <c r="J70" i="1"/>
  <c r="D70" i="1"/>
  <c r="N63" i="1"/>
  <c r="H63" i="1"/>
  <c r="B63" i="1"/>
  <c r="O61" i="1"/>
  <c r="I61" i="1"/>
  <c r="C61" i="1"/>
  <c r="P60" i="1"/>
  <c r="J60" i="1"/>
  <c r="D60" i="1"/>
  <c r="P59" i="1"/>
  <c r="J59" i="1"/>
  <c r="D59" i="1"/>
  <c r="P58" i="1"/>
  <c r="J58" i="1"/>
  <c r="D58" i="1"/>
  <c r="P57" i="1"/>
  <c r="J57" i="1"/>
  <c r="D57" i="1"/>
  <c r="N50" i="1"/>
  <c r="H50" i="1"/>
  <c r="B50" i="1"/>
  <c r="O48" i="1"/>
  <c r="I48" i="1"/>
  <c r="C48" i="1"/>
  <c r="P47" i="1"/>
  <c r="J47" i="1"/>
  <c r="D47" i="1"/>
  <c r="P46" i="1"/>
  <c r="J46" i="1"/>
  <c r="D46" i="1"/>
  <c r="P45" i="1"/>
  <c r="J45" i="1"/>
  <c r="D45" i="1"/>
  <c r="P44" i="1"/>
  <c r="J44" i="1"/>
  <c r="D44" i="1"/>
  <c r="N37" i="1"/>
  <c r="B37" i="1"/>
  <c r="O35" i="1"/>
  <c r="I35" i="1"/>
  <c r="C35" i="1"/>
  <c r="P34" i="1"/>
  <c r="J34" i="1"/>
  <c r="D34" i="1"/>
  <c r="P33" i="1"/>
  <c r="J33" i="1"/>
  <c r="D33" i="1"/>
  <c r="P32" i="1"/>
  <c r="J32" i="1"/>
  <c r="D32" i="1"/>
  <c r="P31" i="1"/>
  <c r="J31" i="1"/>
  <c r="D31" i="1"/>
  <c r="N24" i="1"/>
  <c r="H24" i="1"/>
  <c r="B24" i="1"/>
  <c r="O22" i="1"/>
  <c r="I22" i="1"/>
  <c r="C22" i="1"/>
  <c r="P21" i="1"/>
  <c r="J21" i="1"/>
  <c r="D21" i="1"/>
  <c r="P20" i="1"/>
  <c r="J20" i="1"/>
  <c r="D20" i="1"/>
  <c r="P19" i="1"/>
  <c r="J19" i="1"/>
  <c r="D19" i="1"/>
  <c r="P18" i="1"/>
  <c r="J18" i="1"/>
  <c r="D18" i="1"/>
  <c r="O9" i="1"/>
  <c r="I9" i="1"/>
  <c r="N11" i="1"/>
  <c r="P8" i="1"/>
  <c r="P7" i="1"/>
  <c r="P6" i="1"/>
  <c r="P5" i="1"/>
  <c r="H11" i="1"/>
  <c r="J8" i="1"/>
  <c r="J7" i="1"/>
  <c r="J6" i="1"/>
  <c r="J5" i="1"/>
  <c r="D8" i="1"/>
  <c r="D7" i="1"/>
  <c r="D5" i="1"/>
  <c r="D6" i="1"/>
  <c r="C9" i="1"/>
  <c r="B11" i="1"/>
  <c r="D11" i="5"/>
  <c r="D10" i="5"/>
</calcChain>
</file>

<file path=xl/sharedStrings.xml><?xml version="1.0" encoding="utf-8"?>
<sst xmlns="http://schemas.openxmlformats.org/spreadsheetml/2006/main" count="2176" uniqueCount="77">
  <si>
    <t>plag</t>
  </si>
  <si>
    <t>bt</t>
  </si>
  <si>
    <t>ms</t>
  </si>
  <si>
    <t>qz</t>
  </si>
  <si>
    <t>xl frac</t>
  </si>
  <si>
    <t>Calc bulk Ba ppm</t>
  </si>
  <si>
    <t>CHECKSUM</t>
  </si>
  <si>
    <t>%</t>
  </si>
  <si>
    <t>Calc melt Ba ppm</t>
  </si>
  <si>
    <t>Ba ppm 1.AS</t>
  </si>
  <si>
    <t>Calc melt Sr ppm</t>
  </si>
  <si>
    <t>Calc bulk Sr ppm</t>
  </si>
  <si>
    <t>Sr ppm 1.AS</t>
  </si>
  <si>
    <t>Calc melt Pb ppm</t>
  </si>
  <si>
    <t>Calc bulk Pb ppm</t>
  </si>
  <si>
    <t>Pb ppm 1.AS</t>
  </si>
  <si>
    <t>High qtz melt content</t>
  </si>
  <si>
    <t>if quartz content is reduced, it doesn’t seem to  even get close to the required quantitites</t>
  </si>
  <si>
    <t>if qtz is decreased to around 50%. Then need a v small amount of mica, as plag will increase contents</t>
  </si>
  <si>
    <t>can either increase qtz contents and keep ms constant and decrease fsp (this requries a big decrease in fsp) - or can decrease ms</t>
  </si>
  <si>
    <t>Pb</t>
  </si>
  <si>
    <t>Sr</t>
  </si>
  <si>
    <t>Ba</t>
  </si>
  <si>
    <t>h</t>
  </si>
  <si>
    <t>Melt Contents</t>
  </si>
  <si>
    <t>Plag</t>
  </si>
  <si>
    <t>Bt</t>
  </si>
  <si>
    <t>Ms</t>
  </si>
  <si>
    <t>Qz</t>
  </si>
  <si>
    <t>Per cent Liquid Fraction</t>
  </si>
  <si>
    <t>Scenario 1</t>
  </si>
  <si>
    <t>Scenario 2</t>
  </si>
  <si>
    <t>Scenario 3</t>
  </si>
  <si>
    <t>Scenario 4</t>
  </si>
  <si>
    <t>Sum</t>
  </si>
  <si>
    <t xml:space="preserve">Calculated Melt Abundance from Plagioclase (Nielsen et al (2017) (ppm) </t>
  </si>
  <si>
    <t xml:space="preserve">Mass-Balance Calculated Abundance  </t>
  </si>
  <si>
    <t>If melt is quartz and plagioclase dominated, with the Xor of plagioclase being 0.00, then to precipitate a melt with 19.4% muscovite and 7.6% biotite, sufficient K2O, FeO and MgO must be liberated from somewhere</t>
  </si>
  <si>
    <t>If KFM are just from micas, then the following mass balance calculations can be done.</t>
  </si>
  <si>
    <t>K2O</t>
  </si>
  <si>
    <t>FeO</t>
  </si>
  <si>
    <t>MgO</t>
  </si>
  <si>
    <t>MP Bt wt%</t>
  </si>
  <si>
    <t>Mp Ms wt%</t>
  </si>
  <si>
    <t>WE need a melt containing 19.4% ms and 7.6% bt</t>
  </si>
  <si>
    <t>Bt Requires</t>
  </si>
  <si>
    <t>Ms Requires</t>
  </si>
  <si>
    <t xml:space="preserve">Total Melt Requirement </t>
  </si>
  <si>
    <t>Assuming the micas within protolith are same composition as those in 1.AS</t>
  </si>
  <si>
    <t>Bt wt%</t>
  </si>
  <si>
    <t>Ms wt%</t>
  </si>
  <si>
    <t>Melt Requirement</t>
  </si>
  <si>
    <t>xl frac Bt</t>
  </si>
  <si>
    <t>% Bt</t>
  </si>
  <si>
    <t>xl frac Ms</t>
  </si>
  <si>
    <t>% Ms</t>
  </si>
  <si>
    <t>K2O, FeO, MgO Issue</t>
  </si>
  <si>
    <t>Difference</t>
  </si>
  <si>
    <t>Using Scenarios where quartz made up ~90% of melt, biotite was 0% and ms was 1, 1.5 or 2%</t>
  </si>
  <si>
    <t>La ppm 1.AS</t>
  </si>
  <si>
    <t>Calc melt La ppm</t>
  </si>
  <si>
    <t>Calc bulk La ppm</t>
  </si>
  <si>
    <t>kd low</t>
  </si>
  <si>
    <t>kd med</t>
  </si>
  <si>
    <t>kd high</t>
  </si>
  <si>
    <t>kd highest</t>
  </si>
  <si>
    <t>Using muscovite</t>
  </si>
  <si>
    <t>Calc melt Li ppm</t>
  </si>
  <si>
    <t>Calc bulk Li ppm</t>
  </si>
  <si>
    <t>Using biotite</t>
  </si>
  <si>
    <t>Li ppm 1.AS</t>
  </si>
  <si>
    <t>Finding how much mica is required to melt</t>
  </si>
  <si>
    <t>In the case of Accessory phases - just want K to be satisfied - and can assume that accessory phases contributed to Fe and Mg.</t>
  </si>
  <si>
    <t xml:space="preserve">Calculating Li whole rock </t>
  </si>
  <si>
    <t>1.AS</t>
  </si>
  <si>
    <t>1(B)MP</t>
  </si>
  <si>
    <t>Li ppm 1(B)MP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</si>
</sst>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2" fillId="0" borderId="0" xfId="0" applyFont="1"/>
    <xf numFmtId="0" fontId="0" fillId="0" borderId="0" xfId="0" applyAlignment="1">
      <alignment horizontal="center" wrapText="1"/>
    </xf>
  </cellXfs>
  <cellStyles count="1">
    <cellStyle name="Normal" xfId="0" builtinId="0"/>
  </cellStyles>
  <dxfs count="1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CEF66-C0D4-634A-97CD-A9942AF45651}">
  <dimension ref="A1:AP128"/>
  <sheetViews>
    <sheetView zoomScale="75" workbookViewId="0">
      <selection activeCell="Y34" sqref="Y34"/>
    </sheetView>
  </sheetViews>
  <sheetFormatPr defaultColWidth="11.19921875" defaultRowHeight="15.6" x14ac:dyDescent="0.3"/>
  <cols>
    <col min="1" max="1" width="16.19921875" customWidth="1"/>
    <col min="7" max="7" width="17.59765625" customWidth="1"/>
    <col min="13" max="13" width="20.09765625" customWidth="1"/>
    <col min="26" max="26" width="25.59765625" customWidth="1"/>
  </cols>
  <sheetData>
    <row r="1" spans="1:42" x14ac:dyDescent="0.3">
      <c r="A1" s="1" t="s">
        <v>8</v>
      </c>
      <c r="B1">
        <v>38.9</v>
      </c>
      <c r="G1" s="1" t="s">
        <v>10</v>
      </c>
      <c r="H1">
        <v>33.9</v>
      </c>
      <c r="M1" s="1" t="s">
        <v>13</v>
      </c>
      <c r="N1">
        <v>4.0999999999999996</v>
      </c>
      <c r="R1" s="1" t="s">
        <v>60</v>
      </c>
      <c r="S1">
        <v>4.2</v>
      </c>
      <c r="AA1" t="s">
        <v>29</v>
      </c>
    </row>
    <row r="2" spans="1:42" x14ac:dyDescent="0.3">
      <c r="Z2" t="s">
        <v>35</v>
      </c>
      <c r="AA2" t="s">
        <v>25</v>
      </c>
      <c r="AB2" t="s">
        <v>26</v>
      </c>
      <c r="AC2" t="s">
        <v>27</v>
      </c>
      <c r="AD2" t="s">
        <v>28</v>
      </c>
      <c r="AE2" t="s">
        <v>34</v>
      </c>
      <c r="AF2" t="s">
        <v>36</v>
      </c>
      <c r="AP2" t="s">
        <v>23</v>
      </c>
    </row>
    <row r="3" spans="1:42" x14ac:dyDescent="0.3">
      <c r="X3" t="s">
        <v>30</v>
      </c>
      <c r="Y3" t="s">
        <v>21</v>
      </c>
      <c r="Z3">
        <v>35.9</v>
      </c>
      <c r="AA3">
        <v>9</v>
      </c>
      <c r="AB3">
        <v>0</v>
      </c>
      <c r="AC3">
        <v>1</v>
      </c>
      <c r="AD3">
        <v>90</v>
      </c>
      <c r="AE3">
        <v>100</v>
      </c>
      <c r="AF3" t="s">
        <v>21</v>
      </c>
      <c r="AG3">
        <v>66.980999999999995</v>
      </c>
    </row>
    <row r="4" spans="1:42" x14ac:dyDescent="0.3">
      <c r="B4" t="s">
        <v>9</v>
      </c>
      <c r="C4" t="s">
        <v>4</v>
      </c>
      <c r="D4" t="s">
        <v>7</v>
      </c>
      <c r="H4" t="s">
        <v>12</v>
      </c>
      <c r="I4" t="s">
        <v>4</v>
      </c>
      <c r="J4" t="s">
        <v>7</v>
      </c>
      <c r="N4" t="s">
        <v>15</v>
      </c>
      <c r="O4" t="s">
        <v>4</v>
      </c>
      <c r="P4" t="s">
        <v>7</v>
      </c>
      <c r="S4" t="s">
        <v>59</v>
      </c>
      <c r="T4" t="s">
        <v>4</v>
      </c>
      <c r="U4" t="s">
        <v>7</v>
      </c>
      <c r="V4" t="s">
        <v>16</v>
      </c>
      <c r="Y4" t="s">
        <v>22</v>
      </c>
      <c r="Z4">
        <v>39.299999999999997</v>
      </c>
      <c r="AA4">
        <v>9</v>
      </c>
      <c r="AB4">
        <v>0</v>
      </c>
      <c r="AC4">
        <v>1</v>
      </c>
      <c r="AD4">
        <v>90</v>
      </c>
      <c r="AE4">
        <v>100</v>
      </c>
      <c r="AF4" t="s">
        <v>22</v>
      </c>
      <c r="AG4">
        <v>30.664000000000001</v>
      </c>
    </row>
    <row r="5" spans="1:42" x14ac:dyDescent="0.3">
      <c r="A5" t="s">
        <v>0</v>
      </c>
      <c r="B5">
        <v>51</v>
      </c>
      <c r="C5">
        <v>0.09</v>
      </c>
      <c r="D5">
        <f>C5*100</f>
        <v>9</v>
      </c>
      <c r="G5" t="s">
        <v>0</v>
      </c>
      <c r="H5">
        <v>740.9</v>
      </c>
      <c r="I5">
        <v>0.09</v>
      </c>
      <c r="J5">
        <f>I5*100</f>
        <v>9</v>
      </c>
      <c r="M5" t="s">
        <v>0</v>
      </c>
      <c r="N5">
        <v>33.799999999999997</v>
      </c>
      <c r="O5">
        <v>0.09</v>
      </c>
      <c r="P5">
        <f>O5*100</f>
        <v>9</v>
      </c>
      <c r="R5" t="s">
        <v>0</v>
      </c>
      <c r="S5">
        <v>0.27</v>
      </c>
      <c r="T5">
        <v>0.09</v>
      </c>
      <c r="U5">
        <f>T5*100</f>
        <v>9</v>
      </c>
      <c r="Y5" t="s">
        <v>20</v>
      </c>
      <c r="Z5">
        <v>4.3</v>
      </c>
      <c r="AA5">
        <v>9</v>
      </c>
      <c r="AB5">
        <v>0</v>
      </c>
      <c r="AC5">
        <v>1</v>
      </c>
      <c r="AD5">
        <v>90</v>
      </c>
      <c r="AE5">
        <v>100</v>
      </c>
      <c r="AF5" t="s">
        <v>20</v>
      </c>
      <c r="AG5">
        <v>3.1179999999999999</v>
      </c>
    </row>
    <row r="6" spans="1:42" x14ac:dyDescent="0.3">
      <c r="A6" t="s">
        <v>1</v>
      </c>
      <c r="B6">
        <v>985.8</v>
      </c>
      <c r="C6">
        <v>0</v>
      </c>
      <c r="D6">
        <f>C6*100</f>
        <v>0</v>
      </c>
      <c r="G6" t="s">
        <v>1</v>
      </c>
      <c r="H6">
        <v>2.4</v>
      </c>
      <c r="I6">
        <v>0</v>
      </c>
      <c r="J6">
        <f>I6*100</f>
        <v>0</v>
      </c>
      <c r="M6" t="s">
        <v>1</v>
      </c>
      <c r="N6">
        <v>3.2</v>
      </c>
      <c r="O6">
        <v>0</v>
      </c>
      <c r="P6">
        <f>O6*100</f>
        <v>0</v>
      </c>
      <c r="R6" t="s">
        <v>1</v>
      </c>
      <c r="S6">
        <v>4.25</v>
      </c>
      <c r="T6">
        <v>0</v>
      </c>
      <c r="U6">
        <f>T6*100</f>
        <v>0</v>
      </c>
      <c r="X6" t="s">
        <v>31</v>
      </c>
      <c r="Y6" t="s">
        <v>21</v>
      </c>
      <c r="Z6">
        <v>35.9</v>
      </c>
      <c r="AA6">
        <v>4</v>
      </c>
      <c r="AB6">
        <v>0</v>
      </c>
      <c r="AC6">
        <v>1.5</v>
      </c>
      <c r="AD6">
        <v>94.5</v>
      </c>
      <c r="AE6">
        <v>100</v>
      </c>
      <c r="AF6" t="s">
        <v>21</v>
      </c>
      <c r="AG6">
        <v>30.085999999999999</v>
      </c>
    </row>
    <row r="7" spans="1:42" x14ac:dyDescent="0.3">
      <c r="A7" t="s">
        <v>2</v>
      </c>
      <c r="B7">
        <v>2607.4</v>
      </c>
      <c r="C7">
        <v>0.01</v>
      </c>
      <c r="D7">
        <f>C7*100</f>
        <v>1</v>
      </c>
      <c r="G7" t="s">
        <v>2</v>
      </c>
      <c r="H7">
        <v>30</v>
      </c>
      <c r="I7">
        <v>0.01</v>
      </c>
      <c r="J7">
        <f>I7*100</f>
        <v>1</v>
      </c>
      <c r="M7" t="s">
        <v>2</v>
      </c>
      <c r="N7">
        <v>7.6</v>
      </c>
      <c r="O7">
        <v>0.01</v>
      </c>
      <c r="P7">
        <f>O7*100</f>
        <v>1</v>
      </c>
      <c r="R7" t="s">
        <v>2</v>
      </c>
      <c r="S7">
        <v>0.02</v>
      </c>
      <c r="T7">
        <v>0.01</v>
      </c>
      <c r="U7">
        <f>T7*100</f>
        <v>1</v>
      </c>
      <c r="Y7" t="s">
        <v>22</v>
      </c>
      <c r="Z7">
        <v>39.299999999999997</v>
      </c>
      <c r="AA7">
        <v>4</v>
      </c>
      <c r="AB7">
        <v>0</v>
      </c>
      <c r="AC7">
        <v>1.5</v>
      </c>
      <c r="AD7">
        <v>94.5</v>
      </c>
      <c r="AE7">
        <v>100</v>
      </c>
      <c r="AF7" t="s">
        <v>22</v>
      </c>
      <c r="AG7">
        <v>41.150999999999996</v>
      </c>
    </row>
    <row r="8" spans="1:42" x14ac:dyDescent="0.3">
      <c r="A8" t="s">
        <v>3</v>
      </c>
      <c r="B8">
        <v>0</v>
      </c>
      <c r="C8">
        <v>0.9</v>
      </c>
      <c r="D8">
        <f>C8*100</f>
        <v>90</v>
      </c>
      <c r="G8" t="s">
        <v>3</v>
      </c>
      <c r="H8">
        <v>0</v>
      </c>
      <c r="I8">
        <v>0.9</v>
      </c>
      <c r="J8">
        <f>I8*100</f>
        <v>90</v>
      </c>
      <c r="M8" t="s">
        <v>3</v>
      </c>
      <c r="N8">
        <v>0</v>
      </c>
      <c r="O8">
        <v>0.9</v>
      </c>
      <c r="P8">
        <f>O8*100</f>
        <v>90</v>
      </c>
      <c r="R8" t="s">
        <v>3</v>
      </c>
      <c r="S8">
        <v>0</v>
      </c>
      <c r="T8">
        <v>0.9</v>
      </c>
      <c r="U8">
        <f>T8*100</f>
        <v>90</v>
      </c>
      <c r="Y8" t="s">
        <v>20</v>
      </c>
      <c r="Z8">
        <v>4.3</v>
      </c>
      <c r="AA8">
        <v>4</v>
      </c>
      <c r="AB8">
        <v>0</v>
      </c>
      <c r="AC8">
        <v>1.5</v>
      </c>
      <c r="AD8">
        <v>94.5</v>
      </c>
      <c r="AE8">
        <v>100</v>
      </c>
      <c r="AF8" t="s">
        <v>20</v>
      </c>
      <c r="AG8">
        <v>1.4659999999999997</v>
      </c>
    </row>
    <row r="9" spans="1:42" x14ac:dyDescent="0.3">
      <c r="B9" s="1" t="s">
        <v>6</v>
      </c>
      <c r="C9" s="1">
        <f>SUM(C5:C8)</f>
        <v>1</v>
      </c>
      <c r="H9" s="1" t="s">
        <v>6</v>
      </c>
      <c r="I9" s="1">
        <f>SUM(I5:I8)</f>
        <v>1</v>
      </c>
      <c r="N9" s="1" t="s">
        <v>6</v>
      </c>
      <c r="O9" s="1">
        <f>SUM(O5:O8)</f>
        <v>1</v>
      </c>
      <c r="S9" s="1" t="s">
        <v>6</v>
      </c>
      <c r="T9" s="1">
        <f>SUM(T5:T8)</f>
        <v>1</v>
      </c>
      <c r="X9" t="s">
        <v>32</v>
      </c>
      <c r="Y9" t="s">
        <v>21</v>
      </c>
      <c r="Z9">
        <v>35.9</v>
      </c>
      <c r="AA9">
        <v>5.5</v>
      </c>
      <c r="AB9">
        <v>0</v>
      </c>
      <c r="AC9">
        <v>1.5</v>
      </c>
      <c r="AD9">
        <v>93</v>
      </c>
      <c r="AE9">
        <v>100</v>
      </c>
      <c r="AF9" t="s">
        <v>21</v>
      </c>
      <c r="AG9">
        <v>41.1995</v>
      </c>
    </row>
    <row r="10" spans="1:42" x14ac:dyDescent="0.3">
      <c r="Y10" t="s">
        <v>22</v>
      </c>
      <c r="Z10">
        <v>39.299999999999997</v>
      </c>
      <c r="AA10">
        <v>5.5</v>
      </c>
      <c r="AB10">
        <v>0</v>
      </c>
      <c r="AC10">
        <v>1.5</v>
      </c>
      <c r="AD10">
        <v>93</v>
      </c>
      <c r="AE10">
        <v>100</v>
      </c>
      <c r="AF10" t="s">
        <v>22</v>
      </c>
      <c r="AG10">
        <v>41.915999999999997</v>
      </c>
    </row>
    <row r="11" spans="1:42" x14ac:dyDescent="0.3">
      <c r="A11" s="1" t="s">
        <v>5</v>
      </c>
      <c r="B11">
        <f>B5*C5+B6*C6+B7*C7+B8*C8</f>
        <v>30.664000000000001</v>
      </c>
      <c r="G11" s="1" t="s">
        <v>11</v>
      </c>
      <c r="H11">
        <f>H5*I5+H6*I6+H7*I7+H8*I8</f>
        <v>66.980999999999995</v>
      </c>
      <c r="M11" s="1" t="s">
        <v>14</v>
      </c>
      <c r="N11">
        <f>N5*O5+N6*O6+N7*O7+N8*O8</f>
        <v>3.1179999999999999</v>
      </c>
      <c r="R11" s="1" t="s">
        <v>61</v>
      </c>
      <c r="S11">
        <f>S5*T5+S6*T6+S7*T7+S8*T8</f>
        <v>2.4500000000000001E-2</v>
      </c>
      <c r="Y11" t="s">
        <v>20</v>
      </c>
      <c r="Z11">
        <v>4.3</v>
      </c>
      <c r="AA11">
        <v>5.5</v>
      </c>
      <c r="AB11">
        <v>0</v>
      </c>
      <c r="AC11">
        <v>1.5</v>
      </c>
      <c r="AD11">
        <v>93</v>
      </c>
      <c r="AE11">
        <v>100</v>
      </c>
      <c r="AF11" t="s">
        <v>20</v>
      </c>
      <c r="AG11">
        <v>1.9729999999999999</v>
      </c>
    </row>
    <row r="12" spans="1:42" x14ac:dyDescent="0.3">
      <c r="X12" t="s">
        <v>33</v>
      </c>
      <c r="Y12" t="s">
        <v>21</v>
      </c>
      <c r="Z12">
        <v>35.9</v>
      </c>
      <c r="AA12">
        <v>5</v>
      </c>
      <c r="AB12">
        <v>0</v>
      </c>
      <c r="AC12">
        <v>2</v>
      </c>
      <c r="AD12">
        <v>93</v>
      </c>
      <c r="AE12">
        <v>100</v>
      </c>
      <c r="AF12" t="s">
        <v>21</v>
      </c>
      <c r="AG12">
        <v>37.645000000000003</v>
      </c>
    </row>
    <row r="13" spans="1:42" x14ac:dyDescent="0.3">
      <c r="Y13" t="s">
        <v>22</v>
      </c>
      <c r="Z13">
        <v>39.299999999999997</v>
      </c>
      <c r="AA13">
        <v>5</v>
      </c>
      <c r="AB13">
        <v>0</v>
      </c>
      <c r="AC13">
        <v>2</v>
      </c>
      <c r="AD13">
        <v>93</v>
      </c>
      <c r="AE13">
        <v>100</v>
      </c>
      <c r="AF13" t="s">
        <v>22</v>
      </c>
      <c r="AG13">
        <v>54.698</v>
      </c>
    </row>
    <row r="14" spans="1:42" x14ac:dyDescent="0.3">
      <c r="A14" s="1" t="s">
        <v>8</v>
      </c>
      <c r="B14">
        <v>38.9</v>
      </c>
      <c r="G14" s="1" t="s">
        <v>10</v>
      </c>
      <c r="H14">
        <v>33.9</v>
      </c>
      <c r="M14" s="1" t="s">
        <v>13</v>
      </c>
      <c r="N14">
        <v>4.0999999999999996</v>
      </c>
      <c r="R14" s="1" t="s">
        <v>60</v>
      </c>
      <c r="S14">
        <v>4.2</v>
      </c>
      <c r="Y14" t="s">
        <v>20</v>
      </c>
      <c r="Z14">
        <v>4.3</v>
      </c>
      <c r="AA14">
        <v>5</v>
      </c>
      <c r="AB14">
        <v>0</v>
      </c>
      <c r="AC14">
        <v>2</v>
      </c>
      <c r="AD14">
        <v>93</v>
      </c>
      <c r="AE14">
        <v>100</v>
      </c>
      <c r="AF14" t="s">
        <v>20</v>
      </c>
      <c r="AG14">
        <v>1.8419999999999999</v>
      </c>
    </row>
    <row r="17" spans="1:21" x14ac:dyDescent="0.3">
      <c r="B17" t="s">
        <v>9</v>
      </c>
      <c r="C17" t="s">
        <v>4</v>
      </c>
      <c r="D17" t="s">
        <v>7</v>
      </c>
      <c r="H17" t="s">
        <v>12</v>
      </c>
      <c r="I17" t="s">
        <v>4</v>
      </c>
      <c r="J17" t="s">
        <v>7</v>
      </c>
      <c r="N17" t="s">
        <v>15</v>
      </c>
      <c r="O17" t="s">
        <v>4</v>
      </c>
      <c r="P17" t="s">
        <v>7</v>
      </c>
      <c r="S17" t="s">
        <v>59</v>
      </c>
      <c r="T17" t="s">
        <v>4</v>
      </c>
      <c r="U17" t="s">
        <v>7</v>
      </c>
    </row>
    <row r="18" spans="1:21" x14ac:dyDescent="0.3">
      <c r="A18" t="s">
        <v>0</v>
      </c>
      <c r="B18">
        <v>51</v>
      </c>
      <c r="C18">
        <v>0.04</v>
      </c>
      <c r="D18">
        <f>C18*100</f>
        <v>4</v>
      </c>
      <c r="G18" t="s">
        <v>0</v>
      </c>
      <c r="H18">
        <v>740.9</v>
      </c>
      <c r="I18">
        <v>0.04</v>
      </c>
      <c r="J18">
        <f>I18*100</f>
        <v>4</v>
      </c>
      <c r="M18" t="s">
        <v>0</v>
      </c>
      <c r="N18">
        <v>33.799999999999997</v>
      </c>
      <c r="O18">
        <v>0.04</v>
      </c>
      <c r="P18">
        <f>O18*100</f>
        <v>4</v>
      </c>
      <c r="R18" t="s">
        <v>0</v>
      </c>
      <c r="S18">
        <v>0.27</v>
      </c>
      <c r="T18">
        <v>0.04</v>
      </c>
      <c r="U18">
        <f>T18*100</f>
        <v>4</v>
      </c>
    </row>
    <row r="19" spans="1:21" x14ac:dyDescent="0.3">
      <c r="A19" t="s">
        <v>1</v>
      </c>
      <c r="B19">
        <v>985.8</v>
      </c>
      <c r="C19">
        <v>0</v>
      </c>
      <c r="D19">
        <f>C19*100</f>
        <v>0</v>
      </c>
      <c r="G19" t="s">
        <v>1</v>
      </c>
      <c r="H19">
        <v>2.4</v>
      </c>
      <c r="I19">
        <v>0</v>
      </c>
      <c r="J19">
        <f>I19*100</f>
        <v>0</v>
      </c>
      <c r="M19" t="s">
        <v>1</v>
      </c>
      <c r="N19">
        <v>3.2</v>
      </c>
      <c r="O19">
        <v>0</v>
      </c>
      <c r="P19">
        <f>O19*100</f>
        <v>0</v>
      </c>
      <c r="R19" t="s">
        <v>1</v>
      </c>
      <c r="S19">
        <v>4.25</v>
      </c>
      <c r="T19">
        <v>0</v>
      </c>
      <c r="U19">
        <f>T19*100</f>
        <v>0</v>
      </c>
    </row>
    <row r="20" spans="1:21" x14ac:dyDescent="0.3">
      <c r="A20" t="s">
        <v>2</v>
      </c>
      <c r="B20">
        <v>2607.4</v>
      </c>
      <c r="C20">
        <v>1.4999999999999999E-2</v>
      </c>
      <c r="D20">
        <f>C20*100</f>
        <v>1.5</v>
      </c>
      <c r="G20" t="s">
        <v>2</v>
      </c>
      <c r="H20">
        <v>30</v>
      </c>
      <c r="I20">
        <v>1.4999999999999999E-2</v>
      </c>
      <c r="J20">
        <f>I20*100</f>
        <v>1.5</v>
      </c>
      <c r="M20" t="s">
        <v>2</v>
      </c>
      <c r="N20">
        <v>7.6</v>
      </c>
      <c r="O20">
        <v>1.4999999999999999E-2</v>
      </c>
      <c r="P20">
        <f>O20*100</f>
        <v>1.5</v>
      </c>
      <c r="R20" t="s">
        <v>2</v>
      </c>
      <c r="S20">
        <v>0.02</v>
      </c>
      <c r="T20">
        <v>1.4999999999999999E-2</v>
      </c>
      <c r="U20">
        <f>T20*100</f>
        <v>1.5</v>
      </c>
    </row>
    <row r="21" spans="1:21" x14ac:dyDescent="0.3">
      <c r="A21" t="s">
        <v>3</v>
      </c>
      <c r="B21">
        <v>0</v>
      </c>
      <c r="C21">
        <v>0.94499999999999995</v>
      </c>
      <c r="D21">
        <f>C21*100</f>
        <v>94.5</v>
      </c>
      <c r="G21" t="s">
        <v>3</v>
      </c>
      <c r="H21">
        <v>0</v>
      </c>
      <c r="I21">
        <v>0.94499999999999995</v>
      </c>
      <c r="J21">
        <f>I21*100</f>
        <v>94.5</v>
      </c>
      <c r="M21" t="s">
        <v>3</v>
      </c>
      <c r="N21">
        <v>0</v>
      </c>
      <c r="O21">
        <v>0.94499999999999995</v>
      </c>
      <c r="P21">
        <f>O21*100</f>
        <v>94.5</v>
      </c>
      <c r="R21" t="s">
        <v>3</v>
      </c>
      <c r="S21">
        <v>0</v>
      </c>
      <c r="T21">
        <v>0.94499999999999995</v>
      </c>
      <c r="U21">
        <f>T21*100</f>
        <v>94.5</v>
      </c>
    </row>
    <row r="22" spans="1:21" x14ac:dyDescent="0.3">
      <c r="B22" s="1" t="s">
        <v>6</v>
      </c>
      <c r="C22" s="1">
        <f>SUM(C18:C21)</f>
        <v>1</v>
      </c>
      <c r="H22" s="1" t="s">
        <v>6</v>
      </c>
      <c r="I22" s="1">
        <f>SUM(I18:I21)</f>
        <v>1</v>
      </c>
      <c r="N22" s="1" t="s">
        <v>6</v>
      </c>
      <c r="O22" s="1">
        <f>SUM(O18:O21)</f>
        <v>1</v>
      </c>
      <c r="S22" s="1" t="s">
        <v>6</v>
      </c>
      <c r="T22" s="1">
        <f>SUM(T18:T21)</f>
        <v>1</v>
      </c>
    </row>
    <row r="24" spans="1:21" x14ac:dyDescent="0.3">
      <c r="A24" s="1" t="s">
        <v>5</v>
      </c>
      <c r="B24">
        <f>B18*C18+B19*C19+B20*C20+B21*C21</f>
        <v>41.150999999999996</v>
      </c>
      <c r="G24" s="1" t="s">
        <v>11</v>
      </c>
      <c r="H24">
        <f>H18*I18+H19*I19+H20*I20+H21*I21</f>
        <v>30.085999999999999</v>
      </c>
      <c r="M24" s="1" t="s">
        <v>14</v>
      </c>
      <c r="N24">
        <f>N18*O18+N19*O19+N20*O20+N21*O21</f>
        <v>1.4659999999999997</v>
      </c>
      <c r="R24" s="1" t="s">
        <v>61</v>
      </c>
      <c r="S24">
        <f>S18*T18+S19*T19+S20*T20+S21*T21</f>
        <v>1.11E-2</v>
      </c>
    </row>
    <row r="27" spans="1:21" x14ac:dyDescent="0.3">
      <c r="A27" s="1" t="s">
        <v>8</v>
      </c>
      <c r="B27">
        <v>39.299999999999997</v>
      </c>
      <c r="G27" s="1" t="s">
        <v>10</v>
      </c>
      <c r="H27">
        <v>33.9</v>
      </c>
      <c r="M27" s="1" t="s">
        <v>13</v>
      </c>
      <c r="N27">
        <v>4.0999999999999996</v>
      </c>
      <c r="R27" s="1" t="s">
        <v>60</v>
      </c>
      <c r="S27">
        <v>4.2</v>
      </c>
    </row>
    <row r="30" spans="1:21" x14ac:dyDescent="0.3">
      <c r="B30" t="s">
        <v>9</v>
      </c>
      <c r="C30" t="s">
        <v>4</v>
      </c>
      <c r="D30" t="s">
        <v>7</v>
      </c>
      <c r="H30" t="s">
        <v>12</v>
      </c>
      <c r="I30" t="s">
        <v>4</v>
      </c>
      <c r="J30" t="s">
        <v>7</v>
      </c>
      <c r="N30" t="s">
        <v>15</v>
      </c>
      <c r="O30" t="s">
        <v>4</v>
      </c>
      <c r="P30" t="s">
        <v>7</v>
      </c>
      <c r="S30" t="s">
        <v>59</v>
      </c>
      <c r="T30" t="s">
        <v>4</v>
      </c>
      <c r="U30" t="s">
        <v>7</v>
      </c>
    </row>
    <row r="31" spans="1:21" x14ac:dyDescent="0.3">
      <c r="A31" t="s">
        <v>0</v>
      </c>
      <c r="B31">
        <v>51</v>
      </c>
      <c r="C31">
        <v>5.5E-2</v>
      </c>
      <c r="D31">
        <f>C31*100</f>
        <v>5.5</v>
      </c>
      <c r="G31" t="s">
        <v>0</v>
      </c>
      <c r="H31">
        <v>740.9</v>
      </c>
      <c r="I31">
        <v>5.5E-2</v>
      </c>
      <c r="J31">
        <f>I31*100</f>
        <v>5.5</v>
      </c>
      <c r="M31" t="s">
        <v>0</v>
      </c>
      <c r="N31">
        <v>33.799999999999997</v>
      </c>
      <c r="O31">
        <v>5.5E-2</v>
      </c>
      <c r="P31">
        <f>O31*100</f>
        <v>5.5</v>
      </c>
      <c r="R31" t="s">
        <v>0</v>
      </c>
      <c r="S31">
        <v>0.27</v>
      </c>
      <c r="T31">
        <v>5.5E-2</v>
      </c>
      <c r="U31">
        <f>T31*100</f>
        <v>5.5</v>
      </c>
    </row>
    <row r="32" spans="1:21" x14ac:dyDescent="0.3">
      <c r="A32" t="s">
        <v>1</v>
      </c>
      <c r="B32">
        <v>985.8</v>
      </c>
      <c r="C32">
        <v>0</v>
      </c>
      <c r="D32">
        <f>C32*100</f>
        <v>0</v>
      </c>
      <c r="G32" t="s">
        <v>1</v>
      </c>
      <c r="H32">
        <v>2.4</v>
      </c>
      <c r="I32">
        <v>0</v>
      </c>
      <c r="J32">
        <f>I32*100</f>
        <v>0</v>
      </c>
      <c r="M32" t="s">
        <v>1</v>
      </c>
      <c r="N32">
        <v>3.2</v>
      </c>
      <c r="O32">
        <v>0</v>
      </c>
      <c r="P32">
        <f>O32*100</f>
        <v>0</v>
      </c>
      <c r="R32" t="s">
        <v>1</v>
      </c>
      <c r="S32">
        <v>4.25</v>
      </c>
      <c r="T32">
        <v>0</v>
      </c>
      <c r="U32">
        <f>T32*100</f>
        <v>0</v>
      </c>
    </row>
    <row r="33" spans="1:21" x14ac:dyDescent="0.3">
      <c r="A33" t="s">
        <v>2</v>
      </c>
      <c r="B33">
        <v>2607.4</v>
      </c>
      <c r="C33">
        <v>1.4999999999999999E-2</v>
      </c>
      <c r="D33">
        <f>C33*100</f>
        <v>1.5</v>
      </c>
      <c r="G33" t="s">
        <v>2</v>
      </c>
      <c r="H33">
        <v>30</v>
      </c>
      <c r="I33">
        <v>1.4999999999999999E-2</v>
      </c>
      <c r="J33">
        <f>I33*100</f>
        <v>1.5</v>
      </c>
      <c r="M33" t="s">
        <v>2</v>
      </c>
      <c r="N33">
        <v>7.6</v>
      </c>
      <c r="O33">
        <v>1.4999999999999999E-2</v>
      </c>
      <c r="P33">
        <f>O33*100</f>
        <v>1.5</v>
      </c>
      <c r="R33" t="s">
        <v>2</v>
      </c>
      <c r="S33">
        <v>0.02</v>
      </c>
      <c r="T33">
        <v>1.4999999999999999E-2</v>
      </c>
      <c r="U33">
        <f>T33*100</f>
        <v>1.5</v>
      </c>
    </row>
    <row r="34" spans="1:21" x14ac:dyDescent="0.3">
      <c r="A34" t="s">
        <v>3</v>
      </c>
      <c r="B34">
        <v>0</v>
      </c>
      <c r="C34">
        <v>0.93</v>
      </c>
      <c r="D34">
        <f>C34*100</f>
        <v>93</v>
      </c>
      <c r="G34" t="s">
        <v>3</v>
      </c>
      <c r="H34">
        <v>0</v>
      </c>
      <c r="I34">
        <v>0.93</v>
      </c>
      <c r="J34">
        <f>I34*100</f>
        <v>93</v>
      </c>
      <c r="M34" t="s">
        <v>3</v>
      </c>
      <c r="N34">
        <v>0</v>
      </c>
      <c r="O34">
        <v>0.93</v>
      </c>
      <c r="P34">
        <f>O34*100</f>
        <v>93</v>
      </c>
      <c r="R34" t="s">
        <v>3</v>
      </c>
      <c r="S34">
        <v>0</v>
      </c>
      <c r="T34">
        <v>0.93</v>
      </c>
      <c r="U34">
        <f>T34*100</f>
        <v>93</v>
      </c>
    </row>
    <row r="35" spans="1:21" x14ac:dyDescent="0.3">
      <c r="B35" s="1" t="s">
        <v>6</v>
      </c>
      <c r="C35" s="1">
        <f>SUM(C31:C34)</f>
        <v>1</v>
      </c>
      <c r="H35" s="1" t="s">
        <v>6</v>
      </c>
      <c r="I35" s="1">
        <f>SUM(I31:I34)</f>
        <v>1</v>
      </c>
      <c r="N35" s="1" t="s">
        <v>6</v>
      </c>
      <c r="O35" s="1">
        <f>SUM(O31:O34)</f>
        <v>1</v>
      </c>
      <c r="S35" s="1" t="s">
        <v>6</v>
      </c>
      <c r="T35" s="1">
        <f>SUM(T31:T34)</f>
        <v>1</v>
      </c>
    </row>
    <row r="37" spans="1:21" x14ac:dyDescent="0.3">
      <c r="A37" s="1" t="s">
        <v>5</v>
      </c>
      <c r="B37">
        <f>B31*C31+B32*C32+B33*C33+B34*C34</f>
        <v>41.915999999999997</v>
      </c>
      <c r="G37" s="1" t="s">
        <v>11</v>
      </c>
      <c r="H37">
        <f>H31*I31+H32*I32+H33*I33+H34*I34</f>
        <v>41.1995</v>
      </c>
      <c r="M37" s="1" t="s">
        <v>14</v>
      </c>
      <c r="N37">
        <f>N31*O31+N32*O32+N33*O33+N34*O34</f>
        <v>1.9729999999999999</v>
      </c>
      <c r="R37" s="1" t="s">
        <v>61</v>
      </c>
      <c r="S37">
        <f>S31*T31+S32*T32+S33*T33+S34*T34</f>
        <v>1.515E-2</v>
      </c>
    </row>
    <row r="40" spans="1:21" x14ac:dyDescent="0.3">
      <c r="A40" s="1" t="s">
        <v>8</v>
      </c>
      <c r="B40">
        <v>38.9</v>
      </c>
      <c r="G40" s="1" t="s">
        <v>10</v>
      </c>
      <c r="H40">
        <v>33.9</v>
      </c>
      <c r="M40" s="1" t="s">
        <v>13</v>
      </c>
      <c r="N40">
        <v>4.0999999999999996</v>
      </c>
      <c r="R40" s="1" t="s">
        <v>60</v>
      </c>
      <c r="S40">
        <v>4.2</v>
      </c>
    </row>
    <row r="43" spans="1:21" x14ac:dyDescent="0.3">
      <c r="B43" t="s">
        <v>9</v>
      </c>
      <c r="C43" t="s">
        <v>4</v>
      </c>
      <c r="D43" t="s">
        <v>7</v>
      </c>
      <c r="H43" t="s">
        <v>12</v>
      </c>
      <c r="I43" t="s">
        <v>4</v>
      </c>
      <c r="J43" t="s">
        <v>7</v>
      </c>
      <c r="N43" t="s">
        <v>15</v>
      </c>
      <c r="O43" t="s">
        <v>4</v>
      </c>
      <c r="P43" t="s">
        <v>7</v>
      </c>
      <c r="S43" t="s">
        <v>59</v>
      </c>
      <c r="T43" t="s">
        <v>4</v>
      </c>
      <c r="U43" t="s">
        <v>7</v>
      </c>
    </row>
    <row r="44" spans="1:21" x14ac:dyDescent="0.3">
      <c r="A44" t="s">
        <v>0</v>
      </c>
      <c r="B44">
        <v>51</v>
      </c>
      <c r="C44">
        <v>0.05</v>
      </c>
      <c r="D44">
        <f>C44*100</f>
        <v>5</v>
      </c>
      <c r="G44" t="s">
        <v>0</v>
      </c>
      <c r="H44">
        <v>740.9</v>
      </c>
      <c r="I44">
        <v>0.05</v>
      </c>
      <c r="J44">
        <f>I44*100</f>
        <v>5</v>
      </c>
      <c r="M44" t="s">
        <v>0</v>
      </c>
      <c r="N44">
        <v>33.799999999999997</v>
      </c>
      <c r="O44">
        <v>0.05</v>
      </c>
      <c r="P44">
        <f>O44*100</f>
        <v>5</v>
      </c>
      <c r="R44" t="s">
        <v>0</v>
      </c>
      <c r="S44">
        <v>0.27</v>
      </c>
      <c r="T44">
        <v>0.05</v>
      </c>
      <c r="U44">
        <f>T44*100</f>
        <v>5</v>
      </c>
    </row>
    <row r="45" spans="1:21" x14ac:dyDescent="0.3">
      <c r="A45" t="s">
        <v>1</v>
      </c>
      <c r="B45">
        <v>985.8</v>
      </c>
      <c r="C45">
        <v>0</v>
      </c>
      <c r="D45">
        <f>C45*100</f>
        <v>0</v>
      </c>
      <c r="G45" t="s">
        <v>1</v>
      </c>
      <c r="H45">
        <v>2.4</v>
      </c>
      <c r="I45">
        <v>0</v>
      </c>
      <c r="J45">
        <f>I45*100</f>
        <v>0</v>
      </c>
      <c r="M45" t="s">
        <v>1</v>
      </c>
      <c r="N45">
        <v>3.2</v>
      </c>
      <c r="O45">
        <v>0</v>
      </c>
      <c r="P45">
        <f>O45*100</f>
        <v>0</v>
      </c>
      <c r="R45" t="s">
        <v>1</v>
      </c>
      <c r="S45">
        <v>4.25</v>
      </c>
      <c r="T45">
        <v>0</v>
      </c>
      <c r="U45">
        <f>T45*100</f>
        <v>0</v>
      </c>
    </row>
    <row r="46" spans="1:21" x14ac:dyDescent="0.3">
      <c r="A46" t="s">
        <v>2</v>
      </c>
      <c r="B46">
        <v>2607.4</v>
      </c>
      <c r="C46">
        <v>0.02</v>
      </c>
      <c r="D46">
        <f>C46*100</f>
        <v>2</v>
      </c>
      <c r="G46" t="s">
        <v>2</v>
      </c>
      <c r="H46">
        <v>30</v>
      </c>
      <c r="I46">
        <v>0.02</v>
      </c>
      <c r="J46">
        <f>I46*100</f>
        <v>2</v>
      </c>
      <c r="M46" t="s">
        <v>2</v>
      </c>
      <c r="N46">
        <v>7.6</v>
      </c>
      <c r="O46">
        <v>0.02</v>
      </c>
      <c r="P46">
        <f>O46*100</f>
        <v>2</v>
      </c>
      <c r="R46" t="s">
        <v>2</v>
      </c>
      <c r="S46">
        <v>0.02</v>
      </c>
      <c r="T46">
        <v>0.02</v>
      </c>
      <c r="U46">
        <f>T46*100</f>
        <v>2</v>
      </c>
    </row>
    <row r="47" spans="1:21" x14ac:dyDescent="0.3">
      <c r="A47" t="s">
        <v>3</v>
      </c>
      <c r="B47">
        <v>0</v>
      </c>
      <c r="C47">
        <v>0.93</v>
      </c>
      <c r="D47">
        <f>C47*100</f>
        <v>93</v>
      </c>
      <c r="G47" t="s">
        <v>3</v>
      </c>
      <c r="H47">
        <v>0</v>
      </c>
      <c r="I47">
        <v>0.93</v>
      </c>
      <c r="J47">
        <f>I47*100</f>
        <v>93</v>
      </c>
      <c r="M47" t="s">
        <v>3</v>
      </c>
      <c r="N47">
        <v>0</v>
      </c>
      <c r="O47">
        <v>0.93</v>
      </c>
      <c r="P47">
        <f>O47*100</f>
        <v>93</v>
      </c>
      <c r="R47" t="s">
        <v>3</v>
      </c>
      <c r="S47">
        <v>0</v>
      </c>
      <c r="T47">
        <v>0.93</v>
      </c>
      <c r="U47">
        <f>T47*100</f>
        <v>93</v>
      </c>
    </row>
    <row r="48" spans="1:21" x14ac:dyDescent="0.3">
      <c r="B48" s="1" t="s">
        <v>6</v>
      </c>
      <c r="C48" s="1">
        <f>SUM(C44:C47)</f>
        <v>1</v>
      </c>
      <c r="H48" s="1" t="s">
        <v>6</v>
      </c>
      <c r="I48" s="1">
        <f>SUM(I44:I47)</f>
        <v>1</v>
      </c>
      <c r="N48" s="1" t="s">
        <v>6</v>
      </c>
      <c r="O48" s="1">
        <f>SUM(O44:O47)</f>
        <v>1</v>
      </c>
      <c r="S48" s="1" t="s">
        <v>6</v>
      </c>
      <c r="T48" s="1">
        <f>SUM(T44:T47)</f>
        <v>1</v>
      </c>
    </row>
    <row r="50" spans="1:24" x14ac:dyDescent="0.3">
      <c r="A50" s="1" t="s">
        <v>5</v>
      </c>
      <c r="B50">
        <f>B44*C44+B45*C45+B46*C46+B47*C47</f>
        <v>54.698</v>
      </c>
      <c r="G50" s="1" t="s">
        <v>11</v>
      </c>
      <c r="H50">
        <f>H44*I44+H45*I45+H46*I46+H47*I47</f>
        <v>37.645000000000003</v>
      </c>
      <c r="M50" s="1" t="s">
        <v>14</v>
      </c>
      <c r="N50">
        <f>N44*O44+N45*O45+N46*O46+N47*O47</f>
        <v>1.8419999999999999</v>
      </c>
      <c r="R50" s="1" t="s">
        <v>61</v>
      </c>
      <c r="S50">
        <f>S44*T44+S45*T45+S46*T46+S47*T47</f>
        <v>1.3900000000000001E-2</v>
      </c>
    </row>
    <row r="53" spans="1:24" x14ac:dyDescent="0.3">
      <c r="A53" s="1" t="s">
        <v>8</v>
      </c>
      <c r="B53">
        <v>38.9</v>
      </c>
      <c r="G53" s="1" t="s">
        <v>10</v>
      </c>
      <c r="H53">
        <v>33.9</v>
      </c>
      <c r="M53" s="1" t="s">
        <v>13</v>
      </c>
      <c r="N53">
        <v>4.0999999999999996</v>
      </c>
      <c r="R53" s="1" t="s">
        <v>60</v>
      </c>
      <c r="S53">
        <v>4.2</v>
      </c>
    </row>
    <row r="56" spans="1:24" x14ac:dyDescent="0.3">
      <c r="B56" t="s">
        <v>9</v>
      </c>
      <c r="C56" t="s">
        <v>4</v>
      </c>
      <c r="D56" t="s">
        <v>7</v>
      </c>
      <c r="H56" t="s">
        <v>12</v>
      </c>
      <c r="I56" t="s">
        <v>4</v>
      </c>
      <c r="J56" t="s">
        <v>7</v>
      </c>
      <c r="N56" t="s">
        <v>15</v>
      </c>
      <c r="O56" t="s">
        <v>4</v>
      </c>
      <c r="P56" t="s">
        <v>7</v>
      </c>
      <c r="S56" t="s">
        <v>59</v>
      </c>
      <c r="T56" t="s">
        <v>4</v>
      </c>
      <c r="U56" t="s">
        <v>7</v>
      </c>
    </row>
    <row r="57" spans="1:24" x14ac:dyDescent="0.3">
      <c r="A57" t="s">
        <v>0</v>
      </c>
      <c r="B57">
        <v>51</v>
      </c>
      <c r="C57">
        <v>0.45</v>
      </c>
      <c r="D57">
        <f>C57*100</f>
        <v>45</v>
      </c>
      <c r="G57" t="s">
        <v>0</v>
      </c>
      <c r="H57">
        <v>740.9</v>
      </c>
      <c r="I57">
        <v>0.45</v>
      </c>
      <c r="J57">
        <f>I57*100</f>
        <v>45</v>
      </c>
      <c r="M57" t="s">
        <v>0</v>
      </c>
      <c r="N57">
        <v>33.799999999999997</v>
      </c>
      <c r="O57">
        <v>0.45</v>
      </c>
      <c r="P57">
        <f>O57*100</f>
        <v>45</v>
      </c>
      <c r="R57" t="s">
        <v>0</v>
      </c>
      <c r="S57">
        <v>0.27</v>
      </c>
      <c r="T57">
        <v>0.45</v>
      </c>
      <c r="U57">
        <f>T57*100</f>
        <v>45</v>
      </c>
      <c r="V57" s="5" t="s">
        <v>17</v>
      </c>
      <c r="W57" s="5"/>
      <c r="X57" s="5"/>
    </row>
    <row r="58" spans="1:24" x14ac:dyDescent="0.3">
      <c r="A58" t="s">
        <v>1</v>
      </c>
      <c r="B58">
        <v>985.8</v>
      </c>
      <c r="C58">
        <v>0</v>
      </c>
      <c r="D58">
        <f>C58*100</f>
        <v>0</v>
      </c>
      <c r="G58" t="s">
        <v>1</v>
      </c>
      <c r="H58">
        <v>2.4</v>
      </c>
      <c r="I58">
        <v>0</v>
      </c>
      <c r="J58">
        <f>I58*100</f>
        <v>0</v>
      </c>
      <c r="M58" t="s">
        <v>1</v>
      </c>
      <c r="N58">
        <v>3.2</v>
      </c>
      <c r="O58">
        <v>0</v>
      </c>
      <c r="P58">
        <f>O58*100</f>
        <v>0</v>
      </c>
      <c r="R58" t="s">
        <v>1</v>
      </c>
      <c r="S58">
        <v>4.25</v>
      </c>
      <c r="T58">
        <v>0</v>
      </c>
      <c r="U58">
        <f>T58*100</f>
        <v>0</v>
      </c>
      <c r="V58" s="5"/>
      <c r="W58" s="5"/>
      <c r="X58" s="5"/>
    </row>
    <row r="59" spans="1:24" x14ac:dyDescent="0.3">
      <c r="A59" t="s">
        <v>2</v>
      </c>
      <c r="B59">
        <v>2607.4</v>
      </c>
      <c r="C59">
        <v>0.05</v>
      </c>
      <c r="D59">
        <f>C59*100</f>
        <v>5</v>
      </c>
      <c r="G59" t="s">
        <v>2</v>
      </c>
      <c r="H59">
        <v>30</v>
      </c>
      <c r="I59">
        <v>0.05</v>
      </c>
      <c r="J59">
        <f>I59*100</f>
        <v>5</v>
      </c>
      <c r="M59" t="s">
        <v>2</v>
      </c>
      <c r="N59">
        <v>7.6</v>
      </c>
      <c r="O59">
        <v>0.05</v>
      </c>
      <c r="P59">
        <f>O59*100</f>
        <v>5</v>
      </c>
      <c r="R59" t="s">
        <v>2</v>
      </c>
      <c r="S59">
        <v>0.02</v>
      </c>
      <c r="T59">
        <v>0.05</v>
      </c>
      <c r="U59">
        <f>T59*100</f>
        <v>5</v>
      </c>
      <c r="V59" s="5"/>
      <c r="W59" s="5"/>
      <c r="X59" s="5"/>
    </row>
    <row r="60" spans="1:24" x14ac:dyDescent="0.3">
      <c r="A60" t="s">
        <v>3</v>
      </c>
      <c r="B60">
        <v>0</v>
      </c>
      <c r="C60">
        <v>0.5</v>
      </c>
      <c r="D60">
        <f>C60*100</f>
        <v>50</v>
      </c>
      <c r="G60" t="s">
        <v>3</v>
      </c>
      <c r="H60">
        <v>0</v>
      </c>
      <c r="I60">
        <v>0.5</v>
      </c>
      <c r="J60">
        <f>I60*100</f>
        <v>50</v>
      </c>
      <c r="M60" t="s">
        <v>3</v>
      </c>
      <c r="N60">
        <v>0</v>
      </c>
      <c r="O60">
        <v>0.5</v>
      </c>
      <c r="P60">
        <f>O60*100</f>
        <v>50</v>
      </c>
      <c r="R60" t="s">
        <v>3</v>
      </c>
      <c r="S60">
        <v>0</v>
      </c>
      <c r="T60">
        <v>0.5</v>
      </c>
      <c r="U60">
        <f>T60*100</f>
        <v>50</v>
      </c>
      <c r="V60" s="5"/>
      <c r="W60" s="5"/>
      <c r="X60" s="5"/>
    </row>
    <row r="61" spans="1:24" x14ac:dyDescent="0.3">
      <c r="B61" s="1" t="s">
        <v>6</v>
      </c>
      <c r="C61" s="1">
        <f>SUM(C57:C60)</f>
        <v>1</v>
      </c>
      <c r="H61" s="1" t="s">
        <v>6</v>
      </c>
      <c r="I61" s="1">
        <f>SUM(I57:I60)</f>
        <v>1</v>
      </c>
      <c r="N61" s="1" t="s">
        <v>6</v>
      </c>
      <c r="O61" s="1">
        <f>SUM(O57:O60)</f>
        <v>1</v>
      </c>
      <c r="S61" s="1" t="s">
        <v>6</v>
      </c>
      <c r="T61" s="1">
        <f>SUM(T57:T60)</f>
        <v>1</v>
      </c>
      <c r="V61" s="5"/>
      <c r="W61" s="5"/>
      <c r="X61" s="5"/>
    </row>
    <row r="62" spans="1:24" x14ac:dyDescent="0.3">
      <c r="V62" s="5"/>
      <c r="W62" s="5"/>
      <c r="X62" s="5"/>
    </row>
    <row r="63" spans="1:24" x14ac:dyDescent="0.3">
      <c r="A63" s="1" t="s">
        <v>5</v>
      </c>
      <c r="B63">
        <f>B57*C57+B58*C58+B59*C59+B60*C60</f>
        <v>153.32</v>
      </c>
      <c r="G63" s="1" t="s">
        <v>11</v>
      </c>
      <c r="H63">
        <f>H57*I57+H58*I58+H59*I59+H60*I60</f>
        <v>334.90499999999997</v>
      </c>
      <c r="M63" s="1" t="s">
        <v>14</v>
      </c>
      <c r="N63">
        <f>N57*O57+N58*O58+N59*O59+N60*O60</f>
        <v>15.59</v>
      </c>
      <c r="R63" s="1" t="s">
        <v>61</v>
      </c>
      <c r="S63">
        <f>S57*T57+S58*T58+S59*T59+S60*T60</f>
        <v>0.12250000000000001</v>
      </c>
      <c r="V63" s="5"/>
      <c r="W63" s="5"/>
      <c r="X63" s="5"/>
    </row>
    <row r="64" spans="1:24" x14ac:dyDescent="0.3">
      <c r="V64" s="5"/>
      <c r="W64" s="5"/>
      <c r="X64" s="5"/>
    </row>
    <row r="66" spans="1:21" x14ac:dyDescent="0.3">
      <c r="A66" s="1" t="s">
        <v>8</v>
      </c>
      <c r="B66">
        <v>38.9</v>
      </c>
      <c r="G66" s="1" t="s">
        <v>10</v>
      </c>
      <c r="H66">
        <v>33.9</v>
      </c>
      <c r="M66" s="1" t="s">
        <v>13</v>
      </c>
      <c r="N66">
        <v>4.0999999999999996</v>
      </c>
      <c r="R66" s="1" t="s">
        <v>60</v>
      </c>
      <c r="S66">
        <v>4.2</v>
      </c>
    </row>
    <row r="69" spans="1:21" x14ac:dyDescent="0.3">
      <c r="B69" t="s">
        <v>9</v>
      </c>
      <c r="C69" t="s">
        <v>4</v>
      </c>
      <c r="D69" t="s">
        <v>7</v>
      </c>
      <c r="H69" t="s">
        <v>12</v>
      </c>
      <c r="I69" t="s">
        <v>4</v>
      </c>
      <c r="J69" t="s">
        <v>7</v>
      </c>
      <c r="N69" t="s">
        <v>15</v>
      </c>
      <c r="O69" t="s">
        <v>4</v>
      </c>
      <c r="P69" t="s">
        <v>7</v>
      </c>
      <c r="S69" t="s">
        <v>59</v>
      </c>
      <c r="T69" t="s">
        <v>4</v>
      </c>
      <c r="U69" t="s">
        <v>7</v>
      </c>
    </row>
    <row r="70" spans="1:21" x14ac:dyDescent="0.3">
      <c r="A70" t="s">
        <v>0</v>
      </c>
      <c r="B70">
        <v>51</v>
      </c>
      <c r="C70">
        <v>0.19</v>
      </c>
      <c r="D70">
        <f>C70*100</f>
        <v>19</v>
      </c>
      <c r="G70" t="s">
        <v>0</v>
      </c>
      <c r="H70">
        <v>740.9</v>
      </c>
      <c r="I70">
        <v>0.19</v>
      </c>
      <c r="J70">
        <f>I70*100</f>
        <v>19</v>
      </c>
      <c r="M70" t="s">
        <v>0</v>
      </c>
      <c r="N70">
        <v>33.799999999999997</v>
      </c>
      <c r="O70">
        <v>0.19</v>
      </c>
      <c r="P70">
        <f>O70*100</f>
        <v>19</v>
      </c>
      <c r="R70" t="s">
        <v>0</v>
      </c>
      <c r="S70">
        <v>0.27</v>
      </c>
      <c r="T70">
        <v>0.19</v>
      </c>
      <c r="U70">
        <f>T70*100</f>
        <v>19</v>
      </c>
    </row>
    <row r="71" spans="1:21" x14ac:dyDescent="0.3">
      <c r="A71" t="s">
        <v>1</v>
      </c>
      <c r="B71">
        <v>985.8</v>
      </c>
      <c r="C71">
        <v>0</v>
      </c>
      <c r="D71">
        <f>C71*100</f>
        <v>0</v>
      </c>
      <c r="G71" t="s">
        <v>1</v>
      </c>
      <c r="H71">
        <v>2.4</v>
      </c>
      <c r="I71">
        <v>0</v>
      </c>
      <c r="J71">
        <f>I71*100</f>
        <v>0</v>
      </c>
      <c r="M71" t="s">
        <v>1</v>
      </c>
      <c r="N71">
        <v>3.2</v>
      </c>
      <c r="O71">
        <v>0</v>
      </c>
      <c r="P71">
        <f>O71*100</f>
        <v>0</v>
      </c>
      <c r="R71" t="s">
        <v>1</v>
      </c>
      <c r="S71">
        <v>4.25</v>
      </c>
      <c r="T71">
        <v>0</v>
      </c>
      <c r="U71">
        <f>T71*100</f>
        <v>0</v>
      </c>
    </row>
    <row r="72" spans="1:21" x14ac:dyDescent="0.3">
      <c r="A72" t="s">
        <v>2</v>
      </c>
      <c r="B72">
        <v>2607.4</v>
      </c>
      <c r="C72">
        <v>0.59</v>
      </c>
      <c r="D72">
        <f>C72*100</f>
        <v>59</v>
      </c>
      <c r="G72" t="s">
        <v>2</v>
      </c>
      <c r="H72">
        <v>30</v>
      </c>
      <c r="I72">
        <v>0.59</v>
      </c>
      <c r="J72">
        <f>I72*100</f>
        <v>59</v>
      </c>
      <c r="M72" t="s">
        <v>2</v>
      </c>
      <c r="N72">
        <v>7.6</v>
      </c>
      <c r="O72">
        <v>0.59</v>
      </c>
      <c r="P72">
        <f>O72*100</f>
        <v>59</v>
      </c>
      <c r="R72" t="s">
        <v>2</v>
      </c>
      <c r="S72">
        <v>0.02</v>
      </c>
      <c r="T72">
        <v>0.59</v>
      </c>
      <c r="U72">
        <f>T72*100</f>
        <v>59</v>
      </c>
    </row>
    <row r="73" spans="1:21" x14ac:dyDescent="0.3">
      <c r="A73" t="s">
        <v>3</v>
      </c>
      <c r="B73">
        <v>0</v>
      </c>
      <c r="C73">
        <v>0.22</v>
      </c>
      <c r="D73">
        <f>C73*100</f>
        <v>22</v>
      </c>
      <c r="G73" t="s">
        <v>3</v>
      </c>
      <c r="H73">
        <v>0</v>
      </c>
      <c r="I73">
        <v>0.22</v>
      </c>
      <c r="J73">
        <f>I73*100</f>
        <v>22</v>
      </c>
      <c r="M73" t="s">
        <v>3</v>
      </c>
      <c r="N73">
        <v>0</v>
      </c>
      <c r="O73">
        <v>0.22</v>
      </c>
      <c r="P73">
        <f>O73*100</f>
        <v>22</v>
      </c>
      <c r="R73" t="s">
        <v>3</v>
      </c>
      <c r="S73">
        <v>0</v>
      </c>
      <c r="T73">
        <v>0.22</v>
      </c>
      <c r="U73">
        <f>T73*100</f>
        <v>22</v>
      </c>
    </row>
    <row r="74" spans="1:21" x14ac:dyDescent="0.3">
      <c r="B74" s="1" t="s">
        <v>6</v>
      </c>
      <c r="C74" s="1">
        <f>SUM(C70:C73)</f>
        <v>1</v>
      </c>
      <c r="H74" s="1" t="s">
        <v>6</v>
      </c>
      <c r="I74" s="1">
        <f>SUM(I70:I73)</f>
        <v>1</v>
      </c>
      <c r="N74" s="1" t="s">
        <v>6</v>
      </c>
      <c r="O74" s="1">
        <f>SUM(O70:O73)</f>
        <v>1</v>
      </c>
      <c r="S74" s="1" t="s">
        <v>6</v>
      </c>
      <c r="T74" s="1">
        <f>SUM(T70:T73)</f>
        <v>1</v>
      </c>
    </row>
    <row r="76" spans="1:21" x14ac:dyDescent="0.3">
      <c r="A76" s="1" t="s">
        <v>5</v>
      </c>
      <c r="B76">
        <f>B70*C70+B71*C71+B72*C72+B73*C73</f>
        <v>1548.056</v>
      </c>
      <c r="G76" s="1" t="s">
        <v>11</v>
      </c>
      <c r="H76">
        <f>H70*I70+H71*I71+H72*I72+H73*I73</f>
        <v>158.47099999999998</v>
      </c>
      <c r="M76" s="1" t="s">
        <v>14</v>
      </c>
      <c r="N76">
        <f>N70*O70+N71*O71+N72*O72+N73*O73</f>
        <v>10.905999999999999</v>
      </c>
      <c r="R76" s="1" t="s">
        <v>61</v>
      </c>
      <c r="S76">
        <f>S70*T70+S71*T71+S72*T72+S73*T73</f>
        <v>6.3100000000000003E-2</v>
      </c>
    </row>
    <row r="79" spans="1:21" x14ac:dyDescent="0.3">
      <c r="R79" s="1" t="s">
        <v>60</v>
      </c>
      <c r="S79">
        <v>4.2</v>
      </c>
    </row>
    <row r="82" spans="18:21" x14ac:dyDescent="0.3">
      <c r="S82" t="s">
        <v>59</v>
      </c>
      <c r="T82" t="s">
        <v>4</v>
      </c>
      <c r="U82" t="s">
        <v>7</v>
      </c>
    </row>
    <row r="83" spans="18:21" x14ac:dyDescent="0.3">
      <c r="R83" t="s">
        <v>0</v>
      </c>
      <c r="S83">
        <v>0.27</v>
      </c>
      <c r="T83">
        <v>0.6</v>
      </c>
      <c r="U83">
        <f>T83*100</f>
        <v>60</v>
      </c>
    </row>
    <row r="84" spans="18:21" x14ac:dyDescent="0.3">
      <c r="R84" t="s">
        <v>1</v>
      </c>
      <c r="S84">
        <v>4.25</v>
      </c>
      <c r="T84">
        <v>0.2</v>
      </c>
      <c r="U84">
        <f>T84*100</f>
        <v>20</v>
      </c>
    </row>
    <row r="85" spans="18:21" x14ac:dyDescent="0.3">
      <c r="R85" t="s">
        <v>2</v>
      </c>
      <c r="S85">
        <v>0.02</v>
      </c>
      <c r="T85">
        <v>5.0000000000000001E-3</v>
      </c>
      <c r="U85">
        <f>T85*100</f>
        <v>0.5</v>
      </c>
    </row>
    <row r="86" spans="18:21" x14ac:dyDescent="0.3">
      <c r="R86" t="s">
        <v>3</v>
      </c>
      <c r="S86">
        <v>0</v>
      </c>
      <c r="T86">
        <v>0.19500000000000001</v>
      </c>
      <c r="U86">
        <f>T86*100</f>
        <v>19.5</v>
      </c>
    </row>
    <row r="87" spans="18:21" x14ac:dyDescent="0.3">
      <c r="S87" s="1" t="s">
        <v>6</v>
      </c>
      <c r="T87" s="1">
        <f>SUM(T83:T86)</f>
        <v>1</v>
      </c>
    </row>
    <row r="89" spans="18:21" x14ac:dyDescent="0.3">
      <c r="R89" s="1" t="s">
        <v>61</v>
      </c>
      <c r="S89">
        <f>S83*T83+S84*T84+S85*T85+S86*T86</f>
        <v>1.0121</v>
      </c>
    </row>
    <row r="92" spans="18:21" x14ac:dyDescent="0.3">
      <c r="R92" s="1" t="s">
        <v>60</v>
      </c>
      <c r="S92">
        <v>4.2</v>
      </c>
    </row>
    <row r="95" spans="18:21" x14ac:dyDescent="0.3">
      <c r="S95" t="s">
        <v>59</v>
      </c>
      <c r="T95" t="s">
        <v>4</v>
      </c>
      <c r="U95" t="s">
        <v>7</v>
      </c>
    </row>
    <row r="96" spans="18:21" x14ac:dyDescent="0.3">
      <c r="R96" t="s">
        <v>0</v>
      </c>
      <c r="S96">
        <v>0.27</v>
      </c>
      <c r="T96">
        <v>0.4</v>
      </c>
      <c r="U96">
        <f>T96*100</f>
        <v>40</v>
      </c>
    </row>
    <row r="97" spans="18:21" x14ac:dyDescent="0.3">
      <c r="R97" t="s">
        <v>1</v>
      </c>
      <c r="S97">
        <v>4.25</v>
      </c>
      <c r="T97">
        <v>0.5</v>
      </c>
      <c r="U97">
        <f>T97*100</f>
        <v>50</v>
      </c>
    </row>
    <row r="98" spans="18:21" x14ac:dyDescent="0.3">
      <c r="R98" t="s">
        <v>2</v>
      </c>
      <c r="S98">
        <v>0.02</v>
      </c>
      <c r="T98">
        <v>0.1</v>
      </c>
      <c r="U98">
        <f>T98*100</f>
        <v>10</v>
      </c>
    </row>
    <row r="99" spans="18:21" x14ac:dyDescent="0.3">
      <c r="R99" t="s">
        <v>3</v>
      </c>
      <c r="S99">
        <v>0</v>
      </c>
      <c r="T99">
        <v>0</v>
      </c>
      <c r="U99">
        <f>T99*100</f>
        <v>0</v>
      </c>
    </row>
    <row r="100" spans="18:21" x14ac:dyDescent="0.3">
      <c r="S100" s="1" t="s">
        <v>6</v>
      </c>
      <c r="T100" s="1">
        <f>SUM(T96:T99)</f>
        <v>1</v>
      </c>
    </row>
    <row r="102" spans="18:21" x14ac:dyDescent="0.3">
      <c r="R102" s="1" t="s">
        <v>61</v>
      </c>
      <c r="S102">
        <f>S96*T96+S97*T97+S98*T98+S99*T99</f>
        <v>2.2349999999999999</v>
      </c>
    </row>
    <row r="105" spans="18:21" x14ac:dyDescent="0.3">
      <c r="R105" s="1" t="s">
        <v>60</v>
      </c>
      <c r="S105">
        <v>4.2</v>
      </c>
    </row>
    <row r="108" spans="18:21" x14ac:dyDescent="0.3">
      <c r="S108" t="s">
        <v>59</v>
      </c>
      <c r="T108" t="s">
        <v>4</v>
      </c>
      <c r="U108" t="s">
        <v>7</v>
      </c>
    </row>
    <row r="109" spans="18:21" x14ac:dyDescent="0.3">
      <c r="R109" t="s">
        <v>0</v>
      </c>
      <c r="S109">
        <v>0.27</v>
      </c>
      <c r="T109">
        <v>0.4</v>
      </c>
      <c r="U109">
        <f>T109*100</f>
        <v>40</v>
      </c>
    </row>
    <row r="110" spans="18:21" x14ac:dyDescent="0.3">
      <c r="R110" t="s">
        <v>1</v>
      </c>
      <c r="S110">
        <v>4.25</v>
      </c>
      <c r="T110">
        <v>0.5</v>
      </c>
      <c r="U110">
        <f>T110*100</f>
        <v>50</v>
      </c>
    </row>
    <row r="111" spans="18:21" x14ac:dyDescent="0.3">
      <c r="R111" t="s">
        <v>2</v>
      </c>
      <c r="S111">
        <v>0.02</v>
      </c>
      <c r="T111">
        <v>0.1</v>
      </c>
      <c r="U111">
        <f>T111*100</f>
        <v>10</v>
      </c>
    </row>
    <row r="112" spans="18:21" x14ac:dyDescent="0.3">
      <c r="R112" t="s">
        <v>3</v>
      </c>
      <c r="S112">
        <v>0</v>
      </c>
      <c r="T112">
        <v>0</v>
      </c>
      <c r="U112">
        <f>T112*100</f>
        <v>0</v>
      </c>
    </row>
    <row r="113" spans="18:21" x14ac:dyDescent="0.3">
      <c r="S113" s="1" t="s">
        <v>6</v>
      </c>
      <c r="T113" s="1">
        <f>SUM(T109:T112)</f>
        <v>1</v>
      </c>
    </row>
    <row r="115" spans="18:21" x14ac:dyDescent="0.3">
      <c r="R115" s="1" t="s">
        <v>61</v>
      </c>
      <c r="S115">
        <f>S109*T109+S110*T110+S111*T111+S112*T112</f>
        <v>2.2349999999999999</v>
      </c>
    </row>
    <row r="118" spans="18:21" x14ac:dyDescent="0.3">
      <c r="R118" s="1" t="s">
        <v>60</v>
      </c>
      <c r="S118">
        <v>4.2</v>
      </c>
    </row>
    <row r="121" spans="18:21" x14ac:dyDescent="0.3">
      <c r="S121" t="s">
        <v>59</v>
      </c>
      <c r="T121" t="s">
        <v>4</v>
      </c>
      <c r="U121" t="s">
        <v>7</v>
      </c>
    </row>
    <row r="122" spans="18:21" x14ac:dyDescent="0.3">
      <c r="R122" t="s">
        <v>0</v>
      </c>
      <c r="S122">
        <v>0.27</v>
      </c>
      <c r="T122">
        <v>0.02</v>
      </c>
      <c r="U122">
        <f>T122*100</f>
        <v>2</v>
      </c>
    </row>
    <row r="123" spans="18:21" x14ac:dyDescent="0.3">
      <c r="R123" t="s">
        <v>1</v>
      </c>
      <c r="S123">
        <v>4.25</v>
      </c>
      <c r="T123">
        <v>0.98</v>
      </c>
      <c r="U123">
        <f>T123*100</f>
        <v>98</v>
      </c>
    </row>
    <row r="124" spans="18:21" x14ac:dyDescent="0.3">
      <c r="R124" t="s">
        <v>2</v>
      </c>
      <c r="S124">
        <v>0.02</v>
      </c>
      <c r="T124">
        <v>0</v>
      </c>
      <c r="U124">
        <f>T124*100</f>
        <v>0</v>
      </c>
    </row>
    <row r="125" spans="18:21" x14ac:dyDescent="0.3">
      <c r="R125" t="s">
        <v>3</v>
      </c>
      <c r="S125">
        <v>0</v>
      </c>
      <c r="T125">
        <v>0</v>
      </c>
      <c r="U125">
        <f>T125*100</f>
        <v>0</v>
      </c>
    </row>
    <row r="126" spans="18:21" x14ac:dyDescent="0.3">
      <c r="S126" s="1" t="s">
        <v>6</v>
      </c>
      <c r="T126" s="1">
        <f>SUM(T122:T125)</f>
        <v>1</v>
      </c>
    </row>
    <row r="128" spans="18:21" x14ac:dyDescent="0.3">
      <c r="R128" s="1" t="s">
        <v>61</v>
      </c>
      <c r="S128">
        <f>S122*T122+S123*T123+S124*T124+S125*T125</f>
        <v>4.1703999999999999</v>
      </c>
    </row>
  </sheetData>
  <mergeCells count="1">
    <mergeCell ref="V57:X64"/>
  </mergeCells>
  <conditionalFormatting sqref="C9">
    <cfRule type="cellIs" dxfId="185" priority="33" operator="notEqual">
      <formula>1</formula>
    </cfRule>
  </conditionalFormatting>
  <conditionalFormatting sqref="C22">
    <cfRule type="cellIs" dxfId="184" priority="26" operator="notEqual">
      <formula>1</formula>
    </cfRule>
  </conditionalFormatting>
  <conditionalFormatting sqref="C35">
    <cfRule type="cellIs" dxfId="183" priority="23" operator="notEqual">
      <formula>1</formula>
    </cfRule>
  </conditionalFormatting>
  <conditionalFormatting sqref="C48">
    <cfRule type="cellIs" dxfId="182" priority="20" operator="notEqual">
      <formula>1</formula>
    </cfRule>
  </conditionalFormatting>
  <conditionalFormatting sqref="C61">
    <cfRule type="cellIs" dxfId="181" priority="17" operator="notEqual">
      <formula>1</formula>
    </cfRule>
  </conditionalFormatting>
  <conditionalFormatting sqref="C74">
    <cfRule type="cellIs" dxfId="180" priority="14" operator="notEqual">
      <formula>1</formula>
    </cfRule>
  </conditionalFormatting>
  <conditionalFormatting sqref="I9">
    <cfRule type="cellIs" dxfId="179" priority="28" operator="notEqual">
      <formula>1</formula>
    </cfRule>
  </conditionalFormatting>
  <conditionalFormatting sqref="I22">
    <cfRule type="cellIs" dxfId="178" priority="25" operator="notEqual">
      <formula>1</formula>
    </cfRule>
  </conditionalFormatting>
  <conditionalFormatting sqref="I35">
    <cfRule type="cellIs" dxfId="177" priority="22" operator="notEqual">
      <formula>1</formula>
    </cfRule>
  </conditionalFormatting>
  <conditionalFormatting sqref="I48">
    <cfRule type="cellIs" dxfId="176" priority="19" operator="notEqual">
      <formula>1</formula>
    </cfRule>
  </conditionalFormatting>
  <conditionalFormatting sqref="I61">
    <cfRule type="cellIs" dxfId="175" priority="16" operator="notEqual">
      <formula>1</formula>
    </cfRule>
  </conditionalFormatting>
  <conditionalFormatting sqref="I74">
    <cfRule type="cellIs" dxfId="174" priority="13" operator="notEqual">
      <formula>1</formula>
    </cfRule>
  </conditionalFormatting>
  <conditionalFormatting sqref="O9">
    <cfRule type="cellIs" dxfId="173" priority="27" operator="notEqual">
      <formula>1</formula>
    </cfRule>
  </conditionalFormatting>
  <conditionalFormatting sqref="O22">
    <cfRule type="cellIs" dxfId="172" priority="24" operator="notEqual">
      <formula>1</formula>
    </cfRule>
  </conditionalFormatting>
  <conditionalFormatting sqref="O35">
    <cfRule type="cellIs" dxfId="171" priority="21" operator="notEqual">
      <formula>1</formula>
    </cfRule>
  </conditionalFormatting>
  <conditionalFormatting sqref="O48">
    <cfRule type="cellIs" dxfId="170" priority="18" operator="notEqual">
      <formula>1</formula>
    </cfRule>
  </conditionalFormatting>
  <conditionalFormatting sqref="O61">
    <cfRule type="cellIs" dxfId="169" priority="15" operator="notEqual">
      <formula>1</formula>
    </cfRule>
  </conditionalFormatting>
  <conditionalFormatting sqref="O74">
    <cfRule type="cellIs" dxfId="168" priority="12" operator="notEqual">
      <formula>1</formula>
    </cfRule>
  </conditionalFormatting>
  <conditionalFormatting sqref="T9">
    <cfRule type="cellIs" dxfId="167" priority="10" operator="notEqual">
      <formula>1</formula>
    </cfRule>
  </conditionalFormatting>
  <conditionalFormatting sqref="T22">
    <cfRule type="cellIs" dxfId="166" priority="9" operator="notEqual">
      <formula>1</formula>
    </cfRule>
  </conditionalFormatting>
  <conditionalFormatting sqref="T35">
    <cfRule type="cellIs" dxfId="165" priority="8" operator="notEqual">
      <formula>1</formula>
    </cfRule>
  </conditionalFormatting>
  <conditionalFormatting sqref="T48">
    <cfRule type="cellIs" dxfId="164" priority="7" operator="notEqual">
      <formula>1</formula>
    </cfRule>
  </conditionalFormatting>
  <conditionalFormatting sqref="T61">
    <cfRule type="cellIs" dxfId="163" priority="6" operator="notEqual">
      <formula>1</formula>
    </cfRule>
  </conditionalFormatting>
  <conditionalFormatting sqref="T74">
    <cfRule type="cellIs" dxfId="162" priority="5" operator="notEqual">
      <formula>1</formula>
    </cfRule>
  </conditionalFormatting>
  <conditionalFormatting sqref="T87">
    <cfRule type="cellIs" dxfId="161" priority="4" operator="notEqual">
      <formula>1</formula>
    </cfRule>
  </conditionalFormatting>
  <conditionalFormatting sqref="T100">
    <cfRule type="cellIs" dxfId="160" priority="3" operator="notEqual">
      <formula>1</formula>
    </cfRule>
  </conditionalFormatting>
  <conditionalFormatting sqref="T113">
    <cfRule type="cellIs" dxfId="159" priority="2" operator="notEqual">
      <formula>1</formula>
    </cfRule>
  </conditionalFormatting>
  <conditionalFormatting sqref="T126">
    <cfRule type="cellIs" dxfId="158" priority="1" operator="notEqual">
      <formula>1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1DA27-C283-4405-9F3D-702CDDD4D0E7}">
  <dimension ref="A1:Y104"/>
  <sheetViews>
    <sheetView workbookViewId="0">
      <selection activeCell="W3" sqref="W3"/>
    </sheetView>
  </sheetViews>
  <sheetFormatPr defaultRowHeight="15.6" x14ac:dyDescent="0.3"/>
  <cols>
    <col min="1" max="1" width="15.69921875" customWidth="1"/>
    <col min="8" max="8" width="15.69921875" customWidth="1"/>
    <col min="15" max="15" width="16.19921875" customWidth="1"/>
    <col min="16" max="16" width="8.69921875" customWidth="1"/>
  </cols>
  <sheetData>
    <row r="1" spans="1:25" x14ac:dyDescent="0.3">
      <c r="A1" t="s">
        <v>62</v>
      </c>
      <c r="H1" t="s">
        <v>63</v>
      </c>
      <c r="O1" t="s">
        <v>64</v>
      </c>
      <c r="V1" t="s">
        <v>65</v>
      </c>
    </row>
    <row r="3" spans="1:25" x14ac:dyDescent="0.3">
      <c r="A3" s="1" t="s">
        <v>60</v>
      </c>
      <c r="B3">
        <v>14.4</v>
      </c>
      <c r="H3" s="1" t="s">
        <v>60</v>
      </c>
      <c r="I3">
        <v>3.9</v>
      </c>
      <c r="O3" s="1" t="s">
        <v>60</v>
      </c>
      <c r="P3">
        <v>2.2000000000000002</v>
      </c>
      <c r="V3" s="1" t="s">
        <v>60</v>
      </c>
      <c r="W3">
        <v>0.22</v>
      </c>
    </row>
    <row r="6" spans="1:25" x14ac:dyDescent="0.3">
      <c r="B6" t="s">
        <v>59</v>
      </c>
      <c r="C6" t="s">
        <v>4</v>
      </c>
      <c r="D6" t="s">
        <v>7</v>
      </c>
      <c r="I6" t="s">
        <v>59</v>
      </c>
      <c r="J6" t="s">
        <v>4</v>
      </c>
      <c r="K6" t="s">
        <v>7</v>
      </c>
      <c r="P6" t="s">
        <v>59</v>
      </c>
      <c r="Q6" t="s">
        <v>4</v>
      </c>
      <c r="R6" t="s">
        <v>7</v>
      </c>
      <c r="W6" t="s">
        <v>59</v>
      </c>
      <c r="X6" t="s">
        <v>4</v>
      </c>
      <c r="Y6" t="s">
        <v>7</v>
      </c>
    </row>
    <row r="7" spans="1:25" x14ac:dyDescent="0.3">
      <c r="A7" t="s">
        <v>0</v>
      </c>
      <c r="B7">
        <v>0.27</v>
      </c>
      <c r="C7">
        <v>0.09</v>
      </c>
      <c r="D7">
        <f>C7*100</f>
        <v>9</v>
      </c>
      <c r="H7" t="s">
        <v>0</v>
      </c>
      <c r="I7">
        <v>0.27</v>
      </c>
      <c r="J7">
        <v>0.09</v>
      </c>
      <c r="K7">
        <f>J7*100</f>
        <v>9</v>
      </c>
      <c r="O7" t="s">
        <v>0</v>
      </c>
      <c r="P7">
        <v>0.27</v>
      </c>
      <c r="Q7">
        <v>0.09</v>
      </c>
      <c r="R7">
        <f>Q7*100</f>
        <v>9</v>
      </c>
      <c r="V7" t="s">
        <v>0</v>
      </c>
      <c r="W7">
        <v>0.27</v>
      </c>
      <c r="X7">
        <v>0.09</v>
      </c>
      <c r="Y7">
        <f>X7*100</f>
        <v>9</v>
      </c>
    </row>
    <row r="8" spans="1:25" x14ac:dyDescent="0.3">
      <c r="A8" t="s">
        <v>1</v>
      </c>
      <c r="B8">
        <v>4.25</v>
      </c>
      <c r="C8">
        <v>0</v>
      </c>
      <c r="D8">
        <f>C8*100</f>
        <v>0</v>
      </c>
      <c r="H8" t="s">
        <v>1</v>
      </c>
      <c r="I8">
        <v>4.25</v>
      </c>
      <c r="J8">
        <v>0</v>
      </c>
      <c r="K8">
        <f>J8*100</f>
        <v>0</v>
      </c>
      <c r="O8" t="s">
        <v>1</v>
      </c>
      <c r="P8">
        <v>4.25</v>
      </c>
      <c r="Q8">
        <v>0</v>
      </c>
      <c r="R8">
        <f>Q8*100</f>
        <v>0</v>
      </c>
      <c r="V8" t="s">
        <v>1</v>
      </c>
      <c r="W8">
        <v>4.25</v>
      </c>
      <c r="X8">
        <v>0</v>
      </c>
      <c r="Y8">
        <f>X8*100</f>
        <v>0</v>
      </c>
    </row>
    <row r="9" spans="1:25" x14ac:dyDescent="0.3">
      <c r="A9" t="s">
        <v>2</v>
      </c>
      <c r="B9">
        <v>0.02</v>
      </c>
      <c r="C9">
        <v>0.01</v>
      </c>
      <c r="D9">
        <f>C9*100</f>
        <v>1</v>
      </c>
      <c r="H9" t="s">
        <v>2</v>
      </c>
      <c r="I9">
        <v>0.02</v>
      </c>
      <c r="J9">
        <v>0.01</v>
      </c>
      <c r="K9">
        <f>J9*100</f>
        <v>1</v>
      </c>
      <c r="O9" t="s">
        <v>2</v>
      </c>
      <c r="P9">
        <v>0.02</v>
      </c>
      <c r="Q9">
        <v>0.01</v>
      </c>
      <c r="R9">
        <f>Q9*100</f>
        <v>1</v>
      </c>
      <c r="V9" t="s">
        <v>2</v>
      </c>
      <c r="W9">
        <v>0.02</v>
      </c>
      <c r="X9">
        <v>0.01</v>
      </c>
      <c r="Y9">
        <f>X9*100</f>
        <v>1</v>
      </c>
    </row>
    <row r="10" spans="1:25" x14ac:dyDescent="0.3">
      <c r="A10" t="s">
        <v>3</v>
      </c>
      <c r="B10">
        <v>0</v>
      </c>
      <c r="C10">
        <v>0.9</v>
      </c>
      <c r="D10">
        <f>C10*100</f>
        <v>90</v>
      </c>
      <c r="H10" t="s">
        <v>3</v>
      </c>
      <c r="I10">
        <v>0</v>
      </c>
      <c r="J10">
        <v>0.9</v>
      </c>
      <c r="K10">
        <f>J10*100</f>
        <v>90</v>
      </c>
      <c r="O10" t="s">
        <v>3</v>
      </c>
      <c r="P10">
        <v>0</v>
      </c>
      <c r="Q10">
        <v>0.9</v>
      </c>
      <c r="R10">
        <f>Q10*100</f>
        <v>90</v>
      </c>
      <c r="V10" t="s">
        <v>3</v>
      </c>
      <c r="W10">
        <v>0</v>
      </c>
      <c r="X10">
        <v>0.9</v>
      </c>
      <c r="Y10">
        <f>X10*100</f>
        <v>90</v>
      </c>
    </row>
    <row r="11" spans="1:25" x14ac:dyDescent="0.3">
      <c r="B11" s="1" t="s">
        <v>6</v>
      </c>
      <c r="C11" s="1">
        <f>SUM(C7:C10)</f>
        <v>1</v>
      </c>
      <c r="I11" s="1" t="s">
        <v>6</v>
      </c>
      <c r="J11" s="1">
        <f>SUM(J7:J10)</f>
        <v>1</v>
      </c>
      <c r="P11" s="1" t="s">
        <v>6</v>
      </c>
      <c r="Q11" s="1">
        <f>SUM(Q7:Q10)</f>
        <v>1</v>
      </c>
      <c r="W11" s="1" t="s">
        <v>6</v>
      </c>
      <c r="X11" s="1">
        <f>SUM(X7:X10)</f>
        <v>1</v>
      </c>
    </row>
    <row r="13" spans="1:25" x14ac:dyDescent="0.3">
      <c r="A13" s="1" t="s">
        <v>61</v>
      </c>
      <c r="B13">
        <f>B7*C7+B8*C8+B9*C9+B10*C10</f>
        <v>2.4500000000000001E-2</v>
      </c>
      <c r="H13" s="1" t="s">
        <v>61</v>
      </c>
      <c r="I13">
        <f>I7*J7+I8*J8+I9*J9+I10*J10</f>
        <v>2.4500000000000001E-2</v>
      </c>
      <c r="O13" s="1" t="s">
        <v>61</v>
      </c>
      <c r="P13">
        <f>P7*Q7+P8*Q8+P9*Q9+P10*Q10</f>
        <v>2.4500000000000001E-2</v>
      </c>
      <c r="V13" s="1" t="s">
        <v>61</v>
      </c>
      <c r="W13">
        <f>W7*X7+W8*X8+W9*X9+W10*X10</f>
        <v>2.4500000000000001E-2</v>
      </c>
    </row>
    <row r="16" spans="1:25" x14ac:dyDescent="0.3">
      <c r="A16" s="1" t="s">
        <v>60</v>
      </c>
      <c r="B16">
        <v>14.4</v>
      </c>
      <c r="H16" s="1" t="s">
        <v>60</v>
      </c>
      <c r="I16">
        <v>3.9</v>
      </c>
      <c r="O16" s="1" t="s">
        <v>60</v>
      </c>
      <c r="P16">
        <v>2.2000000000000002</v>
      </c>
      <c r="V16" s="1" t="s">
        <v>60</v>
      </c>
      <c r="W16">
        <v>0.22</v>
      </c>
    </row>
    <row r="19" spans="1:25" x14ac:dyDescent="0.3">
      <c r="B19" t="s">
        <v>59</v>
      </c>
      <c r="C19" t="s">
        <v>4</v>
      </c>
      <c r="D19" t="s">
        <v>7</v>
      </c>
      <c r="I19" t="s">
        <v>59</v>
      </c>
      <c r="J19" t="s">
        <v>4</v>
      </c>
      <c r="K19" t="s">
        <v>7</v>
      </c>
      <c r="P19" t="s">
        <v>59</v>
      </c>
      <c r="Q19" t="s">
        <v>4</v>
      </c>
      <c r="R19" t="s">
        <v>7</v>
      </c>
      <c r="W19" t="s">
        <v>59</v>
      </c>
      <c r="X19" t="s">
        <v>4</v>
      </c>
      <c r="Y19" t="s">
        <v>7</v>
      </c>
    </row>
    <row r="20" spans="1:25" x14ac:dyDescent="0.3">
      <c r="A20" t="s">
        <v>0</v>
      </c>
      <c r="B20">
        <v>0.27</v>
      </c>
      <c r="C20">
        <v>0.4</v>
      </c>
      <c r="D20">
        <f>C20*100</f>
        <v>40</v>
      </c>
      <c r="H20" t="s">
        <v>0</v>
      </c>
      <c r="I20">
        <v>0.27</v>
      </c>
      <c r="J20">
        <v>0.4</v>
      </c>
      <c r="K20">
        <f>J20*100</f>
        <v>40</v>
      </c>
      <c r="O20" t="s">
        <v>0</v>
      </c>
      <c r="P20">
        <v>0.27</v>
      </c>
      <c r="Q20">
        <v>0.4</v>
      </c>
      <c r="R20">
        <f>Q20*100</f>
        <v>40</v>
      </c>
      <c r="V20" t="s">
        <v>0</v>
      </c>
      <c r="W20">
        <v>0.27</v>
      </c>
      <c r="X20">
        <v>0.4</v>
      </c>
      <c r="Y20">
        <f>X20*100</f>
        <v>40</v>
      </c>
    </row>
    <row r="21" spans="1:25" x14ac:dyDescent="0.3">
      <c r="A21" t="s">
        <v>1</v>
      </c>
      <c r="B21">
        <v>4.25</v>
      </c>
      <c r="C21">
        <v>0.05</v>
      </c>
      <c r="D21">
        <f>C21*100</f>
        <v>5</v>
      </c>
      <c r="H21" t="s">
        <v>1</v>
      </c>
      <c r="I21">
        <v>4.25</v>
      </c>
      <c r="J21">
        <v>0.05</v>
      </c>
      <c r="K21">
        <f>J21*100</f>
        <v>5</v>
      </c>
      <c r="O21" t="s">
        <v>1</v>
      </c>
      <c r="P21">
        <v>4.25</v>
      </c>
      <c r="Q21">
        <v>0.05</v>
      </c>
      <c r="R21">
        <f>Q21*100</f>
        <v>5</v>
      </c>
      <c r="V21" t="s">
        <v>1</v>
      </c>
      <c r="W21">
        <v>4.25</v>
      </c>
      <c r="X21">
        <v>0.05</v>
      </c>
      <c r="Y21">
        <f>X21*100</f>
        <v>5</v>
      </c>
    </row>
    <row r="22" spans="1:25" x14ac:dyDescent="0.3">
      <c r="A22" t="s">
        <v>2</v>
      </c>
      <c r="B22">
        <v>0.02</v>
      </c>
      <c r="C22">
        <v>0.1</v>
      </c>
      <c r="D22">
        <f>C22*100</f>
        <v>10</v>
      </c>
      <c r="H22" t="s">
        <v>2</v>
      </c>
      <c r="I22">
        <v>0.02</v>
      </c>
      <c r="J22">
        <v>0.1</v>
      </c>
      <c r="K22">
        <f>J22*100</f>
        <v>10</v>
      </c>
      <c r="O22" t="s">
        <v>2</v>
      </c>
      <c r="P22">
        <v>0.02</v>
      </c>
      <c r="Q22">
        <v>0.1</v>
      </c>
      <c r="R22">
        <f>Q22*100</f>
        <v>10</v>
      </c>
      <c r="V22" t="s">
        <v>2</v>
      </c>
      <c r="W22">
        <v>0.02</v>
      </c>
      <c r="X22">
        <v>0.1</v>
      </c>
      <c r="Y22">
        <f>X22*100</f>
        <v>10</v>
      </c>
    </row>
    <row r="23" spans="1:25" x14ac:dyDescent="0.3">
      <c r="A23" t="s">
        <v>3</v>
      </c>
      <c r="B23">
        <v>0</v>
      </c>
      <c r="C23">
        <v>0.45</v>
      </c>
      <c r="D23">
        <f>C23*100</f>
        <v>45</v>
      </c>
      <c r="H23" t="s">
        <v>3</v>
      </c>
      <c r="I23">
        <v>0</v>
      </c>
      <c r="J23">
        <v>0.45</v>
      </c>
      <c r="K23">
        <f>J23*100</f>
        <v>45</v>
      </c>
      <c r="O23" t="s">
        <v>3</v>
      </c>
      <c r="P23">
        <v>0</v>
      </c>
      <c r="Q23">
        <v>0.45</v>
      </c>
      <c r="R23">
        <f>Q23*100</f>
        <v>45</v>
      </c>
      <c r="V23" t="s">
        <v>3</v>
      </c>
      <c r="W23">
        <v>0</v>
      </c>
      <c r="X23">
        <v>0.45</v>
      </c>
      <c r="Y23">
        <f>X23*100</f>
        <v>45</v>
      </c>
    </row>
    <row r="24" spans="1:25" x14ac:dyDescent="0.3">
      <c r="B24" s="1" t="s">
        <v>6</v>
      </c>
      <c r="C24" s="1">
        <f>SUM(C20:C23)</f>
        <v>1</v>
      </c>
      <c r="I24" s="1" t="s">
        <v>6</v>
      </c>
      <c r="J24" s="1">
        <f>SUM(J20:J23)</f>
        <v>1</v>
      </c>
      <c r="P24" s="1" t="s">
        <v>6</v>
      </c>
      <c r="Q24" s="1">
        <f>SUM(Q20:Q23)</f>
        <v>1</v>
      </c>
      <c r="W24" s="1" t="s">
        <v>6</v>
      </c>
      <c r="X24" s="1">
        <f>SUM(X20:X23)</f>
        <v>1</v>
      </c>
    </row>
    <row r="26" spans="1:25" x14ac:dyDescent="0.3">
      <c r="A26" s="1" t="s">
        <v>61</v>
      </c>
      <c r="B26">
        <f>B20*C20+B21*C21+B22*C22+B23*C23</f>
        <v>0.32250000000000001</v>
      </c>
      <c r="H26" s="1" t="s">
        <v>61</v>
      </c>
      <c r="I26">
        <f>I20*J20+I21*J21+I22*J22+I23*J23</f>
        <v>0.32250000000000001</v>
      </c>
      <c r="O26" s="1" t="s">
        <v>61</v>
      </c>
      <c r="P26">
        <f>P20*Q20+P21*Q21+P22*Q22+P23*Q23</f>
        <v>0.32250000000000001</v>
      </c>
      <c r="V26" s="1" t="s">
        <v>61</v>
      </c>
      <c r="W26">
        <f>W20*X20+W21*X21+W22*X22+W23*X23</f>
        <v>0.32250000000000001</v>
      </c>
    </row>
    <row r="29" spans="1:25" x14ac:dyDescent="0.3">
      <c r="A29" s="1" t="s">
        <v>60</v>
      </c>
      <c r="B29">
        <v>14.4</v>
      </c>
      <c r="H29" s="1" t="s">
        <v>60</v>
      </c>
      <c r="I29">
        <v>3.9</v>
      </c>
      <c r="O29" s="1" t="s">
        <v>60</v>
      </c>
      <c r="P29">
        <v>2.2000000000000002</v>
      </c>
      <c r="V29" s="1" t="s">
        <v>60</v>
      </c>
      <c r="W29">
        <v>0.22</v>
      </c>
    </row>
    <row r="32" spans="1:25" x14ac:dyDescent="0.3">
      <c r="B32" t="s">
        <v>59</v>
      </c>
      <c r="C32" t="s">
        <v>4</v>
      </c>
      <c r="D32" t="s">
        <v>7</v>
      </c>
      <c r="I32" t="s">
        <v>59</v>
      </c>
      <c r="J32" t="s">
        <v>4</v>
      </c>
      <c r="K32" t="s">
        <v>7</v>
      </c>
      <c r="P32" t="s">
        <v>59</v>
      </c>
      <c r="Q32" t="s">
        <v>4</v>
      </c>
      <c r="R32" t="s">
        <v>7</v>
      </c>
      <c r="W32" t="s">
        <v>59</v>
      </c>
      <c r="X32" t="s">
        <v>4</v>
      </c>
      <c r="Y32" t="s">
        <v>7</v>
      </c>
    </row>
    <row r="33" spans="1:25" x14ac:dyDescent="0.3">
      <c r="A33" t="s">
        <v>0</v>
      </c>
      <c r="B33">
        <v>0.27</v>
      </c>
      <c r="C33">
        <v>0.68</v>
      </c>
      <c r="D33">
        <f>C33*100</f>
        <v>68</v>
      </c>
      <c r="H33" t="s">
        <v>0</v>
      </c>
      <c r="I33">
        <v>0.27</v>
      </c>
      <c r="J33">
        <v>0.68</v>
      </c>
      <c r="K33">
        <f>J33*100</f>
        <v>68</v>
      </c>
      <c r="O33" t="s">
        <v>0</v>
      </c>
      <c r="P33">
        <v>0.27</v>
      </c>
      <c r="Q33">
        <v>0.68</v>
      </c>
      <c r="R33">
        <f>Q33*100</f>
        <v>68</v>
      </c>
      <c r="V33" t="s">
        <v>0</v>
      </c>
      <c r="W33">
        <v>0.27</v>
      </c>
      <c r="X33">
        <v>0.68</v>
      </c>
      <c r="Y33">
        <f>X33*100</f>
        <v>68</v>
      </c>
    </row>
    <row r="34" spans="1:25" x14ac:dyDescent="0.3">
      <c r="A34" t="s">
        <v>1</v>
      </c>
      <c r="B34">
        <v>4.25</v>
      </c>
      <c r="C34">
        <v>0</v>
      </c>
      <c r="D34">
        <f>C34*100</f>
        <v>0</v>
      </c>
      <c r="H34" t="s">
        <v>1</v>
      </c>
      <c r="I34">
        <v>4.25</v>
      </c>
      <c r="J34">
        <v>0</v>
      </c>
      <c r="K34">
        <f>J34*100</f>
        <v>0</v>
      </c>
      <c r="O34" t="s">
        <v>1</v>
      </c>
      <c r="P34">
        <v>4.25</v>
      </c>
      <c r="Q34">
        <v>0</v>
      </c>
      <c r="R34">
        <f>Q34*100</f>
        <v>0</v>
      </c>
      <c r="V34" t="s">
        <v>1</v>
      </c>
      <c r="W34">
        <v>4.25</v>
      </c>
      <c r="X34">
        <v>0</v>
      </c>
      <c r="Y34">
        <f>X34*100</f>
        <v>0</v>
      </c>
    </row>
    <row r="35" spans="1:25" x14ac:dyDescent="0.3">
      <c r="A35" t="s">
        <v>2</v>
      </c>
      <c r="B35">
        <v>0.02</v>
      </c>
      <c r="C35">
        <v>0.1</v>
      </c>
      <c r="D35">
        <f>C35*100</f>
        <v>10</v>
      </c>
      <c r="H35" t="s">
        <v>2</v>
      </c>
      <c r="I35">
        <v>0.02</v>
      </c>
      <c r="J35">
        <v>0.1</v>
      </c>
      <c r="K35">
        <f>J35*100</f>
        <v>10</v>
      </c>
      <c r="O35" t="s">
        <v>2</v>
      </c>
      <c r="P35">
        <v>0.02</v>
      </c>
      <c r="Q35">
        <v>0.1</v>
      </c>
      <c r="R35">
        <f>Q35*100</f>
        <v>10</v>
      </c>
      <c r="V35" t="s">
        <v>2</v>
      </c>
      <c r="W35">
        <v>0.02</v>
      </c>
      <c r="X35">
        <v>0.1</v>
      </c>
      <c r="Y35">
        <f>X35*100</f>
        <v>10</v>
      </c>
    </row>
    <row r="36" spans="1:25" x14ac:dyDescent="0.3">
      <c r="A36" t="s">
        <v>3</v>
      </c>
      <c r="B36">
        <v>0</v>
      </c>
      <c r="C36">
        <v>0.22</v>
      </c>
      <c r="D36">
        <f>C36*100</f>
        <v>22</v>
      </c>
      <c r="H36" t="s">
        <v>3</v>
      </c>
      <c r="I36">
        <v>0</v>
      </c>
      <c r="J36">
        <v>0.22</v>
      </c>
      <c r="K36">
        <f>J36*100</f>
        <v>22</v>
      </c>
      <c r="O36" t="s">
        <v>3</v>
      </c>
      <c r="P36">
        <v>0</v>
      </c>
      <c r="Q36">
        <v>0.22</v>
      </c>
      <c r="R36">
        <f>Q36*100</f>
        <v>22</v>
      </c>
      <c r="V36" t="s">
        <v>3</v>
      </c>
      <c r="W36">
        <v>0</v>
      </c>
      <c r="X36">
        <v>0.22</v>
      </c>
      <c r="Y36">
        <f>X36*100</f>
        <v>22</v>
      </c>
    </row>
    <row r="37" spans="1:25" x14ac:dyDescent="0.3">
      <c r="B37" s="1" t="s">
        <v>6</v>
      </c>
      <c r="C37" s="1">
        <f>SUM(C33:C36)</f>
        <v>1</v>
      </c>
      <c r="I37" s="1" t="s">
        <v>6</v>
      </c>
      <c r="J37" s="1">
        <f>SUM(J33:J36)</f>
        <v>1</v>
      </c>
      <c r="P37" s="1" t="s">
        <v>6</v>
      </c>
      <c r="Q37" s="1">
        <f>SUM(Q33:Q36)</f>
        <v>1</v>
      </c>
      <c r="W37" s="1" t="s">
        <v>6</v>
      </c>
      <c r="X37" s="1">
        <f>SUM(X33:X36)</f>
        <v>1</v>
      </c>
    </row>
    <row r="39" spans="1:25" x14ac:dyDescent="0.3">
      <c r="A39" s="1" t="s">
        <v>61</v>
      </c>
      <c r="B39">
        <f>B33*C33+B34*C34+B35*C35+B36*C36</f>
        <v>0.18560000000000001</v>
      </c>
      <c r="H39" s="1" t="s">
        <v>61</v>
      </c>
      <c r="I39">
        <f>I33*J33+I34*J34+I35*J35+I36*J36</f>
        <v>0.18560000000000001</v>
      </c>
      <c r="O39" s="1" t="s">
        <v>61</v>
      </c>
      <c r="P39">
        <f>P33*Q33+P34*Q34+P35*Q35+P36*Q36</f>
        <v>0.18560000000000001</v>
      </c>
      <c r="V39" s="1" t="s">
        <v>61</v>
      </c>
      <c r="W39">
        <f>W33*X33+W34*X34+W35*X35+W36*X36</f>
        <v>0.18560000000000001</v>
      </c>
    </row>
    <row r="42" spans="1:25" x14ac:dyDescent="0.3">
      <c r="A42" s="1" t="s">
        <v>60</v>
      </c>
      <c r="B42">
        <v>14.4</v>
      </c>
      <c r="H42" s="1" t="s">
        <v>60</v>
      </c>
      <c r="I42">
        <v>3.9</v>
      </c>
      <c r="O42" s="1" t="s">
        <v>60</v>
      </c>
      <c r="P42">
        <v>2.2000000000000002</v>
      </c>
      <c r="V42" s="1" t="s">
        <v>60</v>
      </c>
      <c r="W42">
        <v>0.22</v>
      </c>
    </row>
    <row r="45" spans="1:25" x14ac:dyDescent="0.3">
      <c r="B45" t="s">
        <v>59</v>
      </c>
      <c r="C45" t="s">
        <v>4</v>
      </c>
      <c r="D45" t="s">
        <v>7</v>
      </c>
      <c r="I45" t="s">
        <v>59</v>
      </c>
      <c r="J45" t="s">
        <v>4</v>
      </c>
      <c r="K45" t="s">
        <v>7</v>
      </c>
      <c r="P45" t="s">
        <v>59</v>
      </c>
      <c r="Q45" t="s">
        <v>4</v>
      </c>
      <c r="R45" t="s">
        <v>7</v>
      </c>
      <c r="W45" t="s">
        <v>59</v>
      </c>
      <c r="X45" t="s">
        <v>4</v>
      </c>
      <c r="Y45" t="s">
        <v>7</v>
      </c>
    </row>
    <row r="46" spans="1:25" x14ac:dyDescent="0.3">
      <c r="A46" t="s">
        <v>0</v>
      </c>
      <c r="B46">
        <v>0.27</v>
      </c>
      <c r="C46">
        <v>0.5</v>
      </c>
      <c r="D46">
        <f>C46*100</f>
        <v>50</v>
      </c>
      <c r="F46">
        <v>0.67</v>
      </c>
      <c r="H46" t="s">
        <v>0</v>
      </c>
      <c r="I46">
        <v>0.27</v>
      </c>
      <c r="J46">
        <v>0.5</v>
      </c>
      <c r="K46">
        <f>J46*100</f>
        <v>50</v>
      </c>
      <c r="O46" t="s">
        <v>0</v>
      </c>
      <c r="P46">
        <v>0.27</v>
      </c>
      <c r="Q46">
        <v>0.5</v>
      </c>
      <c r="R46">
        <f>Q46*100</f>
        <v>50</v>
      </c>
      <c r="V46" t="s">
        <v>0</v>
      </c>
      <c r="W46">
        <v>0.27</v>
      </c>
      <c r="X46">
        <v>0.5</v>
      </c>
      <c r="Y46">
        <f>X46*100</f>
        <v>50</v>
      </c>
    </row>
    <row r="47" spans="1:25" x14ac:dyDescent="0.3">
      <c r="A47" t="s">
        <v>1</v>
      </c>
      <c r="B47">
        <v>4.25</v>
      </c>
      <c r="C47">
        <v>0.05</v>
      </c>
      <c r="D47">
        <f>C47*100</f>
        <v>5</v>
      </c>
      <c r="F47">
        <v>0</v>
      </c>
      <c r="H47" t="s">
        <v>1</v>
      </c>
      <c r="I47">
        <v>4.25</v>
      </c>
      <c r="J47">
        <v>0.05</v>
      </c>
      <c r="K47">
        <f>J47*100</f>
        <v>5</v>
      </c>
      <c r="O47" t="s">
        <v>1</v>
      </c>
      <c r="P47">
        <v>4.25</v>
      </c>
      <c r="Q47">
        <v>0.05</v>
      </c>
      <c r="R47">
        <f>Q47*100</f>
        <v>5</v>
      </c>
      <c r="V47" t="s">
        <v>1</v>
      </c>
      <c r="W47">
        <v>4.25</v>
      </c>
      <c r="X47">
        <v>0.05</v>
      </c>
      <c r="Y47">
        <f>X47*100</f>
        <v>5</v>
      </c>
    </row>
    <row r="48" spans="1:25" x14ac:dyDescent="0.3">
      <c r="A48" t="s">
        <v>2</v>
      </c>
      <c r="B48">
        <v>0.02</v>
      </c>
      <c r="C48">
        <v>0.1</v>
      </c>
      <c r="D48">
        <f>C48*100</f>
        <v>10</v>
      </c>
      <c r="F48">
        <v>0.11</v>
      </c>
      <c r="H48" t="s">
        <v>2</v>
      </c>
      <c r="I48">
        <v>0.02</v>
      </c>
      <c r="J48">
        <v>0.1</v>
      </c>
      <c r="K48">
        <f>J48*100</f>
        <v>10</v>
      </c>
      <c r="O48" t="s">
        <v>2</v>
      </c>
      <c r="P48">
        <v>0.02</v>
      </c>
      <c r="Q48">
        <v>0.1</v>
      </c>
      <c r="R48">
        <f>Q48*100</f>
        <v>10</v>
      </c>
      <c r="V48" t="s">
        <v>2</v>
      </c>
      <c r="W48">
        <v>0.02</v>
      </c>
      <c r="X48">
        <v>0.1</v>
      </c>
      <c r="Y48">
        <f>X48*100</f>
        <v>10</v>
      </c>
    </row>
    <row r="49" spans="1:25" x14ac:dyDescent="0.3">
      <c r="A49" t="s">
        <v>3</v>
      </c>
      <c r="B49">
        <v>0</v>
      </c>
      <c r="C49">
        <v>0.35</v>
      </c>
      <c r="D49">
        <f>C49*100</f>
        <v>35</v>
      </c>
      <c r="F49">
        <v>0.22</v>
      </c>
      <c r="H49" t="s">
        <v>3</v>
      </c>
      <c r="I49">
        <v>0</v>
      </c>
      <c r="J49">
        <v>0.35</v>
      </c>
      <c r="K49">
        <f>J49*100</f>
        <v>35</v>
      </c>
      <c r="O49" t="s">
        <v>3</v>
      </c>
      <c r="P49">
        <v>0</v>
      </c>
      <c r="Q49">
        <v>0.35</v>
      </c>
      <c r="R49">
        <f>Q49*100</f>
        <v>35</v>
      </c>
      <c r="V49" t="s">
        <v>3</v>
      </c>
      <c r="W49">
        <v>0</v>
      </c>
      <c r="X49">
        <v>0.35</v>
      </c>
      <c r="Y49">
        <f>X49*100</f>
        <v>35</v>
      </c>
    </row>
    <row r="50" spans="1:25" x14ac:dyDescent="0.3">
      <c r="B50" s="1" t="s">
        <v>6</v>
      </c>
      <c r="C50" s="1">
        <f>SUM(C46:C49)</f>
        <v>1</v>
      </c>
      <c r="I50" s="1" t="s">
        <v>6</v>
      </c>
      <c r="J50" s="1">
        <f>SUM(J46:J49)</f>
        <v>1</v>
      </c>
      <c r="P50" s="1" t="s">
        <v>6</v>
      </c>
      <c r="Q50" s="1">
        <f>SUM(Q46:Q49)</f>
        <v>1</v>
      </c>
      <c r="W50" s="1" t="s">
        <v>6</v>
      </c>
      <c r="X50" s="1">
        <f>SUM(X46:X49)</f>
        <v>1</v>
      </c>
    </row>
    <row r="52" spans="1:25" x14ac:dyDescent="0.3">
      <c r="A52" s="1" t="s">
        <v>61</v>
      </c>
      <c r="B52">
        <f>B46*C46+B47*C47+B48*C48+B49*C49</f>
        <v>0.34950000000000003</v>
      </c>
      <c r="H52" s="1" t="s">
        <v>61</v>
      </c>
      <c r="I52">
        <f>I46*J46+I47*J47+I48*J48+I49*J49</f>
        <v>0.34950000000000003</v>
      </c>
      <c r="O52" s="1" t="s">
        <v>61</v>
      </c>
      <c r="P52">
        <f>P46*Q46+P47*Q47+P48*Q48+P49*Q49</f>
        <v>0.34950000000000003</v>
      </c>
      <c r="V52" s="1" t="s">
        <v>61</v>
      </c>
      <c r="W52">
        <f>W46*X46+W47*X47+W48*X48+W49*X49</f>
        <v>0.34950000000000003</v>
      </c>
    </row>
    <row r="55" spans="1:25" x14ac:dyDescent="0.3">
      <c r="A55" s="1" t="s">
        <v>60</v>
      </c>
      <c r="B55">
        <v>14.4</v>
      </c>
      <c r="H55" s="1" t="s">
        <v>60</v>
      </c>
      <c r="I55">
        <v>3.9</v>
      </c>
      <c r="O55" s="1" t="s">
        <v>60</v>
      </c>
      <c r="P55">
        <v>2.2000000000000002</v>
      </c>
      <c r="V55" s="1" t="s">
        <v>60</v>
      </c>
      <c r="W55">
        <v>0.22</v>
      </c>
    </row>
    <row r="58" spans="1:25" x14ac:dyDescent="0.3">
      <c r="B58" t="s">
        <v>59</v>
      </c>
      <c r="C58" t="s">
        <v>4</v>
      </c>
      <c r="D58" t="s">
        <v>7</v>
      </c>
      <c r="F58">
        <v>0.3</v>
      </c>
      <c r="I58" t="s">
        <v>59</v>
      </c>
      <c r="J58" t="s">
        <v>4</v>
      </c>
      <c r="K58" t="s">
        <v>7</v>
      </c>
      <c r="P58" t="s">
        <v>59</v>
      </c>
      <c r="Q58" t="s">
        <v>4</v>
      </c>
      <c r="R58" t="s">
        <v>7</v>
      </c>
      <c r="W58" t="s">
        <v>59</v>
      </c>
      <c r="X58" t="s">
        <v>4</v>
      </c>
      <c r="Y58" t="s">
        <v>7</v>
      </c>
    </row>
    <row r="59" spans="1:25" x14ac:dyDescent="0.3">
      <c r="A59" t="s">
        <v>0</v>
      </c>
      <c r="B59">
        <v>0.27</v>
      </c>
      <c r="C59">
        <v>0.495</v>
      </c>
      <c r="D59">
        <f>C59*100</f>
        <v>49.5</v>
      </c>
      <c r="F59">
        <v>0.05</v>
      </c>
      <c r="H59" t="s">
        <v>0</v>
      </c>
      <c r="I59">
        <v>0.27</v>
      </c>
      <c r="J59">
        <v>0.495</v>
      </c>
      <c r="K59">
        <f>J59*100</f>
        <v>49.5</v>
      </c>
      <c r="O59" t="s">
        <v>0</v>
      </c>
      <c r="P59">
        <v>0.27</v>
      </c>
      <c r="Q59">
        <v>0.495</v>
      </c>
      <c r="R59">
        <f>Q59*100</f>
        <v>49.5</v>
      </c>
      <c r="V59" t="s">
        <v>0</v>
      </c>
      <c r="W59">
        <v>0.27</v>
      </c>
      <c r="X59">
        <v>0.495</v>
      </c>
      <c r="Y59">
        <f>X59*100</f>
        <v>49.5</v>
      </c>
    </row>
    <row r="60" spans="1:25" x14ac:dyDescent="0.3">
      <c r="A60" t="s">
        <v>1</v>
      </c>
      <c r="B60">
        <v>4.25</v>
      </c>
      <c r="C60">
        <v>0</v>
      </c>
      <c r="D60">
        <f>C60*100</f>
        <v>0</v>
      </c>
      <c r="F60">
        <v>0.2</v>
      </c>
      <c r="H60" t="s">
        <v>1</v>
      </c>
      <c r="I60">
        <v>4.25</v>
      </c>
      <c r="J60">
        <v>0</v>
      </c>
      <c r="K60">
        <f>J60*100</f>
        <v>0</v>
      </c>
      <c r="O60" t="s">
        <v>1</v>
      </c>
      <c r="P60">
        <v>4.25</v>
      </c>
      <c r="Q60">
        <v>0</v>
      </c>
      <c r="R60">
        <f>Q60*100</f>
        <v>0</v>
      </c>
      <c r="V60" t="s">
        <v>1</v>
      </c>
      <c r="W60">
        <v>4.25</v>
      </c>
      <c r="X60">
        <v>0</v>
      </c>
      <c r="Y60">
        <f>X60*100</f>
        <v>0</v>
      </c>
    </row>
    <row r="61" spans="1:25" x14ac:dyDescent="0.3">
      <c r="A61" t="s">
        <v>2</v>
      </c>
      <c r="B61">
        <v>0.02</v>
      </c>
      <c r="C61">
        <v>5.0000000000000001E-3</v>
      </c>
      <c r="D61">
        <f>C61*100</f>
        <v>0.5</v>
      </c>
      <c r="F61">
        <v>0.45</v>
      </c>
      <c r="H61" t="s">
        <v>2</v>
      </c>
      <c r="I61">
        <v>0.02</v>
      </c>
      <c r="J61">
        <v>5.0000000000000001E-3</v>
      </c>
      <c r="K61">
        <f>J61*100</f>
        <v>0.5</v>
      </c>
      <c r="O61" t="s">
        <v>2</v>
      </c>
      <c r="P61">
        <v>0.02</v>
      </c>
      <c r="Q61">
        <v>5.0000000000000001E-3</v>
      </c>
      <c r="R61">
        <f>Q61*100</f>
        <v>0.5</v>
      </c>
      <c r="V61" t="s">
        <v>2</v>
      </c>
      <c r="W61">
        <v>0.02</v>
      </c>
      <c r="X61">
        <v>5.0000000000000001E-3</v>
      </c>
      <c r="Y61">
        <f>X61*100</f>
        <v>0.5</v>
      </c>
    </row>
    <row r="62" spans="1:25" x14ac:dyDescent="0.3">
      <c r="A62" t="s">
        <v>3</v>
      </c>
      <c r="B62">
        <v>0</v>
      </c>
      <c r="C62">
        <v>0.5</v>
      </c>
      <c r="D62">
        <f>C62*100</f>
        <v>50</v>
      </c>
      <c r="H62" t="s">
        <v>3</v>
      </c>
      <c r="I62">
        <v>0</v>
      </c>
      <c r="J62">
        <v>0.5</v>
      </c>
      <c r="K62">
        <f>J62*100</f>
        <v>50</v>
      </c>
      <c r="O62" t="s">
        <v>3</v>
      </c>
      <c r="P62">
        <v>0</v>
      </c>
      <c r="Q62">
        <v>0.5</v>
      </c>
      <c r="R62">
        <f>Q62*100</f>
        <v>50</v>
      </c>
      <c r="V62" t="s">
        <v>3</v>
      </c>
      <c r="W62">
        <v>0</v>
      </c>
      <c r="X62">
        <v>0.5</v>
      </c>
      <c r="Y62">
        <f>X62*100</f>
        <v>50</v>
      </c>
    </row>
    <row r="63" spans="1:25" x14ac:dyDescent="0.3">
      <c r="B63" s="1" t="s">
        <v>6</v>
      </c>
      <c r="C63" s="1">
        <f>SUM(C59:C62)</f>
        <v>1</v>
      </c>
      <c r="I63" s="1" t="s">
        <v>6</v>
      </c>
      <c r="J63" s="1">
        <f>SUM(J59:J62)</f>
        <v>1</v>
      </c>
      <c r="P63" s="1" t="s">
        <v>6</v>
      </c>
      <c r="Q63" s="1">
        <f>SUM(Q59:Q62)</f>
        <v>1</v>
      </c>
      <c r="W63" s="1" t="s">
        <v>6</v>
      </c>
      <c r="X63" s="1">
        <f>SUM(X59:X62)</f>
        <v>1</v>
      </c>
    </row>
    <row r="65" spans="1:25" x14ac:dyDescent="0.3">
      <c r="A65" s="1" t="s">
        <v>61</v>
      </c>
      <c r="B65">
        <f>B59*C59+B60*C60+B61*C61+B62*C62</f>
        <v>0.13375000000000001</v>
      </c>
      <c r="H65" s="1" t="s">
        <v>61</v>
      </c>
      <c r="I65">
        <f>I59*J59+I60*J60+I61*J61+I62*J62</f>
        <v>0.13375000000000001</v>
      </c>
      <c r="O65" s="1" t="s">
        <v>61</v>
      </c>
      <c r="P65">
        <f>P59*Q59+P60*Q60+P61*Q61+P62*Q62</f>
        <v>0.13375000000000001</v>
      </c>
      <c r="V65" s="1" t="s">
        <v>61</v>
      </c>
      <c r="W65">
        <f>W59*X59+W60*X60+W61*X61+W62*X62</f>
        <v>0.13375000000000001</v>
      </c>
    </row>
    <row r="68" spans="1:25" x14ac:dyDescent="0.3">
      <c r="A68" s="1" t="s">
        <v>60</v>
      </c>
      <c r="B68">
        <v>14.4</v>
      </c>
      <c r="H68" s="1" t="s">
        <v>60</v>
      </c>
      <c r="I68">
        <v>3.9</v>
      </c>
      <c r="O68" s="1" t="s">
        <v>60</v>
      </c>
      <c r="P68">
        <v>2.2000000000000002</v>
      </c>
      <c r="V68" s="1" t="s">
        <v>60</v>
      </c>
      <c r="W68">
        <v>0.22</v>
      </c>
    </row>
    <row r="71" spans="1:25" x14ac:dyDescent="0.3">
      <c r="B71" t="s">
        <v>59</v>
      </c>
      <c r="C71" t="s">
        <v>4</v>
      </c>
      <c r="D71" t="s">
        <v>7</v>
      </c>
      <c r="F71">
        <v>0.495</v>
      </c>
      <c r="I71" t="s">
        <v>59</v>
      </c>
      <c r="J71" t="s">
        <v>4</v>
      </c>
      <c r="K71" t="s">
        <v>7</v>
      </c>
      <c r="P71" t="s">
        <v>59</v>
      </c>
      <c r="Q71" t="s">
        <v>4</v>
      </c>
      <c r="R71" t="s">
        <v>7</v>
      </c>
      <c r="W71" t="s">
        <v>59</v>
      </c>
      <c r="X71" t="s">
        <v>4</v>
      </c>
      <c r="Y71" t="s">
        <v>7</v>
      </c>
    </row>
    <row r="72" spans="1:25" x14ac:dyDescent="0.3">
      <c r="A72" t="s">
        <v>0</v>
      </c>
      <c r="B72">
        <v>0.27</v>
      </c>
      <c r="C72">
        <v>0.67</v>
      </c>
      <c r="D72">
        <f>C72*100</f>
        <v>67</v>
      </c>
      <c r="F72">
        <v>0</v>
      </c>
      <c r="H72" t="s">
        <v>0</v>
      </c>
      <c r="I72">
        <v>0.27</v>
      </c>
      <c r="J72">
        <v>0.67</v>
      </c>
      <c r="K72">
        <f>J72*100</f>
        <v>67</v>
      </c>
      <c r="O72" t="s">
        <v>0</v>
      </c>
      <c r="P72">
        <v>0.27</v>
      </c>
      <c r="Q72">
        <v>0.67</v>
      </c>
      <c r="R72">
        <f>Q72*100</f>
        <v>67</v>
      </c>
      <c r="V72" t="s">
        <v>0</v>
      </c>
      <c r="W72">
        <v>0.27</v>
      </c>
      <c r="X72">
        <v>0.67</v>
      </c>
      <c r="Y72">
        <f>X72*100</f>
        <v>67</v>
      </c>
    </row>
    <row r="73" spans="1:25" x14ac:dyDescent="0.3">
      <c r="A73" t="s">
        <v>1</v>
      </c>
      <c r="B73">
        <v>4.25</v>
      </c>
      <c r="C73">
        <v>0</v>
      </c>
      <c r="D73">
        <f>C73*100</f>
        <v>0</v>
      </c>
      <c r="F73">
        <v>5.0000000000000001E-3</v>
      </c>
      <c r="H73" t="s">
        <v>1</v>
      </c>
      <c r="I73">
        <v>4.25</v>
      </c>
      <c r="J73">
        <v>0</v>
      </c>
      <c r="K73">
        <f>J73*100</f>
        <v>0</v>
      </c>
      <c r="O73" t="s">
        <v>1</v>
      </c>
      <c r="P73">
        <v>4.25</v>
      </c>
      <c r="Q73">
        <v>0</v>
      </c>
      <c r="R73">
        <f>Q73*100</f>
        <v>0</v>
      </c>
      <c r="V73" t="s">
        <v>1</v>
      </c>
      <c r="W73">
        <v>4.25</v>
      </c>
      <c r="X73">
        <v>0</v>
      </c>
      <c r="Y73">
        <f>X73*100</f>
        <v>0</v>
      </c>
    </row>
    <row r="74" spans="1:25" x14ac:dyDescent="0.3">
      <c r="A74" t="s">
        <v>2</v>
      </c>
      <c r="B74">
        <v>0.02</v>
      </c>
      <c r="C74">
        <v>0.11</v>
      </c>
      <c r="D74">
        <f>C74*100</f>
        <v>11</v>
      </c>
      <c r="F74">
        <v>0.5</v>
      </c>
      <c r="H74" t="s">
        <v>2</v>
      </c>
      <c r="I74">
        <v>0.02</v>
      </c>
      <c r="J74">
        <v>0.11</v>
      </c>
      <c r="K74">
        <f>J74*100</f>
        <v>11</v>
      </c>
      <c r="O74" t="s">
        <v>2</v>
      </c>
      <c r="P74">
        <v>0.02</v>
      </c>
      <c r="Q74">
        <v>0.11</v>
      </c>
      <c r="R74">
        <f>Q74*100</f>
        <v>11</v>
      </c>
      <c r="V74" t="s">
        <v>2</v>
      </c>
      <c r="W74">
        <v>0.02</v>
      </c>
      <c r="X74">
        <v>0.11</v>
      </c>
      <c r="Y74">
        <f>X74*100</f>
        <v>11</v>
      </c>
    </row>
    <row r="75" spans="1:25" x14ac:dyDescent="0.3">
      <c r="A75" t="s">
        <v>3</v>
      </c>
      <c r="B75">
        <v>0</v>
      </c>
      <c r="C75">
        <v>0.22</v>
      </c>
      <c r="D75">
        <f>C75*100</f>
        <v>22</v>
      </c>
      <c r="H75" t="s">
        <v>3</v>
      </c>
      <c r="I75">
        <v>0</v>
      </c>
      <c r="J75">
        <v>0.22</v>
      </c>
      <c r="K75">
        <f>J75*100</f>
        <v>22</v>
      </c>
      <c r="O75" t="s">
        <v>3</v>
      </c>
      <c r="P75">
        <v>0</v>
      </c>
      <c r="Q75">
        <v>0.22</v>
      </c>
      <c r="R75">
        <f>Q75*100</f>
        <v>22</v>
      </c>
      <c r="V75" t="s">
        <v>3</v>
      </c>
      <c r="W75">
        <v>0</v>
      </c>
      <c r="X75">
        <v>0.22</v>
      </c>
      <c r="Y75">
        <f>X75*100</f>
        <v>22</v>
      </c>
    </row>
    <row r="76" spans="1:25" x14ac:dyDescent="0.3">
      <c r="B76" s="1" t="s">
        <v>6</v>
      </c>
      <c r="C76" s="1">
        <f>SUM(C72:C75)</f>
        <v>1</v>
      </c>
      <c r="I76" s="1" t="s">
        <v>6</v>
      </c>
      <c r="J76" s="1">
        <f>SUM(J72:J75)</f>
        <v>1</v>
      </c>
      <c r="P76" s="1" t="s">
        <v>6</v>
      </c>
      <c r="Q76" s="1">
        <f>SUM(Q72:Q75)</f>
        <v>1</v>
      </c>
      <c r="W76" s="1" t="s">
        <v>6</v>
      </c>
      <c r="X76" s="1">
        <f>SUM(X72:X75)</f>
        <v>1</v>
      </c>
    </row>
    <row r="78" spans="1:25" x14ac:dyDescent="0.3">
      <c r="A78" s="1" t="s">
        <v>61</v>
      </c>
      <c r="B78">
        <f>B72*C72+B73*C73+B74*C74+B75*C75</f>
        <v>0.18310000000000004</v>
      </c>
      <c r="H78" s="1" t="s">
        <v>61</v>
      </c>
      <c r="I78">
        <f>I72*J72+I73*J73+I74*J74+I75*J75</f>
        <v>0.18310000000000004</v>
      </c>
      <c r="O78" s="1" t="s">
        <v>61</v>
      </c>
      <c r="P78">
        <f>P72*Q72+P73*Q73+P74*Q74+P75*Q75</f>
        <v>0.18310000000000004</v>
      </c>
      <c r="V78" s="1" t="s">
        <v>61</v>
      </c>
      <c r="W78">
        <f>W72*X72+W73*X73+W74*X74+W75*X75</f>
        <v>0.18310000000000004</v>
      </c>
    </row>
    <row r="81" spans="1:25" x14ac:dyDescent="0.3">
      <c r="A81" s="1" t="s">
        <v>60</v>
      </c>
      <c r="B81">
        <v>14.4</v>
      </c>
      <c r="H81" s="1" t="s">
        <v>60</v>
      </c>
      <c r="I81">
        <v>3.9</v>
      </c>
      <c r="O81" s="1" t="s">
        <v>60</v>
      </c>
      <c r="P81">
        <v>2.2000000000000002</v>
      </c>
      <c r="V81" s="1" t="s">
        <v>60</v>
      </c>
      <c r="W81">
        <v>0.22</v>
      </c>
    </row>
    <row r="84" spans="1:25" x14ac:dyDescent="0.3">
      <c r="B84" t="s">
        <v>59</v>
      </c>
      <c r="C84" t="s">
        <v>4</v>
      </c>
      <c r="D84" t="s">
        <v>7</v>
      </c>
      <c r="F84">
        <v>0.495</v>
      </c>
      <c r="I84" t="s">
        <v>59</v>
      </c>
      <c r="J84" t="s">
        <v>4</v>
      </c>
      <c r="K84" t="s">
        <v>7</v>
      </c>
      <c r="P84" t="s">
        <v>59</v>
      </c>
      <c r="Q84" t="s">
        <v>4</v>
      </c>
      <c r="R84" t="s">
        <v>7</v>
      </c>
      <c r="W84" t="s">
        <v>59</v>
      </c>
      <c r="X84" t="s">
        <v>4</v>
      </c>
      <c r="Y84" t="s">
        <v>7</v>
      </c>
    </row>
    <row r="85" spans="1:25" x14ac:dyDescent="0.3">
      <c r="A85" t="s">
        <v>0</v>
      </c>
      <c r="B85">
        <v>0.27</v>
      </c>
      <c r="C85">
        <v>0.33500000000000002</v>
      </c>
      <c r="D85">
        <f>C85*100</f>
        <v>33.5</v>
      </c>
      <c r="F85">
        <v>0</v>
      </c>
      <c r="H85" t="s">
        <v>0</v>
      </c>
      <c r="I85">
        <v>0.27</v>
      </c>
      <c r="J85">
        <v>0.33500000000000002</v>
      </c>
      <c r="K85">
        <f>J85*100</f>
        <v>33.5</v>
      </c>
      <c r="O85" t="s">
        <v>0</v>
      </c>
      <c r="P85">
        <v>0.27</v>
      </c>
      <c r="Q85">
        <v>0.33500000000000002</v>
      </c>
      <c r="R85">
        <f>Q85*100</f>
        <v>33.5</v>
      </c>
      <c r="V85" t="s">
        <v>0</v>
      </c>
      <c r="W85">
        <v>0.27</v>
      </c>
      <c r="X85">
        <v>0.33500000000000002</v>
      </c>
      <c r="Y85">
        <f>X85*100</f>
        <v>33.5</v>
      </c>
    </row>
    <row r="86" spans="1:25" x14ac:dyDescent="0.3">
      <c r="A86" t="s">
        <v>1</v>
      </c>
      <c r="B86">
        <v>4.25</v>
      </c>
      <c r="C86">
        <v>7.5999999999999998E-2</v>
      </c>
      <c r="D86">
        <f>C86*100</f>
        <v>7.6</v>
      </c>
      <c r="F86">
        <v>5.0000000000000001E-3</v>
      </c>
      <c r="H86" t="s">
        <v>1</v>
      </c>
      <c r="I86">
        <v>4.25</v>
      </c>
      <c r="J86">
        <v>7.5999999999999998E-2</v>
      </c>
      <c r="K86">
        <f>J86*100</f>
        <v>7.6</v>
      </c>
      <c r="O86" t="s">
        <v>1</v>
      </c>
      <c r="P86">
        <v>4.25</v>
      </c>
      <c r="Q86">
        <v>7.5999999999999998E-2</v>
      </c>
      <c r="R86">
        <f>Q86*100</f>
        <v>7.6</v>
      </c>
      <c r="V86" t="s">
        <v>1</v>
      </c>
      <c r="W86">
        <v>4.25</v>
      </c>
      <c r="X86">
        <v>7.5999999999999998E-2</v>
      </c>
      <c r="Y86">
        <f>X86*100</f>
        <v>7.6</v>
      </c>
    </row>
    <row r="87" spans="1:25" x14ac:dyDescent="0.3">
      <c r="A87" t="s">
        <v>2</v>
      </c>
      <c r="B87">
        <v>0.02</v>
      </c>
      <c r="C87">
        <v>0.19400000000000001</v>
      </c>
      <c r="D87">
        <f>C87*100</f>
        <v>19.400000000000002</v>
      </c>
      <c r="F87">
        <v>0.5</v>
      </c>
      <c r="H87" t="s">
        <v>2</v>
      </c>
      <c r="I87">
        <v>0.02</v>
      </c>
      <c r="J87">
        <v>0.19400000000000001</v>
      </c>
      <c r="K87">
        <f>J87*100</f>
        <v>19.400000000000002</v>
      </c>
      <c r="O87" t="s">
        <v>2</v>
      </c>
      <c r="P87">
        <v>0.02</v>
      </c>
      <c r="Q87">
        <v>0.19400000000000001</v>
      </c>
      <c r="R87">
        <f>Q87*100</f>
        <v>19.400000000000002</v>
      </c>
      <c r="V87" t="s">
        <v>2</v>
      </c>
      <c r="W87">
        <v>0.02</v>
      </c>
      <c r="X87">
        <v>0.19400000000000001</v>
      </c>
      <c r="Y87">
        <f>X87*100</f>
        <v>19.400000000000002</v>
      </c>
    </row>
    <row r="88" spans="1:25" x14ac:dyDescent="0.3">
      <c r="A88" t="s">
        <v>3</v>
      </c>
      <c r="B88">
        <v>0</v>
      </c>
      <c r="C88">
        <v>0.39500000000000002</v>
      </c>
      <c r="D88">
        <f>C88*100</f>
        <v>39.5</v>
      </c>
      <c r="H88" t="s">
        <v>3</v>
      </c>
      <c r="I88">
        <v>0</v>
      </c>
      <c r="J88">
        <v>0.39500000000000002</v>
      </c>
      <c r="K88">
        <f>J88*100</f>
        <v>39.5</v>
      </c>
      <c r="O88" t="s">
        <v>3</v>
      </c>
      <c r="P88">
        <v>0</v>
      </c>
      <c r="Q88">
        <v>0.39500000000000002</v>
      </c>
      <c r="R88">
        <f>Q88*100</f>
        <v>39.5</v>
      </c>
      <c r="V88" t="s">
        <v>3</v>
      </c>
      <c r="W88">
        <v>0</v>
      </c>
      <c r="X88">
        <v>0.39500000000000002</v>
      </c>
      <c r="Y88">
        <f>X88*100</f>
        <v>39.5</v>
      </c>
    </row>
    <row r="89" spans="1:25" x14ac:dyDescent="0.3">
      <c r="B89" s="1" t="s">
        <v>6</v>
      </c>
      <c r="C89" s="1">
        <f>SUM(C85:C88)</f>
        <v>1</v>
      </c>
      <c r="I89" s="1" t="s">
        <v>6</v>
      </c>
      <c r="J89" s="1">
        <f>SUM(J85:J88)</f>
        <v>1</v>
      </c>
      <c r="P89" s="1" t="s">
        <v>6</v>
      </c>
      <c r="Q89" s="1">
        <f>SUM(Q85:Q88)</f>
        <v>1</v>
      </c>
      <c r="W89" s="1" t="s">
        <v>6</v>
      </c>
      <c r="X89" s="1">
        <f>SUM(X85:X88)</f>
        <v>1</v>
      </c>
    </row>
    <row r="91" spans="1:25" x14ac:dyDescent="0.3">
      <c r="A91" s="1" t="s">
        <v>61</v>
      </c>
      <c r="B91">
        <f>B85*C85+B86*C86+B87*C87+B88*C88</f>
        <v>0.41733000000000003</v>
      </c>
      <c r="H91" s="1" t="s">
        <v>61</v>
      </c>
      <c r="I91">
        <f>I85*J85+I86*J86+I87*J87+I88*J88</f>
        <v>0.41733000000000003</v>
      </c>
      <c r="O91" s="1" t="s">
        <v>61</v>
      </c>
      <c r="P91">
        <f>P85*Q85+P86*Q86+P87*Q87+P88*Q88</f>
        <v>0.41733000000000003</v>
      </c>
      <c r="V91" s="1" t="s">
        <v>61</v>
      </c>
      <c r="W91">
        <f>W85*X85+W86*X86+W87*X87+W88*X88</f>
        <v>0.41733000000000003</v>
      </c>
    </row>
    <row r="94" spans="1:25" x14ac:dyDescent="0.3">
      <c r="A94" s="1" t="s">
        <v>60</v>
      </c>
      <c r="B94">
        <v>14.4</v>
      </c>
      <c r="H94" s="1" t="s">
        <v>60</v>
      </c>
      <c r="I94">
        <v>3.9</v>
      </c>
      <c r="O94" s="1" t="s">
        <v>60</v>
      </c>
      <c r="P94">
        <v>2.2000000000000002</v>
      </c>
      <c r="V94" s="1" t="s">
        <v>60</v>
      </c>
      <c r="W94">
        <v>0.22</v>
      </c>
    </row>
    <row r="97" spans="1:25" x14ac:dyDescent="0.3">
      <c r="B97" t="s">
        <v>59</v>
      </c>
      <c r="C97" t="s">
        <v>4</v>
      </c>
      <c r="D97" t="s">
        <v>7</v>
      </c>
      <c r="F97">
        <v>0.495</v>
      </c>
      <c r="I97" t="s">
        <v>59</v>
      </c>
      <c r="J97" t="s">
        <v>4</v>
      </c>
      <c r="K97" t="s">
        <v>7</v>
      </c>
      <c r="P97" t="s">
        <v>59</v>
      </c>
      <c r="Q97" t="s">
        <v>4</v>
      </c>
      <c r="R97" t="s">
        <v>7</v>
      </c>
      <c r="W97" t="s">
        <v>59</v>
      </c>
      <c r="X97" t="s">
        <v>4</v>
      </c>
      <c r="Y97" t="s">
        <v>7</v>
      </c>
    </row>
    <row r="98" spans="1:25" x14ac:dyDescent="0.3">
      <c r="A98" t="s">
        <v>0</v>
      </c>
      <c r="B98">
        <v>0.27</v>
      </c>
      <c r="C98">
        <v>0</v>
      </c>
      <c r="D98">
        <f>C98*100</f>
        <v>0</v>
      </c>
      <c r="F98">
        <v>0</v>
      </c>
      <c r="H98" t="s">
        <v>0</v>
      </c>
      <c r="I98">
        <v>0.27</v>
      </c>
      <c r="J98">
        <v>0.33500000000000002</v>
      </c>
      <c r="K98">
        <f>J98*100</f>
        <v>33.5</v>
      </c>
      <c r="O98" t="s">
        <v>0</v>
      </c>
      <c r="P98">
        <v>0.27</v>
      </c>
      <c r="Q98">
        <v>0.33500000000000002</v>
      </c>
      <c r="R98">
        <f>Q98*100</f>
        <v>33.5</v>
      </c>
      <c r="V98" t="s">
        <v>0</v>
      </c>
      <c r="W98">
        <v>0.27</v>
      </c>
      <c r="X98">
        <v>0.33500000000000002</v>
      </c>
      <c r="Y98">
        <f>X98*100</f>
        <v>33.5</v>
      </c>
    </row>
    <row r="99" spans="1:25" x14ac:dyDescent="0.3">
      <c r="A99" t="s">
        <v>1</v>
      </c>
      <c r="B99">
        <v>4.25</v>
      </c>
      <c r="C99">
        <v>0.98</v>
      </c>
      <c r="D99">
        <f>C99*100</f>
        <v>98</v>
      </c>
      <c r="F99">
        <v>5.0000000000000001E-3</v>
      </c>
      <c r="H99" t="s">
        <v>1</v>
      </c>
      <c r="I99">
        <v>4.25</v>
      </c>
      <c r="J99">
        <v>7.5999999999999998E-2</v>
      </c>
      <c r="K99">
        <f>J99*100</f>
        <v>7.6</v>
      </c>
      <c r="O99" t="s">
        <v>1</v>
      </c>
      <c r="P99">
        <v>4.25</v>
      </c>
      <c r="Q99">
        <v>7.5999999999999998E-2</v>
      </c>
      <c r="R99">
        <f>Q99*100</f>
        <v>7.6</v>
      </c>
      <c r="V99" t="s">
        <v>1</v>
      </c>
      <c r="W99">
        <v>4.25</v>
      </c>
      <c r="X99">
        <v>7.5999999999999998E-2</v>
      </c>
      <c r="Y99">
        <f>X99*100</f>
        <v>7.6</v>
      </c>
    </row>
    <row r="100" spans="1:25" x14ac:dyDescent="0.3">
      <c r="A100" t="s">
        <v>2</v>
      </c>
      <c r="B100">
        <v>0.02</v>
      </c>
      <c r="C100">
        <v>0</v>
      </c>
      <c r="D100">
        <f>C100*100</f>
        <v>0</v>
      </c>
      <c r="F100">
        <v>0.5</v>
      </c>
      <c r="H100" t="s">
        <v>2</v>
      </c>
      <c r="I100">
        <v>0.02</v>
      </c>
      <c r="J100">
        <v>0.19400000000000001</v>
      </c>
      <c r="K100">
        <f>J100*100</f>
        <v>19.400000000000002</v>
      </c>
      <c r="O100" t="s">
        <v>2</v>
      </c>
      <c r="P100">
        <v>0.02</v>
      </c>
      <c r="Q100">
        <v>0.19400000000000001</v>
      </c>
      <c r="R100">
        <f>Q100*100</f>
        <v>19.400000000000002</v>
      </c>
      <c r="V100" t="s">
        <v>2</v>
      </c>
      <c r="W100">
        <v>0.02</v>
      </c>
      <c r="X100">
        <v>0.19400000000000001</v>
      </c>
      <c r="Y100">
        <f>X100*100</f>
        <v>19.400000000000002</v>
      </c>
    </row>
    <row r="101" spans="1:25" x14ac:dyDescent="0.3">
      <c r="A101" t="s">
        <v>3</v>
      </c>
      <c r="B101">
        <v>0</v>
      </c>
      <c r="C101">
        <v>0.02</v>
      </c>
      <c r="D101">
        <f>C101*100</f>
        <v>2</v>
      </c>
      <c r="H101" t="s">
        <v>3</v>
      </c>
      <c r="I101">
        <v>0</v>
      </c>
      <c r="J101">
        <v>0.39500000000000002</v>
      </c>
      <c r="K101">
        <f>J101*100</f>
        <v>39.5</v>
      </c>
      <c r="O101" t="s">
        <v>3</v>
      </c>
      <c r="P101">
        <v>0</v>
      </c>
      <c r="Q101">
        <v>0.39500000000000002</v>
      </c>
      <c r="R101">
        <f>Q101*100</f>
        <v>39.5</v>
      </c>
      <c r="V101" t="s">
        <v>3</v>
      </c>
      <c r="W101">
        <v>0</v>
      </c>
      <c r="X101">
        <v>0.39500000000000002</v>
      </c>
      <c r="Y101">
        <f>X101*100</f>
        <v>39.5</v>
      </c>
    </row>
    <row r="102" spans="1:25" x14ac:dyDescent="0.3">
      <c r="B102" s="1" t="s">
        <v>6</v>
      </c>
      <c r="C102" s="1">
        <f>SUM(C98:C101)</f>
        <v>1</v>
      </c>
      <c r="I102" s="1" t="s">
        <v>6</v>
      </c>
      <c r="J102" s="1">
        <f>SUM(J98:J101)</f>
        <v>1</v>
      </c>
      <c r="P102" s="1" t="s">
        <v>6</v>
      </c>
      <c r="Q102" s="1">
        <f>SUM(Q98:Q101)</f>
        <v>1</v>
      </c>
      <c r="W102" s="1" t="s">
        <v>6</v>
      </c>
      <c r="X102" s="1">
        <f>SUM(X98:X101)</f>
        <v>1</v>
      </c>
    </row>
    <row r="104" spans="1:25" x14ac:dyDescent="0.3">
      <c r="A104" s="1" t="s">
        <v>61</v>
      </c>
      <c r="B104">
        <f>B98*C98+B99*C99+B100*C100+B101*C101</f>
        <v>4.165</v>
      </c>
      <c r="H104" s="1" t="s">
        <v>61</v>
      </c>
      <c r="I104">
        <f>I98*J98+I99*J99+I100*J100+I101*J101</f>
        <v>0.41733000000000003</v>
      </c>
      <c r="O104" s="1" t="s">
        <v>61</v>
      </c>
      <c r="P104">
        <f>P98*Q98+P99*Q99+P100*Q100+P101*Q101</f>
        <v>0.41733000000000003</v>
      </c>
      <c r="V104" s="1" t="s">
        <v>61</v>
      </c>
      <c r="W104">
        <f>W98*X98+W99*X99+W100*X100+W101*X101</f>
        <v>0.41733000000000003</v>
      </c>
    </row>
  </sheetData>
  <conditionalFormatting sqref="C11">
    <cfRule type="cellIs" dxfId="52" priority="32" operator="notEqual">
      <formula>1</formula>
    </cfRule>
  </conditionalFormatting>
  <conditionalFormatting sqref="C24">
    <cfRule type="cellIs" dxfId="51" priority="28" operator="notEqual">
      <formula>1</formula>
    </cfRule>
  </conditionalFormatting>
  <conditionalFormatting sqref="C37">
    <cfRule type="cellIs" dxfId="50" priority="24" operator="notEqual">
      <formula>1</formula>
    </cfRule>
  </conditionalFormatting>
  <conditionalFormatting sqref="C50">
    <cfRule type="cellIs" dxfId="49" priority="20" operator="notEqual">
      <formula>1</formula>
    </cfRule>
  </conditionalFormatting>
  <conditionalFormatting sqref="C63">
    <cfRule type="cellIs" dxfId="48" priority="16" operator="notEqual">
      <formula>1</formula>
    </cfRule>
  </conditionalFormatting>
  <conditionalFormatting sqref="C76">
    <cfRule type="cellIs" dxfId="47" priority="12" operator="notEqual">
      <formula>1</formula>
    </cfRule>
  </conditionalFormatting>
  <conditionalFormatting sqref="C89">
    <cfRule type="cellIs" dxfId="46" priority="8" operator="notEqual">
      <formula>1</formula>
    </cfRule>
  </conditionalFormatting>
  <conditionalFormatting sqref="C102">
    <cfRule type="cellIs" dxfId="45" priority="4" operator="notEqual">
      <formula>1</formula>
    </cfRule>
  </conditionalFormatting>
  <conditionalFormatting sqref="J11">
    <cfRule type="cellIs" dxfId="44" priority="31" operator="notEqual">
      <formula>1</formula>
    </cfRule>
  </conditionalFormatting>
  <conditionalFormatting sqref="J24">
    <cfRule type="cellIs" dxfId="43" priority="27" operator="notEqual">
      <formula>1</formula>
    </cfRule>
  </conditionalFormatting>
  <conditionalFormatting sqref="J37">
    <cfRule type="cellIs" dxfId="42" priority="23" operator="notEqual">
      <formula>1</formula>
    </cfRule>
  </conditionalFormatting>
  <conditionalFormatting sqref="J50">
    <cfRule type="cellIs" dxfId="41" priority="19" operator="notEqual">
      <formula>1</formula>
    </cfRule>
  </conditionalFormatting>
  <conditionalFormatting sqref="J63">
    <cfRule type="cellIs" dxfId="40" priority="15" operator="notEqual">
      <formula>1</formula>
    </cfRule>
  </conditionalFormatting>
  <conditionalFormatting sqref="J76">
    <cfRule type="cellIs" dxfId="39" priority="11" operator="notEqual">
      <formula>1</formula>
    </cfRule>
  </conditionalFormatting>
  <conditionalFormatting sqref="J89">
    <cfRule type="cellIs" dxfId="38" priority="7" operator="notEqual">
      <formula>1</formula>
    </cfRule>
  </conditionalFormatting>
  <conditionalFormatting sqref="J102">
    <cfRule type="cellIs" dxfId="37" priority="3" operator="notEqual">
      <formula>1</formula>
    </cfRule>
  </conditionalFormatting>
  <conditionalFormatting sqref="Q11">
    <cfRule type="cellIs" dxfId="36" priority="30" operator="notEqual">
      <formula>1</formula>
    </cfRule>
  </conditionalFormatting>
  <conditionalFormatting sqref="Q24">
    <cfRule type="cellIs" dxfId="35" priority="26" operator="notEqual">
      <formula>1</formula>
    </cfRule>
  </conditionalFormatting>
  <conditionalFormatting sqref="Q37">
    <cfRule type="cellIs" dxfId="34" priority="22" operator="notEqual">
      <formula>1</formula>
    </cfRule>
  </conditionalFormatting>
  <conditionalFormatting sqref="Q50">
    <cfRule type="cellIs" dxfId="33" priority="18" operator="notEqual">
      <formula>1</formula>
    </cfRule>
  </conditionalFormatting>
  <conditionalFormatting sqref="Q63">
    <cfRule type="cellIs" dxfId="32" priority="14" operator="notEqual">
      <formula>1</formula>
    </cfRule>
  </conditionalFormatting>
  <conditionalFormatting sqref="Q76">
    <cfRule type="cellIs" dxfId="31" priority="10" operator="notEqual">
      <formula>1</formula>
    </cfRule>
  </conditionalFormatting>
  <conditionalFormatting sqref="Q89">
    <cfRule type="cellIs" dxfId="30" priority="6" operator="notEqual">
      <formula>1</formula>
    </cfRule>
  </conditionalFormatting>
  <conditionalFormatting sqref="Q102">
    <cfRule type="cellIs" dxfId="29" priority="2" operator="notEqual">
      <formula>1</formula>
    </cfRule>
  </conditionalFormatting>
  <conditionalFormatting sqref="X11">
    <cfRule type="cellIs" dxfId="28" priority="29" operator="notEqual">
      <formula>1</formula>
    </cfRule>
  </conditionalFormatting>
  <conditionalFormatting sqref="X24">
    <cfRule type="cellIs" dxfId="27" priority="25" operator="notEqual">
      <formula>1</formula>
    </cfRule>
  </conditionalFormatting>
  <conditionalFormatting sqref="X37">
    <cfRule type="cellIs" dxfId="26" priority="21" operator="notEqual">
      <formula>1</formula>
    </cfRule>
  </conditionalFormatting>
  <conditionalFormatting sqref="X50">
    <cfRule type="cellIs" dxfId="25" priority="17" operator="notEqual">
      <formula>1</formula>
    </cfRule>
  </conditionalFormatting>
  <conditionalFormatting sqref="X63">
    <cfRule type="cellIs" dxfId="24" priority="13" operator="notEqual">
      <formula>1</formula>
    </cfRule>
  </conditionalFormatting>
  <conditionalFormatting sqref="X76">
    <cfRule type="cellIs" dxfId="23" priority="9" operator="notEqual">
      <formula>1</formula>
    </cfRule>
  </conditionalFormatting>
  <conditionalFormatting sqref="X89">
    <cfRule type="cellIs" dxfId="22" priority="5" operator="notEqual">
      <formula>1</formula>
    </cfRule>
  </conditionalFormatting>
  <conditionalFormatting sqref="X102">
    <cfRule type="cellIs" dxfId="21" priority="1" operator="notEqual">
      <formula>1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C794C-1BDE-4097-9EAE-A69B0D3C20F3}">
  <dimension ref="A1:T108"/>
  <sheetViews>
    <sheetView tabSelected="1" topLeftCell="E1" workbookViewId="0">
      <selection activeCell="S14" sqref="S14"/>
    </sheetView>
  </sheetViews>
  <sheetFormatPr defaultRowHeight="15.6" x14ac:dyDescent="0.3"/>
  <cols>
    <col min="1" max="1" width="17.8984375" customWidth="1"/>
    <col min="2" max="2" width="13.69921875" customWidth="1"/>
    <col min="7" max="7" width="17.19921875" customWidth="1"/>
    <col min="8" max="8" width="12.69921875" customWidth="1"/>
    <col min="11" max="11" width="16.69921875" customWidth="1"/>
    <col min="12" max="12" width="14.19921875" customWidth="1"/>
    <col min="13" max="13" width="12.09765625" customWidth="1"/>
    <col min="17" max="17" width="14.8984375" bestFit="1" customWidth="1"/>
    <col min="18" max="18" width="12.09765625" customWidth="1"/>
  </cols>
  <sheetData>
    <row r="1" spans="1:20" x14ac:dyDescent="0.3">
      <c r="A1" t="s">
        <v>66</v>
      </c>
      <c r="G1" t="s">
        <v>69</v>
      </c>
      <c r="L1" t="s">
        <v>73</v>
      </c>
    </row>
    <row r="2" spans="1:20" x14ac:dyDescent="0.3">
      <c r="A2" s="1" t="s">
        <v>67</v>
      </c>
      <c r="B2">
        <v>49.55</v>
      </c>
      <c r="G2" s="1" t="s">
        <v>67</v>
      </c>
      <c r="H2">
        <v>106.1</v>
      </c>
      <c r="L2" t="s">
        <v>74</v>
      </c>
      <c r="Q2" t="s">
        <v>75</v>
      </c>
    </row>
    <row r="3" spans="1:20" x14ac:dyDescent="0.3">
      <c r="M3" t="s">
        <v>70</v>
      </c>
      <c r="N3" t="s">
        <v>4</v>
      </c>
      <c r="O3" t="s">
        <v>7</v>
      </c>
      <c r="R3" t="s">
        <v>76</v>
      </c>
      <c r="S3" t="s">
        <v>4</v>
      </c>
      <c r="T3" t="s">
        <v>7</v>
      </c>
    </row>
    <row r="4" spans="1:20" x14ac:dyDescent="0.3">
      <c r="L4" t="s">
        <v>0</v>
      </c>
      <c r="M4">
        <v>1.96</v>
      </c>
      <c r="N4">
        <v>0.22944000000000001</v>
      </c>
      <c r="O4">
        <f>N4*100</f>
        <v>22.943999999999999</v>
      </c>
      <c r="Q4" t="s">
        <v>0</v>
      </c>
      <c r="R4">
        <v>0.21</v>
      </c>
      <c r="S4">
        <v>0.33621035728623044</v>
      </c>
      <c r="T4">
        <f>S4*100</f>
        <v>33.621035728623042</v>
      </c>
    </row>
    <row r="5" spans="1:20" x14ac:dyDescent="0.3">
      <c r="B5" t="s">
        <v>70</v>
      </c>
      <c r="C5" t="s">
        <v>4</v>
      </c>
      <c r="D5" t="s">
        <v>7</v>
      </c>
      <c r="H5" t="s">
        <v>70</v>
      </c>
      <c r="I5" t="s">
        <v>4</v>
      </c>
      <c r="J5" t="s">
        <v>7</v>
      </c>
      <c r="L5" t="s">
        <v>1</v>
      </c>
      <c r="M5">
        <v>165.71</v>
      </c>
      <c r="N5">
        <v>0.13755000000000001</v>
      </c>
      <c r="O5">
        <f>N5*100</f>
        <v>13.755000000000001</v>
      </c>
      <c r="Q5" t="s">
        <v>1</v>
      </c>
      <c r="R5">
        <v>177.18</v>
      </c>
      <c r="S5">
        <v>7.607386591730228E-2</v>
      </c>
      <c r="T5">
        <f>S5*100</f>
        <v>7.6073865917302284</v>
      </c>
    </row>
    <row r="6" spans="1:20" x14ac:dyDescent="0.3">
      <c r="A6" t="s">
        <v>0</v>
      </c>
      <c r="B6">
        <v>1.96</v>
      </c>
      <c r="C6">
        <v>0.5</v>
      </c>
      <c r="D6">
        <f>C6*100</f>
        <v>50</v>
      </c>
      <c r="G6" t="s">
        <v>0</v>
      </c>
      <c r="H6">
        <v>1.96</v>
      </c>
      <c r="I6">
        <v>0.5</v>
      </c>
      <c r="J6">
        <f>I6*100</f>
        <v>50</v>
      </c>
      <c r="L6" t="s">
        <v>2</v>
      </c>
      <c r="M6">
        <v>46.372</v>
      </c>
      <c r="N6">
        <v>0.24604999999999999</v>
      </c>
      <c r="O6">
        <f>N6*100</f>
        <v>24.605</v>
      </c>
      <c r="Q6" t="s">
        <v>2</v>
      </c>
      <c r="R6">
        <v>40.630000000000003</v>
      </c>
      <c r="S6">
        <v>0.19480128462464871</v>
      </c>
      <c r="T6">
        <f>S6*100</f>
        <v>19.480128462464872</v>
      </c>
    </row>
    <row r="7" spans="1:20" x14ac:dyDescent="0.3">
      <c r="A7" t="s">
        <v>1</v>
      </c>
      <c r="B7">
        <v>165.71</v>
      </c>
      <c r="C7">
        <v>0</v>
      </c>
      <c r="D7">
        <f>C7*100</f>
        <v>0</v>
      </c>
      <c r="G7" t="s">
        <v>1</v>
      </c>
      <c r="H7">
        <v>165.71</v>
      </c>
      <c r="I7">
        <v>0</v>
      </c>
      <c r="J7">
        <f>I7*100</f>
        <v>0</v>
      </c>
      <c r="L7" t="s">
        <v>3</v>
      </c>
      <c r="M7">
        <v>0</v>
      </c>
      <c r="N7">
        <v>0.38696000000000003</v>
      </c>
      <c r="O7">
        <f>N7*100</f>
        <v>38.696000000000005</v>
      </c>
      <c r="Q7" t="s">
        <v>3</v>
      </c>
      <c r="R7">
        <v>0</v>
      </c>
      <c r="S7">
        <v>0.39291449217181851</v>
      </c>
      <c r="T7">
        <f>S7*100</f>
        <v>39.291449217181849</v>
      </c>
    </row>
    <row r="8" spans="1:20" x14ac:dyDescent="0.3">
      <c r="A8" t="s">
        <v>2</v>
      </c>
      <c r="B8">
        <v>46.372</v>
      </c>
      <c r="C8">
        <v>0.1</v>
      </c>
      <c r="D8">
        <f>C8*100</f>
        <v>10</v>
      </c>
      <c r="G8" t="s">
        <v>2</v>
      </c>
      <c r="H8">
        <v>46.372</v>
      </c>
      <c r="I8">
        <v>0.1</v>
      </c>
      <c r="J8">
        <f>I8*100</f>
        <v>10</v>
      </c>
      <c r="M8" s="1" t="s">
        <v>6</v>
      </c>
      <c r="N8" s="1">
        <f>SUM(N4:N7)</f>
        <v>1</v>
      </c>
      <c r="R8" s="1" t="s">
        <v>6</v>
      </c>
      <c r="S8" s="1">
        <f>SUM(S4:S7)</f>
        <v>1</v>
      </c>
    </row>
    <row r="9" spans="1:20" x14ac:dyDescent="0.3">
      <c r="A9" t="s">
        <v>3</v>
      </c>
      <c r="B9">
        <v>0</v>
      </c>
      <c r="C9">
        <v>0.4</v>
      </c>
      <c r="D9">
        <f>C9*100</f>
        <v>40</v>
      </c>
      <c r="G9" t="s">
        <v>3</v>
      </c>
      <c r="H9">
        <v>0</v>
      </c>
      <c r="I9">
        <v>0.4</v>
      </c>
      <c r="J9">
        <f>I9*100</f>
        <v>40</v>
      </c>
    </row>
    <row r="10" spans="1:20" x14ac:dyDescent="0.3">
      <c r="B10" s="1" t="s">
        <v>6</v>
      </c>
      <c r="C10" s="1">
        <f>SUM(C6:C9)</f>
        <v>1</v>
      </c>
      <c r="H10" s="1" t="s">
        <v>6</v>
      </c>
      <c r="I10" s="1">
        <f>SUM(I6:I9)</f>
        <v>1</v>
      </c>
      <c r="L10" s="1" t="s">
        <v>68</v>
      </c>
      <c r="M10">
        <f>M4*N4+M5*N5+M6*N6+M7*N7</f>
        <v>34.652943500000006</v>
      </c>
      <c r="Q10" s="1" t="s">
        <v>68</v>
      </c>
      <c r="R10">
        <f>R4*S4+R5*S5+R6*S6+R7*S7</f>
        <v>21.464147932557204</v>
      </c>
    </row>
    <row r="12" spans="1:20" x14ac:dyDescent="0.3">
      <c r="A12" s="1" t="s">
        <v>68</v>
      </c>
      <c r="B12">
        <f>B6*C6+B7*C7+B8*C8+B9*C9</f>
        <v>5.6172000000000004</v>
      </c>
      <c r="G12" s="1" t="s">
        <v>68</v>
      </c>
      <c r="H12">
        <f>H6*I6+H7*I7+H8*I8+H9*I9</f>
        <v>5.6172000000000004</v>
      </c>
    </row>
    <row r="14" spans="1:20" x14ac:dyDescent="0.3">
      <c r="A14" s="1" t="s">
        <v>67</v>
      </c>
      <c r="B14">
        <v>49.55</v>
      </c>
      <c r="G14" s="1" t="s">
        <v>67</v>
      </c>
      <c r="H14">
        <v>106.1</v>
      </c>
    </row>
    <row r="17" spans="1:10" x14ac:dyDescent="0.3">
      <c r="B17" t="s">
        <v>70</v>
      </c>
      <c r="C17" t="s">
        <v>4</v>
      </c>
      <c r="D17" t="s">
        <v>7</v>
      </c>
      <c r="H17" t="s">
        <v>70</v>
      </c>
      <c r="I17" t="s">
        <v>4</v>
      </c>
      <c r="J17" t="s">
        <v>7</v>
      </c>
    </row>
    <row r="18" spans="1:10" x14ac:dyDescent="0.3">
      <c r="A18" t="s">
        <v>0</v>
      </c>
      <c r="B18">
        <v>1.96</v>
      </c>
      <c r="C18">
        <v>0.4</v>
      </c>
      <c r="D18">
        <f>C18*100</f>
        <v>40</v>
      </c>
      <c r="G18" t="s">
        <v>0</v>
      </c>
      <c r="H18">
        <v>1.96</v>
      </c>
      <c r="I18">
        <v>0.4</v>
      </c>
      <c r="J18">
        <f>I18*100</f>
        <v>40</v>
      </c>
    </row>
    <row r="19" spans="1:10" x14ac:dyDescent="0.3">
      <c r="A19" t="s">
        <v>1</v>
      </c>
      <c r="B19">
        <v>165.71</v>
      </c>
      <c r="C19">
        <v>0</v>
      </c>
      <c r="D19">
        <f>C19*100</f>
        <v>0</v>
      </c>
      <c r="G19" t="s">
        <v>1</v>
      </c>
      <c r="H19">
        <v>165.71</v>
      </c>
      <c r="I19">
        <v>0</v>
      </c>
      <c r="J19">
        <f>I19*100</f>
        <v>0</v>
      </c>
    </row>
    <row r="20" spans="1:10" x14ac:dyDescent="0.3">
      <c r="A20" t="s">
        <v>2</v>
      </c>
      <c r="B20">
        <v>46.372</v>
      </c>
      <c r="C20">
        <v>0.3</v>
      </c>
      <c r="D20">
        <f>C20*100</f>
        <v>30</v>
      </c>
      <c r="G20" t="s">
        <v>2</v>
      </c>
      <c r="H20">
        <v>46.372</v>
      </c>
      <c r="I20">
        <v>0.3</v>
      </c>
      <c r="J20">
        <f>I20*100</f>
        <v>30</v>
      </c>
    </row>
    <row r="21" spans="1:10" x14ac:dyDescent="0.3">
      <c r="A21" t="s">
        <v>3</v>
      </c>
      <c r="B21">
        <v>0</v>
      </c>
      <c r="C21">
        <v>0.3</v>
      </c>
      <c r="D21">
        <f>C21*100</f>
        <v>30</v>
      </c>
      <c r="G21" t="s">
        <v>3</v>
      </c>
      <c r="H21">
        <v>0</v>
      </c>
      <c r="I21">
        <v>0.3</v>
      </c>
      <c r="J21">
        <f>I21*100</f>
        <v>30</v>
      </c>
    </row>
    <row r="22" spans="1:10" x14ac:dyDescent="0.3">
      <c r="B22" s="1" t="s">
        <v>6</v>
      </c>
      <c r="C22" s="1">
        <f>SUM(C18:C21)</f>
        <v>1</v>
      </c>
      <c r="H22" s="1" t="s">
        <v>6</v>
      </c>
      <c r="I22" s="1">
        <f>SUM(I18:I21)</f>
        <v>1</v>
      </c>
    </row>
    <row r="24" spans="1:10" x14ac:dyDescent="0.3">
      <c r="A24" s="1" t="s">
        <v>68</v>
      </c>
      <c r="B24">
        <f>B18*C18+B19*C19+B20*C20+B21*C21</f>
        <v>14.695600000000001</v>
      </c>
      <c r="G24" s="1" t="s">
        <v>68</v>
      </c>
      <c r="H24">
        <f>H18*I18+H19*I19+H20*I20+H21*I21</f>
        <v>14.695600000000001</v>
      </c>
    </row>
    <row r="26" spans="1:10" x14ac:dyDescent="0.3">
      <c r="A26" s="1" t="s">
        <v>67</v>
      </c>
      <c r="B26">
        <v>49.55</v>
      </c>
      <c r="G26" s="1" t="s">
        <v>67</v>
      </c>
      <c r="H26">
        <v>106.1</v>
      </c>
    </row>
    <row r="29" spans="1:10" x14ac:dyDescent="0.3">
      <c r="B29" t="s">
        <v>70</v>
      </c>
      <c r="C29" t="s">
        <v>4</v>
      </c>
      <c r="D29" t="s">
        <v>7</v>
      </c>
      <c r="H29" t="s">
        <v>70</v>
      </c>
      <c r="I29" t="s">
        <v>4</v>
      </c>
      <c r="J29" t="s">
        <v>7</v>
      </c>
    </row>
    <row r="30" spans="1:10" x14ac:dyDescent="0.3">
      <c r="A30" t="s">
        <v>0</v>
      </c>
      <c r="B30">
        <v>1.96</v>
      </c>
      <c r="C30">
        <v>0.3</v>
      </c>
      <c r="D30">
        <f>C30*100</f>
        <v>30</v>
      </c>
      <c r="G30" t="s">
        <v>0</v>
      </c>
      <c r="H30">
        <v>1.96</v>
      </c>
      <c r="I30">
        <v>0.3</v>
      </c>
      <c r="J30">
        <f>I30*100</f>
        <v>30</v>
      </c>
    </row>
    <row r="31" spans="1:10" x14ac:dyDescent="0.3">
      <c r="A31" t="s">
        <v>1</v>
      </c>
      <c r="B31">
        <v>165.71</v>
      </c>
      <c r="C31">
        <v>0.1</v>
      </c>
      <c r="D31">
        <f>C31*100</f>
        <v>10</v>
      </c>
      <c r="G31" t="s">
        <v>1</v>
      </c>
      <c r="H31">
        <v>165.71</v>
      </c>
      <c r="I31">
        <v>0.1</v>
      </c>
      <c r="J31">
        <f>I31*100</f>
        <v>10</v>
      </c>
    </row>
    <row r="32" spans="1:10" x14ac:dyDescent="0.3">
      <c r="A32" t="s">
        <v>2</v>
      </c>
      <c r="B32">
        <v>46.372</v>
      </c>
      <c r="C32">
        <v>0.3</v>
      </c>
      <c r="D32">
        <f>C32*100</f>
        <v>30</v>
      </c>
      <c r="G32" t="s">
        <v>2</v>
      </c>
      <c r="H32">
        <v>46.372</v>
      </c>
      <c r="I32">
        <v>0.3</v>
      </c>
      <c r="J32">
        <f>I32*100</f>
        <v>30</v>
      </c>
    </row>
    <row r="33" spans="1:10" x14ac:dyDescent="0.3">
      <c r="A33" t="s">
        <v>3</v>
      </c>
      <c r="B33">
        <v>0</v>
      </c>
      <c r="C33">
        <v>0.3</v>
      </c>
      <c r="D33">
        <f>C33*100</f>
        <v>30</v>
      </c>
      <c r="G33" t="s">
        <v>3</v>
      </c>
      <c r="H33">
        <v>0</v>
      </c>
      <c r="I33">
        <v>0.3</v>
      </c>
      <c r="J33">
        <f>I33*100</f>
        <v>30</v>
      </c>
    </row>
    <row r="34" spans="1:10" x14ac:dyDescent="0.3">
      <c r="B34" s="1" t="s">
        <v>6</v>
      </c>
      <c r="C34" s="1">
        <f>SUM(C30:C33)</f>
        <v>1</v>
      </c>
      <c r="H34" s="1" t="s">
        <v>6</v>
      </c>
      <c r="I34" s="1">
        <f>SUM(I30:I33)</f>
        <v>1</v>
      </c>
    </row>
    <row r="36" spans="1:10" x14ac:dyDescent="0.3">
      <c r="A36" s="1" t="s">
        <v>68</v>
      </c>
      <c r="B36">
        <f>B30*C30+B31*C31+B32*C32+B33*C33</f>
        <v>31.070600000000002</v>
      </c>
      <c r="G36" s="1" t="s">
        <v>68</v>
      </c>
      <c r="H36">
        <f>H30*I30+H31*I31+H32*I32+H33*I33</f>
        <v>31.070600000000002</v>
      </c>
    </row>
    <row r="38" spans="1:10" x14ac:dyDescent="0.3">
      <c r="A38" s="1" t="s">
        <v>67</v>
      </c>
      <c r="B38">
        <v>49.55</v>
      </c>
      <c r="G38" s="1" t="s">
        <v>67</v>
      </c>
      <c r="H38">
        <v>106.1</v>
      </c>
    </row>
    <row r="41" spans="1:10" x14ac:dyDescent="0.3">
      <c r="B41" t="s">
        <v>70</v>
      </c>
      <c r="C41" t="s">
        <v>4</v>
      </c>
      <c r="D41" t="s">
        <v>7</v>
      </c>
      <c r="H41" t="s">
        <v>70</v>
      </c>
      <c r="I41" t="s">
        <v>4</v>
      </c>
      <c r="J41" t="s">
        <v>7</v>
      </c>
    </row>
    <row r="42" spans="1:10" x14ac:dyDescent="0.3">
      <c r="A42" t="s">
        <v>0</v>
      </c>
      <c r="B42">
        <v>1.96</v>
      </c>
      <c r="C42">
        <v>0.2</v>
      </c>
      <c r="D42">
        <f>C42*100</f>
        <v>20</v>
      </c>
      <c r="G42" t="s">
        <v>0</v>
      </c>
      <c r="H42">
        <v>1.96</v>
      </c>
      <c r="I42">
        <v>0.2</v>
      </c>
      <c r="J42">
        <f>I42*100</f>
        <v>20</v>
      </c>
    </row>
    <row r="43" spans="1:10" x14ac:dyDescent="0.3">
      <c r="A43" t="s">
        <v>1</v>
      </c>
      <c r="B43">
        <v>165.71</v>
      </c>
      <c r="C43">
        <v>0.1</v>
      </c>
      <c r="D43">
        <f>C43*100</f>
        <v>10</v>
      </c>
      <c r="G43" t="s">
        <v>1</v>
      </c>
      <c r="H43">
        <v>165.71</v>
      </c>
      <c r="I43">
        <v>0.1</v>
      </c>
      <c r="J43">
        <f>I43*100</f>
        <v>10</v>
      </c>
    </row>
    <row r="44" spans="1:10" x14ac:dyDescent="0.3">
      <c r="A44" t="s">
        <v>2</v>
      </c>
      <c r="B44">
        <v>46.372</v>
      </c>
      <c r="C44">
        <v>0.4</v>
      </c>
      <c r="D44">
        <f>C44*100</f>
        <v>40</v>
      </c>
      <c r="G44" t="s">
        <v>2</v>
      </c>
      <c r="H44">
        <v>46.372</v>
      </c>
      <c r="I44">
        <v>0.4</v>
      </c>
      <c r="J44">
        <f>I44*100</f>
        <v>40</v>
      </c>
    </row>
    <row r="45" spans="1:10" x14ac:dyDescent="0.3">
      <c r="A45" t="s">
        <v>3</v>
      </c>
      <c r="B45">
        <v>0</v>
      </c>
      <c r="C45">
        <v>0.3</v>
      </c>
      <c r="D45">
        <f>C45*100</f>
        <v>30</v>
      </c>
      <c r="G45" t="s">
        <v>3</v>
      </c>
      <c r="H45">
        <v>0</v>
      </c>
      <c r="I45">
        <v>0.3</v>
      </c>
      <c r="J45">
        <f>I45*100</f>
        <v>30</v>
      </c>
    </row>
    <row r="46" spans="1:10" x14ac:dyDescent="0.3">
      <c r="B46" s="1" t="s">
        <v>6</v>
      </c>
      <c r="C46" s="1">
        <f>SUM(C42:C45)</f>
        <v>1</v>
      </c>
      <c r="H46" s="1" t="s">
        <v>6</v>
      </c>
      <c r="I46" s="1">
        <f>SUM(I42:I45)</f>
        <v>1</v>
      </c>
    </row>
    <row r="48" spans="1:10" x14ac:dyDescent="0.3">
      <c r="A48" s="1" t="s">
        <v>68</v>
      </c>
      <c r="B48">
        <f>B42*C42+B43*C43+B44*C44+B45*C45</f>
        <v>35.511800000000001</v>
      </c>
      <c r="G48" s="1" t="s">
        <v>68</v>
      </c>
      <c r="H48">
        <f>H42*I42+H43*I43+H44*I44+H45*I45</f>
        <v>35.511800000000001</v>
      </c>
    </row>
    <row r="50" spans="1:10" x14ac:dyDescent="0.3">
      <c r="A50" s="1" t="s">
        <v>67</v>
      </c>
      <c r="B50">
        <v>49.55</v>
      </c>
      <c r="G50" s="1" t="s">
        <v>67</v>
      </c>
      <c r="H50">
        <v>106.1</v>
      </c>
    </row>
    <row r="53" spans="1:10" x14ac:dyDescent="0.3">
      <c r="B53" t="s">
        <v>70</v>
      </c>
      <c r="C53" t="s">
        <v>4</v>
      </c>
      <c r="D53" t="s">
        <v>7</v>
      </c>
      <c r="H53" t="s">
        <v>70</v>
      </c>
      <c r="I53" t="s">
        <v>4</v>
      </c>
      <c r="J53" t="s">
        <v>7</v>
      </c>
    </row>
    <row r="54" spans="1:10" x14ac:dyDescent="0.3">
      <c r="A54" t="s">
        <v>0</v>
      </c>
      <c r="B54">
        <v>1.96</v>
      </c>
      <c r="C54">
        <v>0.15</v>
      </c>
      <c r="D54">
        <f>C54*100</f>
        <v>15</v>
      </c>
      <c r="G54" t="s">
        <v>0</v>
      </c>
      <c r="H54">
        <v>1.96</v>
      </c>
      <c r="I54">
        <v>0.15</v>
      </c>
      <c r="J54">
        <f>I54*100</f>
        <v>15</v>
      </c>
    </row>
    <row r="55" spans="1:10" x14ac:dyDescent="0.3">
      <c r="A55" t="s">
        <v>1</v>
      </c>
      <c r="B55">
        <v>165.71</v>
      </c>
      <c r="C55">
        <v>0.2</v>
      </c>
      <c r="D55">
        <f>C55*100</f>
        <v>20</v>
      </c>
      <c r="G55" t="s">
        <v>1</v>
      </c>
      <c r="H55">
        <v>165.71</v>
      </c>
      <c r="I55">
        <v>0.2</v>
      </c>
      <c r="J55">
        <f>I55*100</f>
        <v>20</v>
      </c>
    </row>
    <row r="56" spans="1:10" x14ac:dyDescent="0.3">
      <c r="A56" t="s">
        <v>2</v>
      </c>
      <c r="B56">
        <v>46.372</v>
      </c>
      <c r="C56">
        <v>0.4</v>
      </c>
      <c r="D56">
        <f>C56*100</f>
        <v>40</v>
      </c>
      <c r="G56" t="s">
        <v>2</v>
      </c>
      <c r="H56">
        <v>46.372</v>
      </c>
      <c r="I56">
        <v>0.4</v>
      </c>
      <c r="J56">
        <f>I56*100</f>
        <v>40</v>
      </c>
    </row>
    <row r="57" spans="1:10" x14ac:dyDescent="0.3">
      <c r="A57" t="s">
        <v>3</v>
      </c>
      <c r="B57">
        <v>0</v>
      </c>
      <c r="C57">
        <v>0.25</v>
      </c>
      <c r="D57">
        <f>C57*100</f>
        <v>25</v>
      </c>
      <c r="G57" t="s">
        <v>3</v>
      </c>
      <c r="H57">
        <v>0</v>
      </c>
      <c r="I57">
        <v>0.25</v>
      </c>
      <c r="J57">
        <f>I57*100</f>
        <v>25</v>
      </c>
    </row>
    <row r="58" spans="1:10" x14ac:dyDescent="0.3">
      <c r="B58" s="1" t="s">
        <v>6</v>
      </c>
      <c r="C58" s="1">
        <f>SUM(C54:C57)</f>
        <v>1</v>
      </c>
      <c r="H58" s="1" t="s">
        <v>6</v>
      </c>
      <c r="I58" s="1">
        <f>SUM(I54:I57)</f>
        <v>1</v>
      </c>
    </row>
    <row r="60" spans="1:10" x14ac:dyDescent="0.3">
      <c r="A60" s="1" t="s">
        <v>68</v>
      </c>
      <c r="B60">
        <f>B54*C54+B55*C55+B56*C56+B57*C57</f>
        <v>51.9848</v>
      </c>
      <c r="G60" s="1" t="s">
        <v>68</v>
      </c>
      <c r="H60">
        <f>H54*I54+H55*I55+H56*I56+H57*I57</f>
        <v>51.9848</v>
      </c>
    </row>
    <row r="62" spans="1:10" x14ac:dyDescent="0.3">
      <c r="A62" s="1" t="s">
        <v>67</v>
      </c>
      <c r="B62">
        <v>49.55</v>
      </c>
      <c r="G62" s="1" t="s">
        <v>67</v>
      </c>
      <c r="H62">
        <v>106.1</v>
      </c>
    </row>
    <row r="65" spans="1:10" x14ac:dyDescent="0.3">
      <c r="B65" t="s">
        <v>70</v>
      </c>
      <c r="C65" t="s">
        <v>4</v>
      </c>
      <c r="D65" t="s">
        <v>7</v>
      </c>
      <c r="H65" t="s">
        <v>70</v>
      </c>
      <c r="I65" t="s">
        <v>4</v>
      </c>
      <c r="J65" t="s">
        <v>7</v>
      </c>
    </row>
    <row r="66" spans="1:10" x14ac:dyDescent="0.3">
      <c r="A66" t="s">
        <v>0</v>
      </c>
      <c r="B66">
        <v>1.96</v>
      </c>
      <c r="C66">
        <v>0.4</v>
      </c>
      <c r="D66">
        <f>C66*100</f>
        <v>40</v>
      </c>
      <c r="G66" t="s">
        <v>0</v>
      </c>
      <c r="H66">
        <v>1.96</v>
      </c>
      <c r="I66">
        <v>0.4</v>
      </c>
      <c r="J66">
        <f>I66*100</f>
        <v>40</v>
      </c>
    </row>
    <row r="67" spans="1:10" x14ac:dyDescent="0.3">
      <c r="A67" t="s">
        <v>1</v>
      </c>
      <c r="B67">
        <v>165.71</v>
      </c>
      <c r="C67">
        <v>0.2</v>
      </c>
      <c r="D67">
        <f>C67*100</f>
        <v>20</v>
      </c>
      <c r="G67" t="s">
        <v>1</v>
      </c>
      <c r="H67">
        <v>165.71</v>
      </c>
      <c r="I67">
        <v>0.2</v>
      </c>
      <c r="J67">
        <f>I67*100</f>
        <v>20</v>
      </c>
    </row>
    <row r="68" spans="1:10" x14ac:dyDescent="0.3">
      <c r="A68" t="s">
        <v>2</v>
      </c>
      <c r="B68">
        <v>46.372</v>
      </c>
      <c r="C68">
        <v>0.2</v>
      </c>
      <c r="D68">
        <f>C68*100</f>
        <v>20</v>
      </c>
      <c r="G68" t="s">
        <v>2</v>
      </c>
      <c r="H68">
        <v>46.372</v>
      </c>
      <c r="I68">
        <v>0.2</v>
      </c>
      <c r="J68">
        <f>I68*100</f>
        <v>20</v>
      </c>
    </row>
    <row r="69" spans="1:10" x14ac:dyDescent="0.3">
      <c r="A69" t="s">
        <v>3</v>
      </c>
      <c r="B69">
        <v>0</v>
      </c>
      <c r="C69">
        <v>0.2</v>
      </c>
      <c r="D69">
        <f>C69*100</f>
        <v>20</v>
      </c>
      <c r="G69" t="s">
        <v>3</v>
      </c>
      <c r="H69">
        <v>0</v>
      </c>
      <c r="I69">
        <v>0.2</v>
      </c>
      <c r="J69">
        <f>I69*100</f>
        <v>20</v>
      </c>
    </row>
    <row r="70" spans="1:10" x14ac:dyDescent="0.3">
      <c r="B70" s="1" t="s">
        <v>6</v>
      </c>
      <c r="C70" s="1">
        <f>SUM(C66:C69)</f>
        <v>1</v>
      </c>
      <c r="H70" s="1" t="s">
        <v>6</v>
      </c>
      <c r="I70" s="1">
        <f>SUM(I66:I69)</f>
        <v>1</v>
      </c>
    </row>
    <row r="72" spans="1:10" x14ac:dyDescent="0.3">
      <c r="A72" s="1" t="s">
        <v>68</v>
      </c>
      <c r="B72">
        <f>B66*C66+B67*C67+B68*C68+B69*C69</f>
        <v>43.200400000000002</v>
      </c>
      <c r="G72" s="1" t="s">
        <v>68</v>
      </c>
      <c r="H72">
        <f>H66*I66+H67*I67+H68*I68+H69*I69</f>
        <v>43.200400000000002</v>
      </c>
    </row>
    <row r="74" spans="1:10" x14ac:dyDescent="0.3">
      <c r="A74" s="1" t="s">
        <v>67</v>
      </c>
      <c r="B74">
        <v>49.55</v>
      </c>
      <c r="G74" s="1" t="s">
        <v>67</v>
      </c>
      <c r="H74">
        <v>106.1</v>
      </c>
    </row>
    <row r="77" spans="1:10" x14ac:dyDescent="0.3">
      <c r="B77" t="s">
        <v>70</v>
      </c>
      <c r="C77" t="s">
        <v>4</v>
      </c>
      <c r="D77" t="s">
        <v>7</v>
      </c>
      <c r="H77" t="s">
        <v>70</v>
      </c>
      <c r="I77" t="s">
        <v>4</v>
      </c>
      <c r="J77" t="s">
        <v>7</v>
      </c>
    </row>
    <row r="78" spans="1:10" x14ac:dyDescent="0.3">
      <c r="A78" t="s">
        <v>0</v>
      </c>
      <c r="B78">
        <v>1.96</v>
      </c>
      <c r="C78">
        <v>0.2</v>
      </c>
      <c r="D78">
        <f>C78*100</f>
        <v>20</v>
      </c>
      <c r="G78" t="s">
        <v>0</v>
      </c>
      <c r="H78">
        <v>1.96</v>
      </c>
      <c r="I78">
        <v>0.2</v>
      </c>
      <c r="J78">
        <f>I78*100</f>
        <v>20</v>
      </c>
    </row>
    <row r="79" spans="1:10" x14ac:dyDescent="0.3">
      <c r="A79" t="s">
        <v>1</v>
      </c>
      <c r="B79">
        <v>165.71</v>
      </c>
      <c r="C79">
        <v>0.1</v>
      </c>
      <c r="D79">
        <f>C79*100</f>
        <v>10</v>
      </c>
      <c r="G79" t="s">
        <v>1</v>
      </c>
      <c r="H79">
        <v>165.71</v>
      </c>
      <c r="I79">
        <v>0.1</v>
      </c>
      <c r="J79">
        <f>I79*100</f>
        <v>10</v>
      </c>
    </row>
    <row r="80" spans="1:10" x14ac:dyDescent="0.3">
      <c r="A80" t="s">
        <v>2</v>
      </c>
      <c r="B80">
        <v>46.372</v>
      </c>
      <c r="C80">
        <v>0.5</v>
      </c>
      <c r="D80">
        <f>C80*100</f>
        <v>50</v>
      </c>
      <c r="G80" t="s">
        <v>2</v>
      </c>
      <c r="H80">
        <v>46.372</v>
      </c>
      <c r="I80">
        <v>0.5</v>
      </c>
      <c r="J80">
        <f>I80*100</f>
        <v>50</v>
      </c>
    </row>
    <row r="81" spans="1:10" x14ac:dyDescent="0.3">
      <c r="A81" t="s">
        <v>3</v>
      </c>
      <c r="B81">
        <v>0</v>
      </c>
      <c r="C81">
        <v>0.2</v>
      </c>
      <c r="D81">
        <f>C81*100</f>
        <v>20</v>
      </c>
      <c r="G81" t="s">
        <v>3</v>
      </c>
      <c r="H81">
        <v>0</v>
      </c>
      <c r="I81">
        <v>0.2</v>
      </c>
      <c r="J81">
        <f>I81*100</f>
        <v>20</v>
      </c>
    </row>
    <row r="82" spans="1:10" x14ac:dyDescent="0.3">
      <c r="B82" s="1" t="s">
        <v>6</v>
      </c>
      <c r="C82" s="1">
        <f>SUM(C78:C81)</f>
        <v>1</v>
      </c>
      <c r="H82" s="1" t="s">
        <v>6</v>
      </c>
      <c r="I82" s="1">
        <f>SUM(I78:I81)</f>
        <v>1</v>
      </c>
    </row>
    <row r="84" spans="1:10" x14ac:dyDescent="0.3">
      <c r="A84" s="1" t="s">
        <v>68</v>
      </c>
      <c r="B84">
        <f>B78*C78+B79*C79+B80*C80+B81*C81</f>
        <v>40.149000000000001</v>
      </c>
      <c r="G84" s="1" t="s">
        <v>68</v>
      </c>
      <c r="H84">
        <f>H78*I78+H79*I79+H80*I80+H81*I81</f>
        <v>40.149000000000001</v>
      </c>
    </row>
    <row r="86" spans="1:10" x14ac:dyDescent="0.3">
      <c r="A86" s="1" t="s">
        <v>67</v>
      </c>
      <c r="B86">
        <v>49.55</v>
      </c>
      <c r="G86" s="1" t="s">
        <v>67</v>
      </c>
      <c r="H86">
        <v>106.1</v>
      </c>
    </row>
    <row r="89" spans="1:10" x14ac:dyDescent="0.3">
      <c r="B89" t="s">
        <v>70</v>
      </c>
      <c r="C89" t="s">
        <v>4</v>
      </c>
      <c r="D89" t="s">
        <v>7</v>
      </c>
      <c r="H89" t="s">
        <v>70</v>
      </c>
      <c r="I89" t="s">
        <v>4</v>
      </c>
      <c r="J89" t="s">
        <v>7</v>
      </c>
    </row>
    <row r="90" spans="1:10" x14ac:dyDescent="0.3">
      <c r="A90" t="s">
        <v>0</v>
      </c>
      <c r="B90">
        <v>1.96</v>
      </c>
      <c r="C90">
        <v>0</v>
      </c>
      <c r="D90">
        <f>C90*100</f>
        <v>0</v>
      </c>
      <c r="G90" t="s">
        <v>0</v>
      </c>
      <c r="H90">
        <v>1.96</v>
      </c>
      <c r="I90">
        <v>0</v>
      </c>
      <c r="J90">
        <f>I90*100</f>
        <v>0</v>
      </c>
    </row>
    <row r="91" spans="1:10" x14ac:dyDescent="0.3">
      <c r="A91" t="s">
        <v>1</v>
      </c>
      <c r="B91">
        <v>165.71</v>
      </c>
      <c r="C91">
        <v>0</v>
      </c>
      <c r="D91">
        <f>C91*100</f>
        <v>0</v>
      </c>
      <c r="G91" t="s">
        <v>1</v>
      </c>
      <c r="H91">
        <v>165.71</v>
      </c>
      <c r="I91">
        <v>0</v>
      </c>
      <c r="J91">
        <f>I91*100</f>
        <v>0</v>
      </c>
    </row>
    <row r="92" spans="1:10" x14ac:dyDescent="0.3">
      <c r="A92" t="s">
        <v>2</v>
      </c>
      <c r="B92">
        <v>46.372</v>
      </c>
      <c r="C92">
        <v>1</v>
      </c>
      <c r="D92">
        <f>C92*100</f>
        <v>100</v>
      </c>
      <c r="G92" t="s">
        <v>2</v>
      </c>
      <c r="H92">
        <v>46.372</v>
      </c>
      <c r="I92">
        <v>1</v>
      </c>
      <c r="J92">
        <f>I92*100</f>
        <v>100</v>
      </c>
    </row>
    <row r="93" spans="1:10" x14ac:dyDescent="0.3">
      <c r="A93" t="s">
        <v>3</v>
      </c>
      <c r="B93">
        <v>0</v>
      </c>
      <c r="C93">
        <v>0</v>
      </c>
      <c r="D93">
        <f>C93*100</f>
        <v>0</v>
      </c>
      <c r="G93" t="s">
        <v>3</v>
      </c>
      <c r="H93">
        <v>0</v>
      </c>
      <c r="I93">
        <v>0</v>
      </c>
      <c r="J93">
        <f>I93*100</f>
        <v>0</v>
      </c>
    </row>
    <row r="94" spans="1:10" x14ac:dyDescent="0.3">
      <c r="B94" s="1" t="s">
        <v>6</v>
      </c>
      <c r="C94" s="1">
        <f>SUM(C90:C93)</f>
        <v>1</v>
      </c>
      <c r="H94" s="1" t="s">
        <v>6</v>
      </c>
      <c r="I94" s="1">
        <f>SUM(I90:I93)</f>
        <v>1</v>
      </c>
    </row>
    <row r="96" spans="1:10" x14ac:dyDescent="0.3">
      <c r="A96" s="1" t="s">
        <v>68</v>
      </c>
      <c r="B96">
        <f>B90*C90+B91*C91+B92*C92+B93*C93</f>
        <v>46.372</v>
      </c>
      <c r="G96" s="1" t="s">
        <v>68</v>
      </c>
      <c r="H96">
        <f>H90*I90+H91*I91+H92*I92+H93*I93</f>
        <v>46.372</v>
      </c>
    </row>
    <row r="98" spans="1:14" x14ac:dyDescent="0.3">
      <c r="A98" s="1" t="s">
        <v>67</v>
      </c>
      <c r="B98">
        <v>49.55</v>
      </c>
      <c r="G98" s="1" t="s">
        <v>67</v>
      </c>
      <c r="H98">
        <v>106.1</v>
      </c>
      <c r="K98" s="1" t="s">
        <v>67</v>
      </c>
      <c r="L98">
        <v>221.48</v>
      </c>
    </row>
    <row r="101" spans="1:14" x14ac:dyDescent="0.3">
      <c r="B101" t="s">
        <v>70</v>
      </c>
      <c r="C101" t="s">
        <v>4</v>
      </c>
      <c r="D101" t="s">
        <v>7</v>
      </c>
      <c r="H101" t="s">
        <v>70</v>
      </c>
      <c r="I101" t="s">
        <v>4</v>
      </c>
      <c r="J101" t="s">
        <v>7</v>
      </c>
      <c r="L101" t="s">
        <v>70</v>
      </c>
      <c r="M101" t="s">
        <v>4</v>
      </c>
      <c r="N101" t="s">
        <v>7</v>
      </c>
    </row>
    <row r="102" spans="1:14" x14ac:dyDescent="0.3">
      <c r="A102" t="s">
        <v>0</v>
      </c>
      <c r="B102">
        <v>1.96</v>
      </c>
      <c r="C102">
        <v>0</v>
      </c>
      <c r="D102">
        <f>C102*100</f>
        <v>0</v>
      </c>
      <c r="G102" t="s">
        <v>0</v>
      </c>
      <c r="H102">
        <v>1.96</v>
      </c>
      <c r="I102">
        <v>0</v>
      </c>
      <c r="J102">
        <f>I102*100</f>
        <v>0</v>
      </c>
      <c r="K102" t="s">
        <v>0</v>
      </c>
      <c r="L102">
        <v>1.96</v>
      </c>
      <c r="M102">
        <v>0</v>
      </c>
      <c r="N102">
        <f>M102*100</f>
        <v>0</v>
      </c>
    </row>
    <row r="103" spans="1:14" x14ac:dyDescent="0.3">
      <c r="A103" t="s">
        <v>1</v>
      </c>
      <c r="B103">
        <v>165.71</v>
      </c>
      <c r="C103">
        <v>1</v>
      </c>
      <c r="D103">
        <f>C103*100</f>
        <v>100</v>
      </c>
      <c r="G103" t="s">
        <v>1</v>
      </c>
      <c r="H103">
        <v>165.71</v>
      </c>
      <c r="I103">
        <v>1</v>
      </c>
      <c r="J103">
        <f>I103*100</f>
        <v>100</v>
      </c>
      <c r="K103" t="s">
        <v>1</v>
      </c>
      <c r="L103">
        <v>165.71</v>
      </c>
      <c r="M103">
        <v>1</v>
      </c>
      <c r="N103">
        <f>M103*100</f>
        <v>100</v>
      </c>
    </row>
    <row r="104" spans="1:14" x14ac:dyDescent="0.3">
      <c r="A104" t="s">
        <v>2</v>
      </c>
      <c r="B104">
        <v>46.372</v>
      </c>
      <c r="C104">
        <v>0</v>
      </c>
      <c r="D104">
        <f>C104*100</f>
        <v>0</v>
      </c>
      <c r="G104" t="s">
        <v>2</v>
      </c>
      <c r="H104">
        <v>46.372</v>
      </c>
      <c r="I104">
        <v>0</v>
      </c>
      <c r="J104">
        <f>I104*100</f>
        <v>0</v>
      </c>
      <c r="K104" t="s">
        <v>2</v>
      </c>
      <c r="L104">
        <v>46.372</v>
      </c>
      <c r="M104">
        <v>0</v>
      </c>
      <c r="N104">
        <f>M104*100</f>
        <v>0</v>
      </c>
    </row>
    <row r="105" spans="1:14" x14ac:dyDescent="0.3">
      <c r="A105" t="s">
        <v>3</v>
      </c>
      <c r="B105">
        <v>0</v>
      </c>
      <c r="C105">
        <v>0</v>
      </c>
      <c r="D105">
        <f>C105*100</f>
        <v>0</v>
      </c>
      <c r="G105" t="s">
        <v>3</v>
      </c>
      <c r="H105">
        <v>0</v>
      </c>
      <c r="I105">
        <v>0</v>
      </c>
      <c r="J105">
        <f>I105*100</f>
        <v>0</v>
      </c>
      <c r="K105" t="s">
        <v>3</v>
      </c>
      <c r="L105">
        <v>0</v>
      </c>
      <c r="M105">
        <v>0</v>
      </c>
      <c r="N105">
        <f>M105*100</f>
        <v>0</v>
      </c>
    </row>
    <row r="106" spans="1:14" x14ac:dyDescent="0.3">
      <c r="B106" s="1" t="s">
        <v>6</v>
      </c>
      <c r="C106" s="1">
        <f>SUM(C102:C105)</f>
        <v>1</v>
      </c>
      <c r="H106" s="1" t="s">
        <v>6</v>
      </c>
      <c r="I106" s="1">
        <f>SUM(I102:I105)</f>
        <v>1</v>
      </c>
      <c r="L106" s="1" t="s">
        <v>6</v>
      </c>
      <c r="M106" s="1">
        <f>SUM(M102:M105)</f>
        <v>1</v>
      </c>
    </row>
    <row r="108" spans="1:14" x14ac:dyDescent="0.3">
      <c r="A108" s="1" t="s">
        <v>68</v>
      </c>
      <c r="B108">
        <f>B102*C102+B103*C103+B104*C104+B105*C105</f>
        <v>165.71</v>
      </c>
      <c r="G108" s="1" t="s">
        <v>68</v>
      </c>
      <c r="H108">
        <f>H102*I102+H103*I103+H104*I104+H105*I105</f>
        <v>165.71</v>
      </c>
      <c r="K108" s="1" t="s">
        <v>68</v>
      </c>
      <c r="L108">
        <f>L102*M102+L103*M103+L104*M104+L105*M105</f>
        <v>165.71</v>
      </c>
    </row>
  </sheetData>
  <conditionalFormatting sqref="C10">
    <cfRule type="cellIs" dxfId="20" priority="21" operator="notEqual">
      <formula>1</formula>
    </cfRule>
  </conditionalFormatting>
  <conditionalFormatting sqref="C22">
    <cfRule type="cellIs" dxfId="19" priority="19" operator="notEqual">
      <formula>1</formula>
    </cfRule>
  </conditionalFormatting>
  <conditionalFormatting sqref="C34">
    <cfRule type="cellIs" dxfId="18" priority="17" operator="notEqual">
      <formula>1</formula>
    </cfRule>
  </conditionalFormatting>
  <conditionalFormatting sqref="C46">
    <cfRule type="cellIs" dxfId="17" priority="15" operator="notEqual">
      <formula>1</formula>
    </cfRule>
  </conditionalFormatting>
  <conditionalFormatting sqref="C58">
    <cfRule type="cellIs" dxfId="16" priority="13" operator="notEqual">
      <formula>1</formula>
    </cfRule>
  </conditionalFormatting>
  <conditionalFormatting sqref="C70">
    <cfRule type="cellIs" dxfId="15" priority="11" operator="notEqual">
      <formula>1</formula>
    </cfRule>
  </conditionalFormatting>
  <conditionalFormatting sqref="C82">
    <cfRule type="cellIs" dxfId="14" priority="9" operator="notEqual">
      <formula>1</formula>
    </cfRule>
  </conditionalFormatting>
  <conditionalFormatting sqref="C94">
    <cfRule type="cellIs" dxfId="13" priority="7" operator="notEqual">
      <formula>1</formula>
    </cfRule>
  </conditionalFormatting>
  <conditionalFormatting sqref="C106">
    <cfRule type="cellIs" dxfId="12" priority="5" operator="notEqual">
      <formula>1</formula>
    </cfRule>
  </conditionalFormatting>
  <conditionalFormatting sqref="I10">
    <cfRule type="cellIs" dxfId="11" priority="20" operator="notEqual">
      <formula>1</formula>
    </cfRule>
  </conditionalFormatting>
  <conditionalFormatting sqref="I22">
    <cfRule type="cellIs" dxfId="10" priority="18" operator="notEqual">
      <formula>1</formula>
    </cfRule>
  </conditionalFormatting>
  <conditionalFormatting sqref="I34">
    <cfRule type="cellIs" dxfId="9" priority="16" operator="notEqual">
      <formula>1</formula>
    </cfRule>
  </conditionalFormatting>
  <conditionalFormatting sqref="I46">
    <cfRule type="cellIs" dxfId="8" priority="14" operator="notEqual">
      <formula>1</formula>
    </cfRule>
  </conditionalFormatting>
  <conditionalFormatting sqref="I58">
    <cfRule type="cellIs" dxfId="7" priority="12" operator="notEqual">
      <formula>1</formula>
    </cfRule>
  </conditionalFormatting>
  <conditionalFormatting sqref="I70">
    <cfRule type="cellIs" dxfId="6" priority="10" operator="notEqual">
      <formula>1</formula>
    </cfRule>
  </conditionalFormatting>
  <conditionalFormatting sqref="I82">
    <cfRule type="cellIs" dxfId="5" priority="8" operator="notEqual">
      <formula>1</formula>
    </cfRule>
  </conditionalFormatting>
  <conditionalFormatting sqref="I94">
    <cfRule type="cellIs" dxfId="4" priority="6" operator="notEqual">
      <formula>1</formula>
    </cfRule>
  </conditionalFormatting>
  <conditionalFormatting sqref="I106">
    <cfRule type="cellIs" dxfId="3" priority="4" operator="notEqual">
      <formula>1</formula>
    </cfRule>
  </conditionalFormatting>
  <conditionalFormatting sqref="M106">
    <cfRule type="cellIs" dxfId="2" priority="3" operator="notEqual">
      <formula>1</formula>
    </cfRule>
  </conditionalFormatting>
  <conditionalFormatting sqref="N8">
    <cfRule type="cellIs" dxfId="1" priority="2" operator="notEqual">
      <formula>1</formula>
    </cfRule>
  </conditionalFormatting>
  <conditionalFormatting sqref="S8">
    <cfRule type="cellIs" dxfId="0" priority="1" operator="not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4B659-333B-4A3B-9074-E65349F07509}">
  <dimension ref="A1:N63"/>
  <sheetViews>
    <sheetView workbookViewId="0">
      <selection sqref="A1:K11"/>
    </sheetView>
  </sheetViews>
  <sheetFormatPr defaultRowHeight="15.6" x14ac:dyDescent="0.3"/>
  <cols>
    <col min="1" max="1" width="15.19921875" customWidth="1"/>
    <col min="2" max="2" width="11.19921875" customWidth="1"/>
    <col min="7" max="7" width="15.69921875" customWidth="1"/>
    <col min="8" max="8" width="16.19921875" customWidth="1"/>
  </cols>
  <sheetData>
    <row r="1" spans="1:14" x14ac:dyDescent="0.3">
      <c r="A1" s="1" t="s">
        <v>8</v>
      </c>
      <c r="B1">
        <v>39</v>
      </c>
      <c r="G1" s="1" t="s">
        <v>8</v>
      </c>
      <c r="H1">
        <v>39</v>
      </c>
    </row>
    <row r="4" spans="1:14" x14ac:dyDescent="0.3">
      <c r="B4" t="s">
        <v>9</v>
      </c>
      <c r="C4" t="s">
        <v>4</v>
      </c>
      <c r="D4" t="s">
        <v>7</v>
      </c>
      <c r="H4" t="s">
        <v>9</v>
      </c>
      <c r="I4" t="s">
        <v>4</v>
      </c>
      <c r="J4" t="s">
        <v>7</v>
      </c>
      <c r="L4" s="5" t="s">
        <v>18</v>
      </c>
      <c r="M4" s="5"/>
      <c r="N4" s="5"/>
    </row>
    <row r="5" spans="1:14" x14ac:dyDescent="0.3">
      <c r="A5" t="s">
        <v>0</v>
      </c>
      <c r="B5">
        <v>51</v>
      </c>
      <c r="C5">
        <v>0.09</v>
      </c>
      <c r="D5">
        <f>C5*100</f>
        <v>9</v>
      </c>
      <c r="G5" t="s">
        <v>0</v>
      </c>
      <c r="H5">
        <v>51</v>
      </c>
      <c r="I5">
        <v>0.49</v>
      </c>
      <c r="J5">
        <f>I5*100</f>
        <v>49</v>
      </c>
      <c r="L5" s="5"/>
      <c r="M5" s="5"/>
      <c r="N5" s="5"/>
    </row>
    <row r="6" spans="1:14" x14ac:dyDescent="0.3">
      <c r="A6" t="s">
        <v>1</v>
      </c>
      <c r="B6">
        <v>985.8</v>
      </c>
      <c r="C6">
        <v>0</v>
      </c>
      <c r="D6">
        <f>C6*100</f>
        <v>0</v>
      </c>
      <c r="G6" t="s">
        <v>1</v>
      </c>
      <c r="H6">
        <v>985.8</v>
      </c>
      <c r="I6">
        <v>0</v>
      </c>
      <c r="J6">
        <f>I6*100</f>
        <v>0</v>
      </c>
      <c r="L6" s="5"/>
      <c r="M6" s="5"/>
      <c r="N6" s="5"/>
    </row>
    <row r="7" spans="1:14" x14ac:dyDescent="0.3">
      <c r="A7" t="s">
        <v>2</v>
      </c>
      <c r="B7">
        <v>2607.4</v>
      </c>
      <c r="C7">
        <v>0.01</v>
      </c>
      <c r="D7">
        <f>C7*100</f>
        <v>1</v>
      </c>
      <c r="G7" t="s">
        <v>2</v>
      </c>
      <c r="H7">
        <v>2607.4</v>
      </c>
      <c r="I7">
        <v>0.01</v>
      </c>
      <c r="J7">
        <f>I7*100</f>
        <v>1</v>
      </c>
      <c r="L7" s="5"/>
      <c r="M7" s="5"/>
      <c r="N7" s="5"/>
    </row>
    <row r="8" spans="1:14" x14ac:dyDescent="0.3">
      <c r="A8" t="s">
        <v>3</v>
      </c>
      <c r="B8">
        <v>0</v>
      </c>
      <c r="C8">
        <v>0.9</v>
      </c>
      <c r="D8">
        <f>C8*100</f>
        <v>90</v>
      </c>
      <c r="G8" t="s">
        <v>3</v>
      </c>
      <c r="H8">
        <v>0</v>
      </c>
      <c r="I8">
        <v>0.5</v>
      </c>
      <c r="J8">
        <f>I8*100</f>
        <v>50</v>
      </c>
      <c r="L8" s="5"/>
      <c r="M8" s="5"/>
      <c r="N8" s="5"/>
    </row>
    <row r="9" spans="1:14" x14ac:dyDescent="0.3">
      <c r="B9" s="1" t="s">
        <v>6</v>
      </c>
      <c r="C9" s="1">
        <f>SUM(C5:C8)</f>
        <v>1</v>
      </c>
      <c r="H9" s="1" t="s">
        <v>6</v>
      </c>
      <c r="I9" s="1">
        <f>SUM(I5:I8)</f>
        <v>1</v>
      </c>
      <c r="L9" s="5"/>
      <c r="M9" s="5"/>
      <c r="N9" s="5"/>
    </row>
    <row r="10" spans="1:14" x14ac:dyDescent="0.3">
      <c r="L10" s="5"/>
      <c r="M10" s="5"/>
      <c r="N10" s="5"/>
    </row>
    <row r="11" spans="1:14" x14ac:dyDescent="0.3">
      <c r="A11" s="1" t="s">
        <v>5</v>
      </c>
      <c r="B11">
        <f>B5*C5+B6*C6+B7*C7+B8*C8</f>
        <v>30.664000000000001</v>
      </c>
      <c r="G11" s="1" t="s">
        <v>5</v>
      </c>
      <c r="H11">
        <f>H5*I5+H6*I6+H7*I7+H8*I8</f>
        <v>51.064</v>
      </c>
    </row>
    <row r="14" spans="1:14" x14ac:dyDescent="0.3">
      <c r="A14" s="1" t="s">
        <v>8</v>
      </c>
      <c r="B14">
        <v>39</v>
      </c>
      <c r="G14" s="1" t="s">
        <v>8</v>
      </c>
      <c r="H14">
        <v>39</v>
      </c>
      <c r="L14" s="5" t="s">
        <v>19</v>
      </c>
      <c r="M14" s="5"/>
      <c r="N14" s="5"/>
    </row>
    <row r="15" spans="1:14" x14ac:dyDescent="0.3">
      <c r="L15" s="5"/>
      <c r="M15" s="5"/>
      <c r="N15" s="5"/>
    </row>
    <row r="16" spans="1:14" x14ac:dyDescent="0.3">
      <c r="L16" s="5"/>
      <c r="M16" s="5"/>
      <c r="N16" s="5"/>
    </row>
    <row r="17" spans="1:14" x14ac:dyDescent="0.3">
      <c r="B17" t="s">
        <v>9</v>
      </c>
      <c r="C17" t="s">
        <v>4</v>
      </c>
      <c r="D17" t="s">
        <v>7</v>
      </c>
      <c r="H17" t="s">
        <v>9</v>
      </c>
      <c r="I17" t="s">
        <v>4</v>
      </c>
      <c r="J17" t="s">
        <v>7</v>
      </c>
      <c r="L17" s="5"/>
      <c r="M17" s="5"/>
      <c r="N17" s="5"/>
    </row>
    <row r="18" spans="1:14" x14ac:dyDescent="0.3">
      <c r="A18" t="s">
        <v>0</v>
      </c>
      <c r="B18">
        <v>51</v>
      </c>
      <c r="C18">
        <v>0.04</v>
      </c>
      <c r="D18">
        <f>C18*100</f>
        <v>4</v>
      </c>
      <c r="G18" t="s">
        <v>0</v>
      </c>
      <c r="H18">
        <v>51</v>
      </c>
      <c r="I18">
        <v>0.44</v>
      </c>
      <c r="J18">
        <f>I18*100</f>
        <v>44</v>
      </c>
      <c r="L18" s="5"/>
      <c r="M18" s="5"/>
      <c r="N18" s="5"/>
    </row>
    <row r="19" spans="1:14" x14ac:dyDescent="0.3">
      <c r="A19" t="s">
        <v>1</v>
      </c>
      <c r="B19">
        <v>985.8</v>
      </c>
      <c r="C19">
        <v>0</v>
      </c>
      <c r="D19">
        <f>C19*100</f>
        <v>0</v>
      </c>
      <c r="G19" t="s">
        <v>1</v>
      </c>
      <c r="H19">
        <v>985.8</v>
      </c>
      <c r="I19">
        <v>0</v>
      </c>
      <c r="J19">
        <f>I19*100</f>
        <v>0</v>
      </c>
    </row>
    <row r="20" spans="1:14" x14ac:dyDescent="0.3">
      <c r="A20" t="s">
        <v>2</v>
      </c>
      <c r="B20">
        <v>2607.4</v>
      </c>
      <c r="C20">
        <v>1.4999999999999999E-2</v>
      </c>
      <c r="D20">
        <f>C20*100</f>
        <v>1.5</v>
      </c>
      <c r="G20" t="s">
        <v>2</v>
      </c>
      <c r="H20">
        <v>2607.4</v>
      </c>
      <c r="I20">
        <v>0.01</v>
      </c>
      <c r="J20">
        <f>I20*100</f>
        <v>1</v>
      </c>
    </row>
    <row r="21" spans="1:14" x14ac:dyDescent="0.3">
      <c r="A21" t="s">
        <v>3</v>
      </c>
      <c r="B21">
        <v>0</v>
      </c>
      <c r="C21">
        <v>0.94499999999999995</v>
      </c>
      <c r="D21">
        <f>C21*100</f>
        <v>94.5</v>
      </c>
      <c r="G21" t="s">
        <v>3</v>
      </c>
      <c r="H21">
        <v>0</v>
      </c>
      <c r="I21">
        <v>0.55000000000000004</v>
      </c>
      <c r="J21">
        <f>I21*100</f>
        <v>55.000000000000007</v>
      </c>
    </row>
    <row r="22" spans="1:14" x14ac:dyDescent="0.3">
      <c r="B22" s="1" t="s">
        <v>6</v>
      </c>
      <c r="C22" s="1">
        <f>SUM(C18:C21)</f>
        <v>1</v>
      </c>
      <c r="H22" s="1" t="s">
        <v>6</v>
      </c>
      <c r="I22" s="1">
        <f>SUM(I18:I21)</f>
        <v>1</v>
      </c>
    </row>
    <row r="24" spans="1:14" x14ac:dyDescent="0.3">
      <c r="A24" s="1" t="s">
        <v>5</v>
      </c>
      <c r="B24">
        <f>B18*C18+B19*C19+B20*C20+B21*C21</f>
        <v>41.150999999999996</v>
      </c>
      <c r="G24" s="1" t="s">
        <v>5</v>
      </c>
      <c r="H24">
        <f>H18*I18+H19*I19+H20*I20+H21*I21</f>
        <v>48.514000000000003</v>
      </c>
    </row>
    <row r="27" spans="1:14" x14ac:dyDescent="0.3">
      <c r="A27" s="1" t="s">
        <v>8</v>
      </c>
      <c r="B27">
        <v>39</v>
      </c>
      <c r="G27" s="1" t="s">
        <v>8</v>
      </c>
      <c r="H27">
        <v>39</v>
      </c>
    </row>
    <row r="30" spans="1:14" x14ac:dyDescent="0.3">
      <c r="B30" t="s">
        <v>9</v>
      </c>
      <c r="C30" t="s">
        <v>4</v>
      </c>
      <c r="D30" t="s">
        <v>7</v>
      </c>
      <c r="H30" t="s">
        <v>9</v>
      </c>
      <c r="I30" t="s">
        <v>4</v>
      </c>
      <c r="J30" t="s">
        <v>7</v>
      </c>
    </row>
    <row r="31" spans="1:14" x14ac:dyDescent="0.3">
      <c r="A31" t="s">
        <v>0</v>
      </c>
      <c r="B31">
        <v>51</v>
      </c>
      <c r="C31">
        <v>5.5E-2</v>
      </c>
      <c r="D31">
        <f>C31*100</f>
        <v>5.5</v>
      </c>
      <c r="G31" t="s">
        <v>0</v>
      </c>
      <c r="H31">
        <v>51</v>
      </c>
      <c r="I31">
        <v>0.495</v>
      </c>
      <c r="J31">
        <f>I31*100</f>
        <v>49.5</v>
      </c>
    </row>
    <row r="32" spans="1:14" x14ac:dyDescent="0.3">
      <c r="A32" t="s">
        <v>1</v>
      </c>
      <c r="B32">
        <v>985.8</v>
      </c>
      <c r="C32">
        <v>0</v>
      </c>
      <c r="D32">
        <f>C32*100</f>
        <v>0</v>
      </c>
      <c r="G32" t="s">
        <v>1</v>
      </c>
      <c r="H32">
        <v>985.8</v>
      </c>
      <c r="I32">
        <v>0</v>
      </c>
      <c r="J32">
        <f>I32*100</f>
        <v>0</v>
      </c>
    </row>
    <row r="33" spans="1:10" x14ac:dyDescent="0.3">
      <c r="A33" t="s">
        <v>2</v>
      </c>
      <c r="B33">
        <v>2607.4</v>
      </c>
      <c r="C33">
        <v>1.4999999999999999E-2</v>
      </c>
      <c r="D33">
        <f>C33*100</f>
        <v>1.5</v>
      </c>
      <c r="G33" t="s">
        <v>2</v>
      </c>
      <c r="H33">
        <v>2607.4</v>
      </c>
      <c r="I33">
        <v>5.0000000000000001E-3</v>
      </c>
      <c r="J33">
        <f>I33*100</f>
        <v>0.5</v>
      </c>
    </row>
    <row r="34" spans="1:10" x14ac:dyDescent="0.3">
      <c r="A34" t="s">
        <v>3</v>
      </c>
      <c r="B34">
        <v>0</v>
      </c>
      <c r="C34">
        <v>0.93</v>
      </c>
      <c r="D34">
        <f>C34*100</f>
        <v>93</v>
      </c>
      <c r="G34" t="s">
        <v>3</v>
      </c>
      <c r="H34">
        <v>0</v>
      </c>
      <c r="I34">
        <v>0.5</v>
      </c>
      <c r="J34">
        <f>I34*100</f>
        <v>50</v>
      </c>
    </row>
    <row r="35" spans="1:10" x14ac:dyDescent="0.3">
      <c r="B35" s="1" t="s">
        <v>6</v>
      </c>
      <c r="C35" s="1">
        <f>SUM(C31:C34)</f>
        <v>1</v>
      </c>
      <c r="H35" s="1" t="s">
        <v>6</v>
      </c>
      <c r="I35" s="1">
        <f>SUM(I31:I34)</f>
        <v>1</v>
      </c>
    </row>
    <row r="37" spans="1:10" x14ac:dyDescent="0.3">
      <c r="A37" s="1" t="s">
        <v>5</v>
      </c>
      <c r="B37">
        <f>B31*C31+B32*C32+B33*C33+B34*C34</f>
        <v>41.915999999999997</v>
      </c>
      <c r="G37" s="1" t="s">
        <v>5</v>
      </c>
      <c r="H37">
        <f>H31*I31+H32*I32+H33*I33+H34*I34</f>
        <v>38.282000000000004</v>
      </c>
    </row>
    <row r="40" spans="1:10" x14ac:dyDescent="0.3">
      <c r="A40" s="1" t="s">
        <v>8</v>
      </c>
      <c r="B40">
        <v>39</v>
      </c>
      <c r="G40" s="1" t="s">
        <v>8</v>
      </c>
      <c r="H40">
        <v>39</v>
      </c>
    </row>
    <row r="43" spans="1:10" x14ac:dyDescent="0.3">
      <c r="B43" t="s">
        <v>9</v>
      </c>
      <c r="C43" t="s">
        <v>4</v>
      </c>
      <c r="D43" t="s">
        <v>7</v>
      </c>
      <c r="H43" t="s">
        <v>9</v>
      </c>
      <c r="I43" t="s">
        <v>4</v>
      </c>
      <c r="J43" t="s">
        <v>7</v>
      </c>
    </row>
    <row r="44" spans="1:10" x14ac:dyDescent="0.3">
      <c r="A44" t="s">
        <v>0</v>
      </c>
      <c r="B44">
        <v>51</v>
      </c>
      <c r="C44">
        <v>0.05</v>
      </c>
      <c r="D44">
        <f>C44*100</f>
        <v>5</v>
      </c>
      <c r="G44" t="s">
        <v>0</v>
      </c>
      <c r="H44">
        <v>51</v>
      </c>
      <c r="I44">
        <v>0.03</v>
      </c>
      <c r="J44">
        <f>I44*100</f>
        <v>3</v>
      </c>
    </row>
    <row r="45" spans="1:10" x14ac:dyDescent="0.3">
      <c r="A45" t="s">
        <v>1</v>
      </c>
      <c r="B45">
        <v>985.8</v>
      </c>
      <c r="C45">
        <v>0</v>
      </c>
      <c r="D45">
        <f>C45*100</f>
        <v>0</v>
      </c>
      <c r="G45" t="s">
        <v>1</v>
      </c>
      <c r="H45">
        <v>985.8</v>
      </c>
      <c r="I45">
        <v>0</v>
      </c>
      <c r="J45">
        <f>I45*100</f>
        <v>0</v>
      </c>
    </row>
    <row r="46" spans="1:10" x14ac:dyDescent="0.3">
      <c r="A46" t="s">
        <v>2</v>
      </c>
      <c r="B46">
        <v>2607.4</v>
      </c>
      <c r="C46">
        <v>0.02</v>
      </c>
      <c r="D46">
        <f>C46*100</f>
        <v>2</v>
      </c>
      <c r="G46" t="s">
        <v>2</v>
      </c>
      <c r="H46">
        <v>2607.4</v>
      </c>
      <c r="I46">
        <v>0.5</v>
      </c>
      <c r="J46">
        <f>I46*100</f>
        <v>50</v>
      </c>
    </row>
    <row r="47" spans="1:10" x14ac:dyDescent="0.3">
      <c r="A47" t="s">
        <v>3</v>
      </c>
      <c r="B47">
        <v>0</v>
      </c>
      <c r="C47">
        <v>0.93</v>
      </c>
      <c r="D47">
        <f>C47*100</f>
        <v>93</v>
      </c>
      <c r="G47" t="s">
        <v>3</v>
      </c>
      <c r="H47">
        <v>0</v>
      </c>
      <c r="I47">
        <v>0.47</v>
      </c>
      <c r="J47">
        <f>I47*100</f>
        <v>47</v>
      </c>
    </row>
    <row r="48" spans="1:10" x14ac:dyDescent="0.3">
      <c r="B48" s="1" t="s">
        <v>6</v>
      </c>
      <c r="C48" s="1">
        <f>SUM(C44:C47)</f>
        <v>1</v>
      </c>
      <c r="H48" s="1" t="s">
        <v>6</v>
      </c>
      <c r="I48" s="1">
        <f>SUM(I44:I47)</f>
        <v>1</v>
      </c>
    </row>
    <row r="50" spans="1:10" x14ac:dyDescent="0.3">
      <c r="A50" s="1" t="s">
        <v>5</v>
      </c>
      <c r="B50">
        <f>B44*C44+B45*C45+B46*C46+B47*C47</f>
        <v>54.698</v>
      </c>
      <c r="G50" s="1" t="s">
        <v>5</v>
      </c>
      <c r="H50">
        <f>H44*I44+H45*I45+H46*I46+H47*I47</f>
        <v>1305.23</v>
      </c>
    </row>
    <row r="53" spans="1:10" x14ac:dyDescent="0.3">
      <c r="G53" s="1" t="s">
        <v>8</v>
      </c>
      <c r="H53">
        <v>39</v>
      </c>
    </row>
    <row r="56" spans="1:10" x14ac:dyDescent="0.3">
      <c r="H56" t="s">
        <v>9</v>
      </c>
      <c r="I56" t="s">
        <v>4</v>
      </c>
      <c r="J56" t="s">
        <v>7</v>
      </c>
    </row>
    <row r="57" spans="1:10" x14ac:dyDescent="0.3">
      <c r="G57" t="s">
        <v>0</v>
      </c>
      <c r="H57">
        <v>51</v>
      </c>
      <c r="I57">
        <v>0.2</v>
      </c>
      <c r="J57">
        <f>I57*100</f>
        <v>20</v>
      </c>
    </row>
    <row r="58" spans="1:10" x14ac:dyDescent="0.3">
      <c r="G58" t="s">
        <v>1</v>
      </c>
      <c r="H58">
        <v>985.8</v>
      </c>
      <c r="I58">
        <v>0</v>
      </c>
      <c r="J58">
        <f>I58*100</f>
        <v>0</v>
      </c>
    </row>
    <row r="59" spans="1:10" x14ac:dyDescent="0.3">
      <c r="G59" t="s">
        <v>2</v>
      </c>
      <c r="H59">
        <v>2607.4</v>
      </c>
      <c r="I59">
        <v>0.33</v>
      </c>
      <c r="J59">
        <f>I59*100</f>
        <v>33</v>
      </c>
    </row>
    <row r="60" spans="1:10" x14ac:dyDescent="0.3">
      <c r="G60" t="s">
        <v>3</v>
      </c>
      <c r="H60">
        <v>0</v>
      </c>
      <c r="I60">
        <v>0.47</v>
      </c>
      <c r="J60">
        <f>I60*100</f>
        <v>47</v>
      </c>
    </row>
    <row r="61" spans="1:10" x14ac:dyDescent="0.3">
      <c r="H61" s="1" t="s">
        <v>6</v>
      </c>
      <c r="I61" s="1">
        <f>SUM(I57:I60)</f>
        <v>1</v>
      </c>
    </row>
    <row r="63" spans="1:10" x14ac:dyDescent="0.3">
      <c r="G63" s="1" t="s">
        <v>5</v>
      </c>
      <c r="H63">
        <f>H57*I57+H58*I58+H59*I59+H60*I60</f>
        <v>870.64200000000017</v>
      </c>
    </row>
  </sheetData>
  <mergeCells count="2">
    <mergeCell ref="L4:N10"/>
    <mergeCell ref="L14:N18"/>
  </mergeCells>
  <conditionalFormatting sqref="C9">
    <cfRule type="cellIs" dxfId="157" priority="10" operator="notEqual">
      <formula>1</formula>
    </cfRule>
  </conditionalFormatting>
  <conditionalFormatting sqref="C22">
    <cfRule type="cellIs" dxfId="156" priority="9" operator="notEqual">
      <formula>1</formula>
    </cfRule>
  </conditionalFormatting>
  <conditionalFormatting sqref="C35">
    <cfRule type="cellIs" dxfId="155" priority="8" operator="notEqual">
      <formula>1</formula>
    </cfRule>
  </conditionalFormatting>
  <conditionalFormatting sqref="C48">
    <cfRule type="cellIs" dxfId="154" priority="7" operator="notEqual">
      <formula>1</formula>
    </cfRule>
  </conditionalFormatting>
  <conditionalFormatting sqref="I9">
    <cfRule type="cellIs" dxfId="153" priority="6" operator="notEqual">
      <formula>1</formula>
    </cfRule>
  </conditionalFormatting>
  <conditionalFormatting sqref="I22">
    <cfRule type="cellIs" dxfId="152" priority="5" operator="notEqual">
      <formula>1</formula>
    </cfRule>
  </conditionalFormatting>
  <conditionalFormatting sqref="I35">
    <cfRule type="cellIs" dxfId="151" priority="3" operator="notEqual">
      <formula>1</formula>
    </cfRule>
  </conditionalFormatting>
  <conditionalFormatting sqref="I48">
    <cfRule type="cellIs" dxfId="150" priority="2" operator="notEqual">
      <formula>1</formula>
    </cfRule>
  </conditionalFormatting>
  <conditionalFormatting sqref="I61">
    <cfRule type="cellIs" dxfId="149" priority="1" operator="notEqual">
      <formula>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254DD-D049-4E0D-B05F-93943AC35CC0}">
  <dimension ref="A1:D73"/>
  <sheetViews>
    <sheetView workbookViewId="0">
      <selection sqref="A1:D11"/>
    </sheetView>
  </sheetViews>
  <sheetFormatPr defaultRowHeight="15.6" x14ac:dyDescent="0.3"/>
  <cols>
    <col min="1" max="1" width="16.19921875" customWidth="1"/>
    <col min="2" max="2" width="13.69921875" customWidth="1"/>
  </cols>
  <sheetData>
    <row r="1" spans="1:4" x14ac:dyDescent="0.3">
      <c r="A1" s="1" t="s">
        <v>10</v>
      </c>
      <c r="B1">
        <v>33.9</v>
      </c>
    </row>
    <row r="4" spans="1:4" x14ac:dyDescent="0.3">
      <c r="B4" t="s">
        <v>12</v>
      </c>
      <c r="C4" t="s">
        <v>4</v>
      </c>
      <c r="D4" t="s">
        <v>7</v>
      </c>
    </row>
    <row r="5" spans="1:4" x14ac:dyDescent="0.3">
      <c r="A5" t="s">
        <v>0</v>
      </c>
      <c r="B5">
        <v>740.9</v>
      </c>
      <c r="C5">
        <v>0.495</v>
      </c>
      <c r="D5">
        <f>C5*100</f>
        <v>49.5</v>
      </c>
    </row>
    <row r="6" spans="1:4" x14ac:dyDescent="0.3">
      <c r="A6" t="s">
        <v>1</v>
      </c>
      <c r="B6">
        <v>2.4</v>
      </c>
      <c r="C6">
        <v>0</v>
      </c>
      <c r="D6">
        <f>C6*100</f>
        <v>0</v>
      </c>
    </row>
    <row r="7" spans="1:4" x14ac:dyDescent="0.3">
      <c r="A7" t="s">
        <v>2</v>
      </c>
      <c r="B7">
        <v>30</v>
      </c>
      <c r="C7">
        <v>5.0000000000000001E-3</v>
      </c>
      <c r="D7">
        <f>C7*100</f>
        <v>0.5</v>
      </c>
    </row>
    <row r="8" spans="1:4" x14ac:dyDescent="0.3">
      <c r="A8" t="s">
        <v>3</v>
      </c>
      <c r="B8">
        <v>0</v>
      </c>
      <c r="C8">
        <v>0.5</v>
      </c>
      <c r="D8">
        <f>C8*100</f>
        <v>50</v>
      </c>
    </row>
    <row r="9" spans="1:4" x14ac:dyDescent="0.3">
      <c r="B9" s="1" t="s">
        <v>6</v>
      </c>
      <c r="C9" s="1">
        <f>SUM(C5:C8)</f>
        <v>1</v>
      </c>
    </row>
    <row r="11" spans="1:4" x14ac:dyDescent="0.3">
      <c r="A11" s="1" t="s">
        <v>5</v>
      </c>
      <c r="B11">
        <f>B5*C5+B6*C6+B7*C7+B8*C8</f>
        <v>366.89549999999997</v>
      </c>
    </row>
    <row r="14" spans="1:4" x14ac:dyDescent="0.3">
      <c r="A14" s="1" t="s">
        <v>10</v>
      </c>
      <c r="B14">
        <v>33.9</v>
      </c>
    </row>
    <row r="17" spans="1:4" x14ac:dyDescent="0.3">
      <c r="B17" t="s">
        <v>12</v>
      </c>
      <c r="C17" t="s">
        <v>4</v>
      </c>
      <c r="D17" t="s">
        <v>7</v>
      </c>
    </row>
    <row r="18" spans="1:4" x14ac:dyDescent="0.3">
      <c r="A18" t="s">
        <v>0</v>
      </c>
      <c r="B18">
        <v>740.9</v>
      </c>
      <c r="C18">
        <v>0.05</v>
      </c>
      <c r="D18">
        <f>C18*100</f>
        <v>5</v>
      </c>
    </row>
    <row r="19" spans="1:4" x14ac:dyDescent="0.3">
      <c r="A19" t="s">
        <v>1</v>
      </c>
      <c r="B19">
        <v>2.4</v>
      </c>
      <c r="C19">
        <v>0</v>
      </c>
      <c r="D19">
        <f>C19*100</f>
        <v>0</v>
      </c>
    </row>
    <row r="20" spans="1:4" x14ac:dyDescent="0.3">
      <c r="A20" t="s">
        <v>2</v>
      </c>
      <c r="B20">
        <v>30</v>
      </c>
      <c r="C20">
        <v>0.01</v>
      </c>
      <c r="D20">
        <f>C20*100</f>
        <v>1</v>
      </c>
    </row>
    <row r="21" spans="1:4" x14ac:dyDescent="0.3">
      <c r="A21" t="s">
        <v>3</v>
      </c>
      <c r="B21">
        <v>0</v>
      </c>
      <c r="C21">
        <v>0.94</v>
      </c>
      <c r="D21">
        <f>C21*100</f>
        <v>94</v>
      </c>
    </row>
    <row r="22" spans="1:4" x14ac:dyDescent="0.3">
      <c r="B22" s="1" t="s">
        <v>6</v>
      </c>
      <c r="C22" s="1">
        <f>SUM(C18:C21)</f>
        <v>1</v>
      </c>
    </row>
    <row r="24" spans="1:4" x14ac:dyDescent="0.3">
      <c r="A24" s="1" t="s">
        <v>11</v>
      </c>
      <c r="B24">
        <f>B18*C18+B19*C19+B20*C20+B21*C21</f>
        <v>37.344999999999999</v>
      </c>
    </row>
    <row r="27" spans="1:4" x14ac:dyDescent="0.3">
      <c r="A27" s="1" t="s">
        <v>10</v>
      </c>
      <c r="B27">
        <v>33.9</v>
      </c>
    </row>
    <row r="30" spans="1:4" x14ac:dyDescent="0.3">
      <c r="B30" t="s">
        <v>12</v>
      </c>
      <c r="C30" t="s">
        <v>4</v>
      </c>
      <c r="D30" t="s">
        <v>7</v>
      </c>
    </row>
    <row r="31" spans="1:4" x14ac:dyDescent="0.3">
      <c r="A31" t="s">
        <v>0</v>
      </c>
      <c r="B31">
        <v>740.9</v>
      </c>
      <c r="C31">
        <v>0.03</v>
      </c>
      <c r="D31">
        <f>C31*100</f>
        <v>3</v>
      </c>
    </row>
    <row r="32" spans="1:4" x14ac:dyDescent="0.3">
      <c r="A32" t="s">
        <v>1</v>
      </c>
      <c r="B32">
        <v>2.4</v>
      </c>
      <c r="C32">
        <v>0</v>
      </c>
      <c r="D32">
        <f>C32*100</f>
        <v>0</v>
      </c>
    </row>
    <row r="33" spans="1:4" x14ac:dyDescent="0.3">
      <c r="A33" t="s">
        <v>2</v>
      </c>
      <c r="B33">
        <v>30</v>
      </c>
      <c r="C33">
        <v>0.5</v>
      </c>
      <c r="D33">
        <f>C33*100</f>
        <v>50</v>
      </c>
    </row>
    <row r="34" spans="1:4" x14ac:dyDescent="0.3">
      <c r="A34" t="s">
        <v>3</v>
      </c>
      <c r="B34">
        <v>0</v>
      </c>
      <c r="C34">
        <v>0.47</v>
      </c>
      <c r="D34">
        <f>C34*100</f>
        <v>47</v>
      </c>
    </row>
    <row r="35" spans="1:4" x14ac:dyDescent="0.3">
      <c r="B35" s="1" t="s">
        <v>6</v>
      </c>
      <c r="C35" s="1">
        <f>SUM(C31:C34)</f>
        <v>1</v>
      </c>
    </row>
    <row r="37" spans="1:4" x14ac:dyDescent="0.3">
      <c r="A37" s="1" t="s">
        <v>11</v>
      </c>
      <c r="B37">
        <f>B31*C31+B32*C32+B33*C33+B34*C34</f>
        <v>37.226999999999997</v>
      </c>
    </row>
    <row r="39" spans="1:4" x14ac:dyDescent="0.3">
      <c r="A39" s="1" t="s">
        <v>10</v>
      </c>
      <c r="B39">
        <v>33.9</v>
      </c>
    </row>
    <row r="42" spans="1:4" x14ac:dyDescent="0.3">
      <c r="B42" t="s">
        <v>12</v>
      </c>
      <c r="C42" t="s">
        <v>4</v>
      </c>
      <c r="D42" t="s">
        <v>7</v>
      </c>
    </row>
    <row r="43" spans="1:4" x14ac:dyDescent="0.3">
      <c r="A43" t="s">
        <v>0</v>
      </c>
      <c r="B43">
        <v>740.9</v>
      </c>
      <c r="C43">
        <v>0.2</v>
      </c>
      <c r="D43">
        <f>C43*100</f>
        <v>20</v>
      </c>
    </row>
    <row r="44" spans="1:4" x14ac:dyDescent="0.3">
      <c r="A44" t="s">
        <v>1</v>
      </c>
      <c r="B44">
        <v>2.4</v>
      </c>
      <c r="C44">
        <v>0</v>
      </c>
      <c r="D44">
        <f>C44*100</f>
        <v>0</v>
      </c>
    </row>
    <row r="45" spans="1:4" x14ac:dyDescent="0.3">
      <c r="A45" t="s">
        <v>2</v>
      </c>
      <c r="B45">
        <v>30</v>
      </c>
      <c r="C45">
        <v>0.33</v>
      </c>
      <c r="D45">
        <f>C45*100</f>
        <v>33</v>
      </c>
    </row>
    <row r="46" spans="1:4" x14ac:dyDescent="0.3">
      <c r="A46" t="s">
        <v>3</v>
      </c>
      <c r="B46">
        <v>0</v>
      </c>
      <c r="C46">
        <v>0.47</v>
      </c>
      <c r="D46">
        <f>C46*100</f>
        <v>47</v>
      </c>
    </row>
    <row r="47" spans="1:4" x14ac:dyDescent="0.3">
      <c r="B47" s="1" t="s">
        <v>6</v>
      </c>
      <c r="C47" s="1">
        <f>SUM(C43:C46)</f>
        <v>1</v>
      </c>
    </row>
    <row r="49" spans="1:4" x14ac:dyDescent="0.3">
      <c r="A49" s="1" t="s">
        <v>11</v>
      </c>
      <c r="B49">
        <f>B43*C43+B44*C44+B45*C45+B46*C46</f>
        <v>158.08000000000001</v>
      </c>
    </row>
    <row r="51" spans="1:4" x14ac:dyDescent="0.3">
      <c r="A51" s="1" t="s">
        <v>10</v>
      </c>
      <c r="B51">
        <v>33.9</v>
      </c>
    </row>
    <row r="54" spans="1:4" x14ac:dyDescent="0.3">
      <c r="B54" t="s">
        <v>12</v>
      </c>
      <c r="C54" t="s">
        <v>4</v>
      </c>
      <c r="D54" t="s">
        <v>7</v>
      </c>
    </row>
    <row r="55" spans="1:4" x14ac:dyDescent="0.3">
      <c r="A55" t="s">
        <v>0</v>
      </c>
      <c r="B55">
        <v>740.9</v>
      </c>
      <c r="C55">
        <v>0.2</v>
      </c>
      <c r="D55">
        <f>C55*100</f>
        <v>20</v>
      </c>
    </row>
    <row r="56" spans="1:4" x14ac:dyDescent="0.3">
      <c r="A56" t="s">
        <v>1</v>
      </c>
      <c r="B56">
        <v>2.4</v>
      </c>
      <c r="C56">
        <v>0.05</v>
      </c>
      <c r="D56">
        <f>C56*100</f>
        <v>5</v>
      </c>
    </row>
    <row r="57" spans="1:4" x14ac:dyDescent="0.3">
      <c r="A57" t="s">
        <v>2</v>
      </c>
      <c r="B57">
        <v>30</v>
      </c>
      <c r="C57">
        <v>0.15</v>
      </c>
      <c r="D57">
        <f>C57*100</f>
        <v>15</v>
      </c>
    </row>
    <row r="58" spans="1:4" x14ac:dyDescent="0.3">
      <c r="A58" t="s">
        <v>3</v>
      </c>
      <c r="B58">
        <v>0</v>
      </c>
      <c r="C58">
        <v>0.6</v>
      </c>
      <c r="D58">
        <f>C58*100</f>
        <v>60</v>
      </c>
    </row>
    <row r="59" spans="1:4" x14ac:dyDescent="0.3">
      <c r="B59" s="1" t="s">
        <v>6</v>
      </c>
      <c r="C59" s="1">
        <f>SUM(C55:C58)</f>
        <v>1</v>
      </c>
    </row>
    <row r="61" spans="1:4" x14ac:dyDescent="0.3">
      <c r="A61" s="1" t="s">
        <v>11</v>
      </c>
      <c r="B61">
        <f>B55*C55+B56*C56+B57*C57+B58*C58</f>
        <v>152.80000000000001</v>
      </c>
    </row>
    <row r="63" spans="1:4" x14ac:dyDescent="0.3">
      <c r="A63" s="1" t="s">
        <v>10</v>
      </c>
      <c r="B63">
        <v>33.9</v>
      </c>
    </row>
    <row r="66" spans="1:4" x14ac:dyDescent="0.3">
      <c r="B66" t="s">
        <v>12</v>
      </c>
      <c r="C66" t="s">
        <v>4</v>
      </c>
      <c r="D66" t="s">
        <v>7</v>
      </c>
    </row>
    <row r="67" spans="1:4" x14ac:dyDescent="0.3">
      <c r="A67" t="s">
        <v>0</v>
      </c>
      <c r="B67">
        <v>740.9</v>
      </c>
      <c r="C67">
        <v>0.1</v>
      </c>
      <c r="D67">
        <f>C67*100</f>
        <v>10</v>
      </c>
    </row>
    <row r="68" spans="1:4" x14ac:dyDescent="0.3">
      <c r="A68" t="s">
        <v>1</v>
      </c>
      <c r="B68">
        <v>2.4</v>
      </c>
      <c r="C68">
        <v>0.2</v>
      </c>
      <c r="D68">
        <f>C68*100</f>
        <v>20</v>
      </c>
    </row>
    <row r="69" spans="1:4" x14ac:dyDescent="0.3">
      <c r="A69" t="s">
        <v>2</v>
      </c>
      <c r="B69">
        <v>30</v>
      </c>
      <c r="C69">
        <v>0.1</v>
      </c>
      <c r="D69">
        <f>C69*100</f>
        <v>10</v>
      </c>
    </row>
    <row r="70" spans="1:4" x14ac:dyDescent="0.3">
      <c r="A70" t="s">
        <v>3</v>
      </c>
      <c r="B70">
        <v>0</v>
      </c>
      <c r="C70">
        <v>0.6</v>
      </c>
      <c r="D70">
        <f>C70*100</f>
        <v>60</v>
      </c>
    </row>
    <row r="71" spans="1:4" x14ac:dyDescent="0.3">
      <c r="B71" s="1" t="s">
        <v>6</v>
      </c>
      <c r="C71" s="1">
        <f>SUM(C67:C70)</f>
        <v>1</v>
      </c>
    </row>
    <row r="73" spans="1:4" x14ac:dyDescent="0.3">
      <c r="A73" s="1" t="s">
        <v>11</v>
      </c>
      <c r="B73">
        <f>B67*C67+B68*C68+B69*C69+B70*C70</f>
        <v>77.570000000000007</v>
      </c>
    </row>
  </sheetData>
  <conditionalFormatting sqref="C9">
    <cfRule type="cellIs" dxfId="148" priority="6" operator="notEqual">
      <formula>1</formula>
    </cfRule>
  </conditionalFormatting>
  <conditionalFormatting sqref="C22">
    <cfRule type="cellIs" dxfId="147" priority="5" operator="notEqual">
      <formula>1</formula>
    </cfRule>
  </conditionalFormatting>
  <conditionalFormatting sqref="C35">
    <cfRule type="cellIs" dxfId="146" priority="4" operator="notEqual">
      <formula>1</formula>
    </cfRule>
  </conditionalFormatting>
  <conditionalFormatting sqref="C47">
    <cfRule type="cellIs" dxfId="145" priority="3" operator="notEqual">
      <formula>1</formula>
    </cfRule>
  </conditionalFormatting>
  <conditionalFormatting sqref="C59">
    <cfRule type="cellIs" dxfId="144" priority="2" operator="notEqual">
      <formula>1</formula>
    </cfRule>
  </conditionalFormatting>
  <conditionalFormatting sqref="C71">
    <cfRule type="cellIs" dxfId="143" priority="1" operator="notEqual">
      <formula>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847B8-14B0-4D3B-8F41-145BDF8733E1}">
  <dimension ref="A1:D115"/>
  <sheetViews>
    <sheetView workbookViewId="0">
      <selection sqref="A1:D11"/>
    </sheetView>
  </sheetViews>
  <sheetFormatPr defaultRowHeight="15.6" x14ac:dyDescent="0.3"/>
  <cols>
    <col min="1" max="1" width="17.09765625" customWidth="1"/>
    <col min="2" max="2" width="13.19921875" customWidth="1"/>
  </cols>
  <sheetData>
    <row r="1" spans="1:4" x14ac:dyDescent="0.3">
      <c r="A1" s="1" t="s">
        <v>13</v>
      </c>
      <c r="B1">
        <v>4.0999999999999996</v>
      </c>
    </row>
    <row r="4" spans="1:4" x14ac:dyDescent="0.3">
      <c r="B4" t="s">
        <v>15</v>
      </c>
      <c r="C4" t="s">
        <v>4</v>
      </c>
      <c r="D4" t="s">
        <v>7</v>
      </c>
    </row>
    <row r="5" spans="1:4" x14ac:dyDescent="0.3">
      <c r="A5" t="s">
        <v>0</v>
      </c>
      <c r="B5">
        <v>33.799999999999997</v>
      </c>
      <c r="C5">
        <v>0.09</v>
      </c>
      <c r="D5">
        <f>C5*100</f>
        <v>9</v>
      </c>
    </row>
    <row r="6" spans="1:4" x14ac:dyDescent="0.3">
      <c r="A6" t="s">
        <v>1</v>
      </c>
      <c r="B6">
        <v>3.2</v>
      </c>
      <c r="C6">
        <v>0</v>
      </c>
      <c r="D6">
        <f>C6*100</f>
        <v>0</v>
      </c>
    </row>
    <row r="7" spans="1:4" x14ac:dyDescent="0.3">
      <c r="A7" t="s">
        <v>2</v>
      </c>
      <c r="B7">
        <v>7.6</v>
      </c>
      <c r="C7">
        <v>0.01</v>
      </c>
      <c r="D7">
        <f>C7*100</f>
        <v>1</v>
      </c>
    </row>
    <row r="8" spans="1:4" x14ac:dyDescent="0.3">
      <c r="A8" t="s">
        <v>3</v>
      </c>
      <c r="B8">
        <v>0</v>
      </c>
      <c r="C8">
        <v>0.9</v>
      </c>
      <c r="D8">
        <f>C8*100</f>
        <v>90</v>
      </c>
    </row>
    <row r="9" spans="1:4" x14ac:dyDescent="0.3">
      <c r="B9" s="1" t="s">
        <v>6</v>
      </c>
      <c r="C9" s="1">
        <f>SUM(C5:C8)</f>
        <v>1</v>
      </c>
    </row>
    <row r="11" spans="1:4" x14ac:dyDescent="0.3">
      <c r="A11" s="1" t="s">
        <v>14</v>
      </c>
      <c r="B11">
        <f>B5*C5+B6*C6+B7*C7+B8*C8</f>
        <v>3.1179999999999999</v>
      </c>
    </row>
    <row r="14" spans="1:4" x14ac:dyDescent="0.3">
      <c r="A14" s="1" t="s">
        <v>13</v>
      </c>
      <c r="B14">
        <v>4.0999999999999996</v>
      </c>
    </row>
    <row r="17" spans="1:4" x14ac:dyDescent="0.3">
      <c r="B17" t="s">
        <v>15</v>
      </c>
      <c r="C17" t="s">
        <v>4</v>
      </c>
      <c r="D17" t="s">
        <v>7</v>
      </c>
    </row>
    <row r="18" spans="1:4" x14ac:dyDescent="0.3">
      <c r="A18" t="s">
        <v>0</v>
      </c>
      <c r="B18">
        <v>33.799999999999997</v>
      </c>
      <c r="C18">
        <v>0.04</v>
      </c>
      <c r="D18">
        <f>C18*100</f>
        <v>4</v>
      </c>
    </row>
    <row r="19" spans="1:4" x14ac:dyDescent="0.3">
      <c r="A19" t="s">
        <v>1</v>
      </c>
      <c r="B19">
        <v>3.2</v>
      </c>
      <c r="C19">
        <v>0</v>
      </c>
      <c r="D19">
        <f>C19*100</f>
        <v>0</v>
      </c>
    </row>
    <row r="20" spans="1:4" x14ac:dyDescent="0.3">
      <c r="A20" t="s">
        <v>2</v>
      </c>
      <c r="B20">
        <v>7.6</v>
      </c>
      <c r="C20">
        <v>1.4999999999999999E-2</v>
      </c>
      <c r="D20">
        <f>C20*100</f>
        <v>1.5</v>
      </c>
    </row>
    <row r="21" spans="1:4" x14ac:dyDescent="0.3">
      <c r="A21" t="s">
        <v>3</v>
      </c>
      <c r="B21">
        <v>0</v>
      </c>
      <c r="C21">
        <v>0.94499999999999995</v>
      </c>
      <c r="D21">
        <f>C21*100</f>
        <v>94.5</v>
      </c>
    </row>
    <row r="22" spans="1:4" x14ac:dyDescent="0.3">
      <c r="B22" s="1" t="s">
        <v>6</v>
      </c>
      <c r="C22" s="1">
        <f>SUM(C18:C21)</f>
        <v>1</v>
      </c>
    </row>
    <row r="24" spans="1:4" x14ac:dyDescent="0.3">
      <c r="A24" s="1" t="s">
        <v>14</v>
      </c>
      <c r="B24">
        <f>B18*C18+B19*C19+B20*C20+B21*C21</f>
        <v>1.4659999999999997</v>
      </c>
    </row>
    <row r="27" spans="1:4" x14ac:dyDescent="0.3">
      <c r="A27" s="1" t="s">
        <v>13</v>
      </c>
      <c r="B27">
        <v>4.0999999999999996</v>
      </c>
    </row>
    <row r="30" spans="1:4" x14ac:dyDescent="0.3">
      <c r="B30" t="s">
        <v>15</v>
      </c>
      <c r="C30" t="s">
        <v>4</v>
      </c>
      <c r="D30" t="s">
        <v>7</v>
      </c>
    </row>
    <row r="31" spans="1:4" x14ac:dyDescent="0.3">
      <c r="A31" t="s">
        <v>0</v>
      </c>
      <c r="B31">
        <v>33.799999999999997</v>
      </c>
      <c r="C31">
        <v>5.5E-2</v>
      </c>
      <c r="D31">
        <f>C31*100</f>
        <v>5.5</v>
      </c>
    </row>
    <row r="32" spans="1:4" x14ac:dyDescent="0.3">
      <c r="A32" t="s">
        <v>1</v>
      </c>
      <c r="B32">
        <v>3.2</v>
      </c>
      <c r="C32">
        <v>0</v>
      </c>
      <c r="D32">
        <f>C32*100</f>
        <v>0</v>
      </c>
    </row>
    <row r="33" spans="1:4" x14ac:dyDescent="0.3">
      <c r="A33" t="s">
        <v>2</v>
      </c>
      <c r="B33">
        <v>7.6</v>
      </c>
      <c r="C33">
        <v>1.4999999999999999E-2</v>
      </c>
      <c r="D33">
        <f>C33*100</f>
        <v>1.5</v>
      </c>
    </row>
    <row r="34" spans="1:4" x14ac:dyDescent="0.3">
      <c r="A34" t="s">
        <v>3</v>
      </c>
      <c r="B34">
        <v>0</v>
      </c>
      <c r="C34">
        <v>0.93</v>
      </c>
      <c r="D34">
        <f>C34*100</f>
        <v>93</v>
      </c>
    </row>
    <row r="35" spans="1:4" x14ac:dyDescent="0.3">
      <c r="B35" s="1" t="s">
        <v>6</v>
      </c>
      <c r="C35" s="1">
        <f>SUM(C31:C34)</f>
        <v>1</v>
      </c>
    </row>
    <row r="37" spans="1:4" x14ac:dyDescent="0.3">
      <c r="A37" s="1" t="s">
        <v>14</v>
      </c>
      <c r="B37">
        <f>B31*C31+B32*C32+B33*C33+B34*C34</f>
        <v>1.9729999999999999</v>
      </c>
    </row>
    <row r="40" spans="1:4" x14ac:dyDescent="0.3">
      <c r="A40" s="1" t="s">
        <v>13</v>
      </c>
      <c r="B40">
        <v>4.0999999999999996</v>
      </c>
    </row>
    <row r="43" spans="1:4" x14ac:dyDescent="0.3">
      <c r="B43" t="s">
        <v>15</v>
      </c>
      <c r="C43" t="s">
        <v>4</v>
      </c>
      <c r="D43" t="s">
        <v>7</v>
      </c>
    </row>
    <row r="44" spans="1:4" x14ac:dyDescent="0.3">
      <c r="A44" t="s">
        <v>0</v>
      </c>
      <c r="B44">
        <v>33.799999999999997</v>
      </c>
      <c r="C44">
        <v>0.05</v>
      </c>
      <c r="D44">
        <f>C44*100</f>
        <v>5</v>
      </c>
    </row>
    <row r="45" spans="1:4" x14ac:dyDescent="0.3">
      <c r="A45" t="s">
        <v>1</v>
      </c>
      <c r="B45">
        <v>3.2</v>
      </c>
      <c r="C45">
        <v>0</v>
      </c>
      <c r="D45">
        <f>C45*100</f>
        <v>0</v>
      </c>
    </row>
    <row r="46" spans="1:4" x14ac:dyDescent="0.3">
      <c r="A46" t="s">
        <v>2</v>
      </c>
      <c r="B46">
        <v>7.6</v>
      </c>
      <c r="C46">
        <v>0.02</v>
      </c>
      <c r="D46">
        <f>C46*100</f>
        <v>2</v>
      </c>
    </row>
    <row r="47" spans="1:4" x14ac:dyDescent="0.3">
      <c r="A47" t="s">
        <v>3</v>
      </c>
      <c r="B47">
        <v>0</v>
      </c>
      <c r="C47">
        <v>0.93</v>
      </c>
      <c r="D47">
        <f>C47*100</f>
        <v>93</v>
      </c>
    </row>
    <row r="48" spans="1:4" x14ac:dyDescent="0.3">
      <c r="B48" s="1" t="s">
        <v>6</v>
      </c>
      <c r="C48" s="1">
        <f>SUM(C44:C47)</f>
        <v>1</v>
      </c>
    </row>
    <row r="50" spans="1:4" x14ac:dyDescent="0.3">
      <c r="A50" s="1" t="s">
        <v>14</v>
      </c>
      <c r="B50">
        <f>B44*C44+B45*C45+B46*C46+B47*C47</f>
        <v>1.8419999999999999</v>
      </c>
    </row>
    <row r="53" spans="1:4" x14ac:dyDescent="0.3">
      <c r="A53" s="1" t="s">
        <v>13</v>
      </c>
      <c r="B53">
        <v>4.0999999999999996</v>
      </c>
    </row>
    <row r="56" spans="1:4" x14ac:dyDescent="0.3">
      <c r="B56" t="s">
        <v>15</v>
      </c>
      <c r="C56" t="s">
        <v>4</v>
      </c>
      <c r="D56" t="s">
        <v>7</v>
      </c>
    </row>
    <row r="57" spans="1:4" x14ac:dyDescent="0.3">
      <c r="A57" t="s">
        <v>0</v>
      </c>
      <c r="B57">
        <v>33.799999999999997</v>
      </c>
      <c r="C57">
        <v>0.495</v>
      </c>
      <c r="D57">
        <f>C57*100</f>
        <v>49.5</v>
      </c>
    </row>
    <row r="58" spans="1:4" x14ac:dyDescent="0.3">
      <c r="A58" t="s">
        <v>1</v>
      </c>
      <c r="B58">
        <v>3.2</v>
      </c>
      <c r="C58">
        <v>0</v>
      </c>
      <c r="D58">
        <f>C58*100</f>
        <v>0</v>
      </c>
    </row>
    <row r="59" spans="1:4" x14ac:dyDescent="0.3">
      <c r="A59" t="s">
        <v>2</v>
      </c>
      <c r="B59">
        <v>7.6</v>
      </c>
      <c r="C59">
        <v>5.0000000000000001E-3</v>
      </c>
      <c r="D59">
        <f>C59*100</f>
        <v>0.5</v>
      </c>
    </row>
    <row r="60" spans="1:4" x14ac:dyDescent="0.3">
      <c r="A60" t="s">
        <v>3</v>
      </c>
      <c r="B60">
        <v>0</v>
      </c>
      <c r="C60">
        <v>0.5</v>
      </c>
      <c r="D60">
        <f>C60*100</f>
        <v>50</v>
      </c>
    </row>
    <row r="61" spans="1:4" x14ac:dyDescent="0.3">
      <c r="B61" s="1" t="s">
        <v>6</v>
      </c>
      <c r="C61" s="1">
        <f>SUM(C57:C60)</f>
        <v>1</v>
      </c>
    </row>
    <row r="63" spans="1:4" x14ac:dyDescent="0.3">
      <c r="A63" s="1" t="s">
        <v>14</v>
      </c>
      <c r="B63">
        <f>B57*C57+B58*C58+B59*C59+B60*C60</f>
        <v>16.768999999999998</v>
      </c>
    </row>
    <row r="66" spans="1:4" x14ac:dyDescent="0.3">
      <c r="A66" s="1" t="s">
        <v>13</v>
      </c>
      <c r="B66">
        <v>4.0999999999999996</v>
      </c>
    </row>
    <row r="69" spans="1:4" x14ac:dyDescent="0.3">
      <c r="B69" t="s">
        <v>15</v>
      </c>
      <c r="C69" t="s">
        <v>4</v>
      </c>
      <c r="D69" t="s">
        <v>7</v>
      </c>
    </row>
    <row r="70" spans="1:4" x14ac:dyDescent="0.3">
      <c r="A70" t="s">
        <v>0</v>
      </c>
      <c r="B70">
        <v>33.799999999999997</v>
      </c>
      <c r="C70">
        <v>0.03</v>
      </c>
      <c r="D70">
        <f>C70*100</f>
        <v>3</v>
      </c>
    </row>
    <row r="71" spans="1:4" x14ac:dyDescent="0.3">
      <c r="A71" t="s">
        <v>1</v>
      </c>
      <c r="B71">
        <v>3.2</v>
      </c>
      <c r="C71">
        <v>0</v>
      </c>
      <c r="D71">
        <f>C71*100</f>
        <v>0</v>
      </c>
    </row>
    <row r="72" spans="1:4" x14ac:dyDescent="0.3">
      <c r="A72" t="s">
        <v>2</v>
      </c>
      <c r="B72">
        <v>7.6</v>
      </c>
      <c r="C72">
        <v>0.5</v>
      </c>
      <c r="D72">
        <f>C72*100</f>
        <v>50</v>
      </c>
    </row>
    <row r="73" spans="1:4" x14ac:dyDescent="0.3">
      <c r="A73" t="s">
        <v>3</v>
      </c>
      <c r="B73">
        <v>0</v>
      </c>
      <c r="C73">
        <v>0.47</v>
      </c>
      <c r="D73">
        <f>C73*100</f>
        <v>47</v>
      </c>
    </row>
    <row r="74" spans="1:4" x14ac:dyDescent="0.3">
      <c r="B74" s="1" t="s">
        <v>6</v>
      </c>
      <c r="C74" s="1">
        <f>SUM(C70:C73)</f>
        <v>1</v>
      </c>
    </row>
    <row r="76" spans="1:4" x14ac:dyDescent="0.3">
      <c r="A76" s="1" t="s">
        <v>14</v>
      </c>
      <c r="B76">
        <f>B70*C70+B71*C71+B72*C72+B73*C73</f>
        <v>4.8140000000000001</v>
      </c>
    </row>
    <row r="79" spans="1:4" x14ac:dyDescent="0.3">
      <c r="A79" s="1" t="s">
        <v>13</v>
      </c>
      <c r="B79">
        <v>4.0999999999999996</v>
      </c>
    </row>
    <row r="82" spans="1:4" x14ac:dyDescent="0.3">
      <c r="B82" t="s">
        <v>15</v>
      </c>
      <c r="C82" t="s">
        <v>4</v>
      </c>
      <c r="D82" t="s">
        <v>7</v>
      </c>
    </row>
    <row r="83" spans="1:4" x14ac:dyDescent="0.3">
      <c r="A83" t="s">
        <v>0</v>
      </c>
      <c r="B83">
        <v>33.799999999999997</v>
      </c>
      <c r="C83">
        <v>0.2</v>
      </c>
      <c r="D83">
        <f>C83*100</f>
        <v>20</v>
      </c>
    </row>
    <row r="84" spans="1:4" x14ac:dyDescent="0.3">
      <c r="A84" t="s">
        <v>1</v>
      </c>
      <c r="B84">
        <v>3.2</v>
      </c>
      <c r="C84">
        <v>0</v>
      </c>
      <c r="D84">
        <f>C84*100</f>
        <v>0</v>
      </c>
    </row>
    <row r="85" spans="1:4" x14ac:dyDescent="0.3">
      <c r="A85" t="s">
        <v>2</v>
      </c>
      <c r="B85">
        <v>7.6</v>
      </c>
      <c r="C85">
        <v>0.33</v>
      </c>
      <c r="D85">
        <f>C85*100</f>
        <v>33</v>
      </c>
    </row>
    <row r="86" spans="1:4" x14ac:dyDescent="0.3">
      <c r="A86" t="s">
        <v>3</v>
      </c>
      <c r="B86">
        <v>0</v>
      </c>
      <c r="C86">
        <v>0.47</v>
      </c>
      <c r="D86">
        <f>C86*100</f>
        <v>47</v>
      </c>
    </row>
    <row r="87" spans="1:4" x14ac:dyDescent="0.3">
      <c r="B87" s="1" t="s">
        <v>6</v>
      </c>
      <c r="C87" s="1">
        <f>SUM(C83:C86)</f>
        <v>1</v>
      </c>
    </row>
    <row r="89" spans="1:4" x14ac:dyDescent="0.3">
      <c r="A89" s="1" t="s">
        <v>14</v>
      </c>
      <c r="B89">
        <f>B83*C83+B84*C84+B85*C85+B86*C86</f>
        <v>9.2680000000000007</v>
      </c>
    </row>
    <row r="92" spans="1:4" x14ac:dyDescent="0.3">
      <c r="A92" s="1" t="s">
        <v>13</v>
      </c>
      <c r="B92">
        <v>4.0999999999999996</v>
      </c>
    </row>
    <row r="95" spans="1:4" x14ac:dyDescent="0.3">
      <c r="B95" t="s">
        <v>15</v>
      </c>
      <c r="C95" t="s">
        <v>4</v>
      </c>
      <c r="D95" t="s">
        <v>7</v>
      </c>
    </row>
    <row r="96" spans="1:4" x14ac:dyDescent="0.3">
      <c r="A96" t="s">
        <v>0</v>
      </c>
      <c r="B96">
        <v>33.799999999999997</v>
      </c>
      <c r="C96">
        <v>0.2</v>
      </c>
      <c r="D96">
        <f>C96*100</f>
        <v>20</v>
      </c>
    </row>
    <row r="97" spans="1:4" x14ac:dyDescent="0.3">
      <c r="A97" t="s">
        <v>1</v>
      </c>
      <c r="B97">
        <v>3.2</v>
      </c>
      <c r="C97">
        <v>0</v>
      </c>
      <c r="D97">
        <f>C97*100</f>
        <v>0</v>
      </c>
    </row>
    <row r="98" spans="1:4" x14ac:dyDescent="0.3">
      <c r="A98" t="s">
        <v>2</v>
      </c>
      <c r="B98">
        <v>7.6</v>
      </c>
      <c r="C98">
        <v>0.2</v>
      </c>
      <c r="D98">
        <f>C98*100</f>
        <v>20</v>
      </c>
    </row>
    <row r="99" spans="1:4" x14ac:dyDescent="0.3">
      <c r="A99" t="s">
        <v>3</v>
      </c>
      <c r="B99">
        <v>0</v>
      </c>
      <c r="C99">
        <v>0.6</v>
      </c>
      <c r="D99">
        <f>C99*100</f>
        <v>60</v>
      </c>
    </row>
    <row r="100" spans="1:4" x14ac:dyDescent="0.3">
      <c r="B100" s="1" t="s">
        <v>6</v>
      </c>
      <c r="C100" s="1">
        <f>SUM(C96:C99)</f>
        <v>1</v>
      </c>
    </row>
    <row r="102" spans="1:4" x14ac:dyDescent="0.3">
      <c r="A102" s="1" t="s">
        <v>14</v>
      </c>
      <c r="B102">
        <f>B96*C96+B97*C97+B98*C98+B99*C99</f>
        <v>8.2799999999999994</v>
      </c>
    </row>
    <row r="105" spans="1:4" x14ac:dyDescent="0.3">
      <c r="A105" s="1" t="s">
        <v>13</v>
      </c>
      <c r="B105">
        <v>4.0999999999999996</v>
      </c>
    </row>
    <row r="108" spans="1:4" x14ac:dyDescent="0.3">
      <c r="B108" t="s">
        <v>15</v>
      </c>
      <c r="C108" t="s">
        <v>4</v>
      </c>
      <c r="D108" t="s">
        <v>7</v>
      </c>
    </row>
    <row r="109" spans="1:4" x14ac:dyDescent="0.3">
      <c r="A109" t="s">
        <v>0</v>
      </c>
      <c r="B109">
        <v>33.799999999999997</v>
      </c>
      <c r="C109">
        <v>0.2</v>
      </c>
      <c r="D109">
        <f>C109*100</f>
        <v>20</v>
      </c>
    </row>
    <row r="110" spans="1:4" x14ac:dyDescent="0.3">
      <c r="A110" t="s">
        <v>1</v>
      </c>
      <c r="B110">
        <v>3.2</v>
      </c>
      <c r="C110">
        <v>0</v>
      </c>
      <c r="D110">
        <f>C110*100</f>
        <v>0</v>
      </c>
    </row>
    <row r="111" spans="1:4" x14ac:dyDescent="0.3">
      <c r="A111" t="s">
        <v>2</v>
      </c>
      <c r="B111">
        <v>7.6</v>
      </c>
      <c r="C111">
        <v>0.15</v>
      </c>
      <c r="D111">
        <f>C111*100</f>
        <v>15</v>
      </c>
    </row>
    <row r="112" spans="1:4" x14ac:dyDescent="0.3">
      <c r="A112" t="s">
        <v>3</v>
      </c>
      <c r="B112">
        <v>0</v>
      </c>
      <c r="C112">
        <v>0.65</v>
      </c>
      <c r="D112">
        <f>C112*100</f>
        <v>65</v>
      </c>
    </row>
    <row r="113" spans="1:3" x14ac:dyDescent="0.3">
      <c r="B113" s="1" t="s">
        <v>6</v>
      </c>
      <c r="C113" s="1">
        <f>SUM(C109:C112)</f>
        <v>1</v>
      </c>
    </row>
    <row r="115" spans="1:3" x14ac:dyDescent="0.3">
      <c r="A115" s="1" t="s">
        <v>14</v>
      </c>
      <c r="B115">
        <f>B109*C109+B110*C110+B111*C111+B112*C112</f>
        <v>7.8999999999999995</v>
      </c>
    </row>
  </sheetData>
  <conditionalFormatting sqref="C9">
    <cfRule type="cellIs" dxfId="142" priority="9" operator="notEqual">
      <formula>1</formula>
    </cfRule>
  </conditionalFormatting>
  <conditionalFormatting sqref="C22">
    <cfRule type="cellIs" dxfId="141" priority="8" operator="notEqual">
      <formula>1</formula>
    </cfRule>
  </conditionalFormatting>
  <conditionalFormatting sqref="C35">
    <cfRule type="cellIs" dxfId="140" priority="7" operator="notEqual">
      <formula>1</formula>
    </cfRule>
  </conditionalFormatting>
  <conditionalFormatting sqref="C48">
    <cfRule type="cellIs" dxfId="139" priority="6" operator="notEqual">
      <formula>1</formula>
    </cfRule>
  </conditionalFormatting>
  <conditionalFormatting sqref="C61">
    <cfRule type="cellIs" dxfId="138" priority="5" operator="notEqual">
      <formula>1</formula>
    </cfRule>
  </conditionalFormatting>
  <conditionalFormatting sqref="C74">
    <cfRule type="cellIs" dxfId="137" priority="4" operator="notEqual">
      <formula>1</formula>
    </cfRule>
  </conditionalFormatting>
  <conditionalFormatting sqref="C87">
    <cfRule type="cellIs" dxfId="136" priority="3" operator="notEqual">
      <formula>1</formula>
    </cfRule>
  </conditionalFormatting>
  <conditionalFormatting sqref="C100">
    <cfRule type="cellIs" dxfId="135" priority="2" operator="notEqual">
      <formula>1</formula>
    </cfRule>
  </conditionalFormatting>
  <conditionalFormatting sqref="C113">
    <cfRule type="cellIs" dxfId="134" priority="1" operator="notEqual">
      <formula>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0C806-5326-4E6D-B6BF-26DDDAA202C1}">
  <dimension ref="A1:D76"/>
  <sheetViews>
    <sheetView workbookViewId="0">
      <selection activeCell="F14" sqref="F14"/>
    </sheetView>
  </sheetViews>
  <sheetFormatPr defaultRowHeight="15.6" x14ac:dyDescent="0.3"/>
  <cols>
    <col min="1" max="1" width="15.09765625" customWidth="1"/>
    <col min="2" max="2" width="18.19921875" customWidth="1"/>
  </cols>
  <sheetData>
    <row r="1" spans="1:4" x14ac:dyDescent="0.3">
      <c r="A1" s="1" t="s">
        <v>60</v>
      </c>
      <c r="B1">
        <v>4.0999999999999996</v>
      </c>
    </row>
    <row r="4" spans="1:4" x14ac:dyDescent="0.3">
      <c r="B4" t="s">
        <v>59</v>
      </c>
      <c r="C4" t="s">
        <v>4</v>
      </c>
      <c r="D4" t="s">
        <v>7</v>
      </c>
    </row>
    <row r="5" spans="1:4" x14ac:dyDescent="0.3">
      <c r="A5" t="s">
        <v>0</v>
      </c>
      <c r="B5">
        <v>0.27</v>
      </c>
      <c r="C5">
        <v>0.09</v>
      </c>
      <c r="D5">
        <f>C5*100</f>
        <v>9</v>
      </c>
    </row>
    <row r="6" spans="1:4" x14ac:dyDescent="0.3">
      <c r="A6" t="s">
        <v>1</v>
      </c>
      <c r="B6">
        <v>4.25</v>
      </c>
      <c r="C6">
        <v>0</v>
      </c>
      <c r="D6">
        <f>C6*100</f>
        <v>0</v>
      </c>
    </row>
    <row r="7" spans="1:4" x14ac:dyDescent="0.3">
      <c r="A7" t="s">
        <v>2</v>
      </c>
      <c r="B7">
        <v>0.02</v>
      </c>
      <c r="C7">
        <v>0.01</v>
      </c>
      <c r="D7">
        <f>C7*100</f>
        <v>1</v>
      </c>
    </row>
    <row r="8" spans="1:4" x14ac:dyDescent="0.3">
      <c r="A8" t="s">
        <v>3</v>
      </c>
      <c r="B8">
        <v>0</v>
      </c>
      <c r="C8">
        <v>0.9</v>
      </c>
      <c r="D8">
        <f>C8*100</f>
        <v>90</v>
      </c>
    </row>
    <row r="9" spans="1:4" x14ac:dyDescent="0.3">
      <c r="B9" s="1" t="s">
        <v>6</v>
      </c>
      <c r="C9" s="1">
        <f>SUM(C5:C8)</f>
        <v>1</v>
      </c>
    </row>
    <row r="11" spans="1:4" x14ac:dyDescent="0.3">
      <c r="A11" s="1" t="s">
        <v>61</v>
      </c>
      <c r="B11">
        <f>B5*C5+B6*C6+B7*C7+B8*C8</f>
        <v>2.4500000000000001E-2</v>
      </c>
    </row>
    <row r="14" spans="1:4" x14ac:dyDescent="0.3">
      <c r="A14" s="1" t="s">
        <v>60</v>
      </c>
      <c r="B14">
        <v>4.0999999999999996</v>
      </c>
    </row>
    <row r="17" spans="1:4" x14ac:dyDescent="0.3">
      <c r="B17" t="s">
        <v>59</v>
      </c>
      <c r="C17" t="s">
        <v>4</v>
      </c>
      <c r="D17" t="s">
        <v>7</v>
      </c>
    </row>
    <row r="18" spans="1:4" x14ac:dyDescent="0.3">
      <c r="A18" t="s">
        <v>0</v>
      </c>
      <c r="B18">
        <v>0.27</v>
      </c>
      <c r="C18">
        <v>0.04</v>
      </c>
      <c r="D18">
        <f>C18*100</f>
        <v>4</v>
      </c>
    </row>
    <row r="19" spans="1:4" x14ac:dyDescent="0.3">
      <c r="A19" t="s">
        <v>1</v>
      </c>
      <c r="B19">
        <v>4.25</v>
      </c>
      <c r="C19">
        <v>0</v>
      </c>
      <c r="D19">
        <f>C19*100</f>
        <v>0</v>
      </c>
    </row>
    <row r="20" spans="1:4" x14ac:dyDescent="0.3">
      <c r="A20" t="s">
        <v>2</v>
      </c>
      <c r="B20">
        <v>0.02</v>
      </c>
      <c r="C20">
        <v>1.4999999999999999E-2</v>
      </c>
      <c r="D20">
        <f>C20*100</f>
        <v>1.5</v>
      </c>
    </row>
    <row r="21" spans="1:4" x14ac:dyDescent="0.3">
      <c r="A21" t="s">
        <v>3</v>
      </c>
      <c r="B21">
        <v>0</v>
      </c>
      <c r="C21">
        <v>0.94499999999999995</v>
      </c>
      <c r="D21">
        <f>C21*100</f>
        <v>94.5</v>
      </c>
    </row>
    <row r="22" spans="1:4" x14ac:dyDescent="0.3">
      <c r="B22" s="1" t="s">
        <v>6</v>
      </c>
      <c r="C22" s="1">
        <f>SUM(C18:C21)</f>
        <v>1</v>
      </c>
    </row>
    <row r="24" spans="1:4" x14ac:dyDescent="0.3">
      <c r="A24" s="1" t="s">
        <v>61</v>
      </c>
      <c r="B24">
        <f>B18*C18+B19*C19+B20*C20+B21*C21</f>
        <v>1.11E-2</v>
      </c>
    </row>
    <row r="27" spans="1:4" x14ac:dyDescent="0.3">
      <c r="A27" s="1" t="s">
        <v>60</v>
      </c>
      <c r="B27">
        <v>4.0999999999999996</v>
      </c>
    </row>
    <row r="30" spans="1:4" x14ac:dyDescent="0.3">
      <c r="B30" t="s">
        <v>59</v>
      </c>
      <c r="C30" t="s">
        <v>4</v>
      </c>
      <c r="D30" t="s">
        <v>7</v>
      </c>
    </row>
    <row r="31" spans="1:4" x14ac:dyDescent="0.3">
      <c r="A31" t="s">
        <v>0</v>
      </c>
      <c r="B31">
        <v>0.27</v>
      </c>
      <c r="C31">
        <v>5.5E-2</v>
      </c>
      <c r="D31">
        <f>C31*100</f>
        <v>5.5</v>
      </c>
    </row>
    <row r="32" spans="1:4" x14ac:dyDescent="0.3">
      <c r="A32" t="s">
        <v>1</v>
      </c>
      <c r="B32">
        <v>4.25</v>
      </c>
      <c r="C32">
        <v>0</v>
      </c>
      <c r="D32">
        <f>C32*100</f>
        <v>0</v>
      </c>
    </row>
    <row r="33" spans="1:4" x14ac:dyDescent="0.3">
      <c r="A33" t="s">
        <v>2</v>
      </c>
      <c r="B33">
        <v>0.02</v>
      </c>
      <c r="C33">
        <v>1.4999999999999999E-2</v>
      </c>
      <c r="D33">
        <f>C33*100</f>
        <v>1.5</v>
      </c>
    </row>
    <row r="34" spans="1:4" x14ac:dyDescent="0.3">
      <c r="A34" t="s">
        <v>3</v>
      </c>
      <c r="B34">
        <v>0</v>
      </c>
      <c r="C34">
        <v>0.93</v>
      </c>
      <c r="D34">
        <f>C34*100</f>
        <v>93</v>
      </c>
    </row>
    <row r="35" spans="1:4" x14ac:dyDescent="0.3">
      <c r="B35" s="1" t="s">
        <v>6</v>
      </c>
      <c r="C35" s="1">
        <f>SUM(C31:C34)</f>
        <v>1</v>
      </c>
    </row>
    <row r="37" spans="1:4" x14ac:dyDescent="0.3">
      <c r="A37" s="1" t="s">
        <v>61</v>
      </c>
      <c r="B37">
        <f>B31*C31+B32*C32+B33*C33+B34*C34</f>
        <v>1.515E-2</v>
      </c>
    </row>
    <row r="40" spans="1:4" x14ac:dyDescent="0.3">
      <c r="A40" s="1" t="s">
        <v>60</v>
      </c>
      <c r="B40">
        <v>4.0999999999999996</v>
      </c>
    </row>
    <row r="43" spans="1:4" x14ac:dyDescent="0.3">
      <c r="B43" t="s">
        <v>59</v>
      </c>
      <c r="C43" t="s">
        <v>4</v>
      </c>
      <c r="D43" t="s">
        <v>7</v>
      </c>
    </row>
    <row r="44" spans="1:4" x14ac:dyDescent="0.3">
      <c r="A44" t="s">
        <v>0</v>
      </c>
      <c r="B44">
        <v>0.27</v>
      </c>
      <c r="C44">
        <v>0.05</v>
      </c>
      <c r="D44">
        <f>C44*100</f>
        <v>5</v>
      </c>
    </row>
    <row r="45" spans="1:4" x14ac:dyDescent="0.3">
      <c r="A45" t="s">
        <v>1</v>
      </c>
      <c r="B45">
        <v>4.25</v>
      </c>
      <c r="C45">
        <v>0</v>
      </c>
      <c r="D45">
        <f>C45*100</f>
        <v>0</v>
      </c>
    </row>
    <row r="46" spans="1:4" x14ac:dyDescent="0.3">
      <c r="A46" t="s">
        <v>2</v>
      </c>
      <c r="B46">
        <v>0.02</v>
      </c>
      <c r="C46">
        <v>0.02</v>
      </c>
      <c r="D46">
        <f>C46*100</f>
        <v>2</v>
      </c>
    </row>
    <row r="47" spans="1:4" x14ac:dyDescent="0.3">
      <c r="A47" t="s">
        <v>3</v>
      </c>
      <c r="B47">
        <v>0</v>
      </c>
      <c r="C47">
        <v>0.93</v>
      </c>
      <c r="D47">
        <f>C47*100</f>
        <v>93</v>
      </c>
    </row>
    <row r="48" spans="1:4" x14ac:dyDescent="0.3">
      <c r="B48" s="1" t="s">
        <v>6</v>
      </c>
      <c r="C48" s="1">
        <f>SUM(C44:C47)</f>
        <v>1</v>
      </c>
    </row>
    <row r="50" spans="1:4" x14ac:dyDescent="0.3">
      <c r="A50" s="1" t="s">
        <v>61</v>
      </c>
      <c r="B50">
        <f>B44*C44+B45*C45+B46*C46+B47*C47</f>
        <v>1.3900000000000001E-2</v>
      </c>
    </row>
    <row r="53" spans="1:4" x14ac:dyDescent="0.3">
      <c r="A53" s="1" t="s">
        <v>60</v>
      </c>
      <c r="B53">
        <v>4.0999999999999996</v>
      </c>
    </row>
    <row r="56" spans="1:4" x14ac:dyDescent="0.3">
      <c r="B56" t="s">
        <v>59</v>
      </c>
      <c r="C56" t="s">
        <v>4</v>
      </c>
      <c r="D56" t="s">
        <v>7</v>
      </c>
    </row>
    <row r="57" spans="1:4" x14ac:dyDescent="0.3">
      <c r="A57" t="s">
        <v>0</v>
      </c>
      <c r="B57">
        <v>0.27</v>
      </c>
      <c r="C57">
        <v>0.495</v>
      </c>
      <c r="D57">
        <f>C57*100</f>
        <v>49.5</v>
      </c>
    </row>
    <row r="58" spans="1:4" x14ac:dyDescent="0.3">
      <c r="A58" t="s">
        <v>1</v>
      </c>
      <c r="B58">
        <v>4.25</v>
      </c>
      <c r="C58">
        <v>0</v>
      </c>
      <c r="D58">
        <f>C58*100</f>
        <v>0</v>
      </c>
    </row>
    <row r="59" spans="1:4" x14ac:dyDescent="0.3">
      <c r="A59" t="s">
        <v>2</v>
      </c>
      <c r="B59">
        <v>0.02</v>
      </c>
      <c r="C59">
        <v>5.0000000000000001E-3</v>
      </c>
      <c r="D59">
        <f>C59*100</f>
        <v>0.5</v>
      </c>
    </row>
    <row r="60" spans="1:4" x14ac:dyDescent="0.3">
      <c r="A60" t="s">
        <v>3</v>
      </c>
      <c r="B60">
        <v>0</v>
      </c>
      <c r="C60">
        <v>0.5</v>
      </c>
      <c r="D60">
        <f>C60*100</f>
        <v>50</v>
      </c>
    </row>
    <row r="61" spans="1:4" x14ac:dyDescent="0.3">
      <c r="B61" s="1" t="s">
        <v>6</v>
      </c>
      <c r="C61" s="1">
        <f>SUM(C57:C60)</f>
        <v>1</v>
      </c>
    </row>
    <row r="63" spans="1:4" x14ac:dyDescent="0.3">
      <c r="A63" s="1" t="s">
        <v>61</v>
      </c>
      <c r="B63">
        <f>B57*C57+B58*C58+B59*C59+B60*C60</f>
        <v>0.13375000000000001</v>
      </c>
    </row>
    <row r="66" spans="1:4" x14ac:dyDescent="0.3">
      <c r="A66" s="1" t="s">
        <v>60</v>
      </c>
      <c r="B66">
        <v>4.0999999999999996</v>
      </c>
    </row>
    <row r="69" spans="1:4" x14ac:dyDescent="0.3">
      <c r="B69" t="s">
        <v>59</v>
      </c>
      <c r="C69" t="s">
        <v>4</v>
      </c>
      <c r="D69" t="s">
        <v>7</v>
      </c>
    </row>
    <row r="70" spans="1:4" x14ac:dyDescent="0.3">
      <c r="A70" t="s">
        <v>0</v>
      </c>
      <c r="B70">
        <v>0.27</v>
      </c>
      <c r="C70">
        <v>0.03</v>
      </c>
      <c r="D70">
        <f>C70*100</f>
        <v>3</v>
      </c>
    </row>
    <row r="71" spans="1:4" x14ac:dyDescent="0.3">
      <c r="A71" t="s">
        <v>1</v>
      </c>
      <c r="B71">
        <v>4.25</v>
      </c>
      <c r="C71">
        <v>0</v>
      </c>
      <c r="D71">
        <f>C71*100</f>
        <v>0</v>
      </c>
    </row>
    <row r="72" spans="1:4" x14ac:dyDescent="0.3">
      <c r="A72" t="s">
        <v>2</v>
      </c>
      <c r="B72">
        <v>0.02</v>
      </c>
      <c r="C72">
        <v>0.5</v>
      </c>
      <c r="D72">
        <f>C72*100</f>
        <v>50</v>
      </c>
    </row>
    <row r="73" spans="1:4" x14ac:dyDescent="0.3">
      <c r="A73" t="s">
        <v>3</v>
      </c>
      <c r="B73">
        <v>0</v>
      </c>
      <c r="C73">
        <v>0.47</v>
      </c>
      <c r="D73">
        <f>C73*100</f>
        <v>47</v>
      </c>
    </row>
    <row r="74" spans="1:4" x14ac:dyDescent="0.3">
      <c r="B74" s="1" t="s">
        <v>6</v>
      </c>
      <c r="C74" s="1">
        <f>SUM(C70:C73)</f>
        <v>1</v>
      </c>
    </row>
    <row r="76" spans="1:4" x14ac:dyDescent="0.3">
      <c r="A76" s="1" t="s">
        <v>61</v>
      </c>
      <c r="B76">
        <f>B70*C70+B71*C71+B72*C72+B73*C73</f>
        <v>1.8099999999999998E-2</v>
      </c>
    </row>
  </sheetData>
  <conditionalFormatting sqref="C9">
    <cfRule type="cellIs" dxfId="133" priority="9" operator="notEqual">
      <formula>1</formula>
    </cfRule>
  </conditionalFormatting>
  <conditionalFormatting sqref="C22">
    <cfRule type="cellIs" dxfId="132" priority="5" operator="notEqual">
      <formula>1</formula>
    </cfRule>
  </conditionalFormatting>
  <conditionalFormatting sqref="C35">
    <cfRule type="cellIs" dxfId="131" priority="4" operator="notEqual">
      <formula>1</formula>
    </cfRule>
  </conditionalFormatting>
  <conditionalFormatting sqref="C48">
    <cfRule type="cellIs" dxfId="130" priority="3" operator="notEqual">
      <formula>1</formula>
    </cfRule>
  </conditionalFormatting>
  <conditionalFormatting sqref="C61">
    <cfRule type="cellIs" dxfId="129" priority="2" operator="notEqual">
      <formula>1</formula>
    </cfRule>
  </conditionalFormatting>
  <conditionalFormatting sqref="C74">
    <cfRule type="cellIs" dxfId="128" priority="1" operator="notEqual">
      <formula>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28697-10B0-4D3C-9090-E6EA9D13A739}">
  <dimension ref="A1:J121"/>
  <sheetViews>
    <sheetView workbookViewId="0">
      <selection activeCell="M44" sqref="M44"/>
    </sheetView>
  </sheetViews>
  <sheetFormatPr defaultRowHeight="15.6" x14ac:dyDescent="0.3"/>
  <cols>
    <col min="2" max="3" width="10.19921875" customWidth="1"/>
    <col min="8" max="8" width="14.59765625" customWidth="1"/>
    <col min="9" max="9" width="15.69921875" customWidth="1"/>
  </cols>
  <sheetData>
    <row r="1" spans="1:10" x14ac:dyDescent="0.3">
      <c r="A1" t="s">
        <v>56</v>
      </c>
      <c r="D1" t="s">
        <v>37</v>
      </c>
    </row>
    <row r="2" spans="1:10" x14ac:dyDescent="0.3">
      <c r="D2" t="s">
        <v>38</v>
      </c>
    </row>
    <row r="3" spans="1:10" x14ac:dyDescent="0.3">
      <c r="B3" t="s">
        <v>42</v>
      </c>
      <c r="C3" t="s">
        <v>43</v>
      </c>
    </row>
    <row r="4" spans="1:10" x14ac:dyDescent="0.3">
      <c r="A4" t="s">
        <v>39</v>
      </c>
      <c r="B4">
        <v>9.61</v>
      </c>
      <c r="C4">
        <v>10.17</v>
      </c>
    </row>
    <row r="5" spans="1:10" x14ac:dyDescent="0.3">
      <c r="A5" t="s">
        <v>40</v>
      </c>
      <c r="B5">
        <v>21.79</v>
      </c>
      <c r="C5">
        <v>1.64</v>
      </c>
    </row>
    <row r="6" spans="1:10" x14ac:dyDescent="0.3">
      <c r="A6" t="s">
        <v>41</v>
      </c>
      <c r="B6">
        <v>8.1199999999999992</v>
      </c>
      <c r="C6">
        <v>1.1499999999999999</v>
      </c>
    </row>
    <row r="8" spans="1:10" x14ac:dyDescent="0.3">
      <c r="A8" t="s">
        <v>44</v>
      </c>
    </row>
    <row r="9" spans="1:10" x14ac:dyDescent="0.3">
      <c r="B9" t="s">
        <v>45</v>
      </c>
      <c r="C9" t="s">
        <v>46</v>
      </c>
      <c r="D9" t="s">
        <v>47</v>
      </c>
    </row>
    <row r="10" spans="1:10" x14ac:dyDescent="0.3">
      <c r="A10" t="s">
        <v>39</v>
      </c>
      <c r="B10">
        <f>7.6*B4/100</f>
        <v>0.7303599999999999</v>
      </c>
      <c r="C10">
        <f>19.4*C4/100</f>
        <v>1.9729799999999997</v>
      </c>
      <c r="D10">
        <f>SUM(B10:C10)</f>
        <v>2.7033399999999999</v>
      </c>
    </row>
    <row r="11" spans="1:10" x14ac:dyDescent="0.3">
      <c r="A11" t="s">
        <v>40</v>
      </c>
      <c r="B11">
        <f t="shared" ref="B11:B12" si="0">7.6*B5/100</f>
        <v>1.65604</v>
      </c>
      <c r="C11">
        <f t="shared" ref="C11:C12" si="1">19.4*C5/100</f>
        <v>0.31815999999999994</v>
      </c>
      <c r="D11">
        <f t="shared" ref="D11:D12" si="2">SUM(B11:C11)</f>
        <v>1.9742</v>
      </c>
    </row>
    <row r="12" spans="1:10" x14ac:dyDescent="0.3">
      <c r="A12" t="s">
        <v>41</v>
      </c>
      <c r="B12">
        <f t="shared" si="0"/>
        <v>0.61711999999999989</v>
      </c>
      <c r="C12">
        <f t="shared" si="1"/>
        <v>0.22309999999999997</v>
      </c>
      <c r="D12">
        <f t="shared" si="2"/>
        <v>0.84021999999999986</v>
      </c>
    </row>
    <row r="14" spans="1:10" x14ac:dyDescent="0.3">
      <c r="A14" t="s">
        <v>48</v>
      </c>
    </row>
    <row r="15" spans="1:10" x14ac:dyDescent="0.3">
      <c r="B15" t="s">
        <v>49</v>
      </c>
      <c r="C15" t="s">
        <v>50</v>
      </c>
      <c r="D15" t="s">
        <v>52</v>
      </c>
      <c r="E15" t="s">
        <v>53</v>
      </c>
      <c r="F15" t="s">
        <v>54</v>
      </c>
      <c r="G15" t="s">
        <v>55</v>
      </c>
      <c r="H15" s="3" t="s">
        <v>24</v>
      </c>
      <c r="I15" s="2" t="s">
        <v>51</v>
      </c>
      <c r="J15" t="s">
        <v>57</v>
      </c>
    </row>
    <row r="16" spans="1:10" x14ac:dyDescent="0.3">
      <c r="A16" t="s">
        <v>39</v>
      </c>
      <c r="B16">
        <v>9.83</v>
      </c>
      <c r="C16">
        <v>11.39</v>
      </c>
      <c r="D16">
        <v>0.1</v>
      </c>
      <c r="E16">
        <f>D16*100</f>
        <v>10</v>
      </c>
      <c r="F16">
        <v>0.1</v>
      </c>
      <c r="G16">
        <f>F16*100</f>
        <v>10</v>
      </c>
      <c r="H16" s="3">
        <f>(D16*B16)+(C16*F16)</f>
        <v>2.1219999999999999</v>
      </c>
      <c r="I16" s="2">
        <v>2.7033399999999999</v>
      </c>
      <c r="J16">
        <f>H16-I16</f>
        <v>-0.58133999999999997</v>
      </c>
    </row>
    <row r="17" spans="1:10" x14ac:dyDescent="0.3">
      <c r="A17" t="s">
        <v>40</v>
      </c>
      <c r="B17">
        <v>22.2</v>
      </c>
      <c r="C17">
        <v>2.23</v>
      </c>
      <c r="D17">
        <v>0.1</v>
      </c>
      <c r="E17">
        <f t="shared" ref="E17:E18" si="3">D17*100</f>
        <v>10</v>
      </c>
      <c r="F17">
        <v>0.1</v>
      </c>
      <c r="G17">
        <f t="shared" ref="G17:G18" si="4">F17*100</f>
        <v>10</v>
      </c>
      <c r="H17" s="3">
        <f>(D17*B17)+(C17*F17)</f>
        <v>2.4430000000000001</v>
      </c>
      <c r="I17" s="2">
        <v>1.9742</v>
      </c>
      <c r="J17">
        <f t="shared" ref="J17:J18" si="5">H17-I17</f>
        <v>0.46880000000000011</v>
      </c>
    </row>
    <row r="18" spans="1:10" x14ac:dyDescent="0.3">
      <c r="A18" t="s">
        <v>41</v>
      </c>
      <c r="B18">
        <v>8.99</v>
      </c>
      <c r="C18">
        <v>1.36</v>
      </c>
      <c r="D18">
        <v>0.1</v>
      </c>
      <c r="E18">
        <f t="shared" si="3"/>
        <v>10</v>
      </c>
      <c r="F18">
        <v>0.1</v>
      </c>
      <c r="G18">
        <f t="shared" si="4"/>
        <v>10</v>
      </c>
      <c r="H18" s="3">
        <f t="shared" ref="H18" si="6">(D18*B18)+(C18*F18)</f>
        <v>1.0350000000000001</v>
      </c>
      <c r="I18" s="2">
        <v>0.84021999999999986</v>
      </c>
      <c r="J18">
        <f t="shared" si="5"/>
        <v>0.19478000000000029</v>
      </c>
    </row>
    <row r="19" spans="1:10" x14ac:dyDescent="0.3">
      <c r="H19" s="3"/>
      <c r="I19" s="2"/>
    </row>
    <row r="20" spans="1:10" x14ac:dyDescent="0.3">
      <c r="B20" t="s">
        <v>49</v>
      </c>
      <c r="C20" t="s">
        <v>50</v>
      </c>
      <c r="D20" t="s">
        <v>52</v>
      </c>
      <c r="E20" t="s">
        <v>53</v>
      </c>
      <c r="F20" t="s">
        <v>54</v>
      </c>
      <c r="G20" t="s">
        <v>55</v>
      </c>
      <c r="H20" s="3" t="s">
        <v>24</v>
      </c>
      <c r="I20" s="2" t="s">
        <v>51</v>
      </c>
      <c r="J20" t="s">
        <v>57</v>
      </c>
    </row>
    <row r="21" spans="1:10" x14ac:dyDescent="0.3">
      <c r="A21" t="s">
        <v>39</v>
      </c>
      <c r="B21">
        <v>9.83</v>
      </c>
      <c r="C21">
        <v>11.39</v>
      </c>
      <c r="D21">
        <v>0.01</v>
      </c>
      <c r="E21">
        <f>D21*100</f>
        <v>1</v>
      </c>
      <c r="F21">
        <v>0.2</v>
      </c>
      <c r="G21">
        <f>F21*100</f>
        <v>20</v>
      </c>
      <c r="H21" s="3">
        <f>(D21*B21)+(C21*F21)</f>
        <v>2.3763000000000001</v>
      </c>
      <c r="I21" s="2">
        <v>2.7033399999999999</v>
      </c>
      <c r="J21">
        <f>H21-I21</f>
        <v>-0.32703999999999978</v>
      </c>
    </row>
    <row r="22" spans="1:10" x14ac:dyDescent="0.3">
      <c r="A22" t="s">
        <v>40</v>
      </c>
      <c r="B22">
        <v>22.2</v>
      </c>
      <c r="C22">
        <v>2.23</v>
      </c>
      <c r="D22">
        <v>0.01</v>
      </c>
      <c r="E22">
        <f t="shared" ref="E22:E23" si="7">D22*100</f>
        <v>1</v>
      </c>
      <c r="F22">
        <v>0.2</v>
      </c>
      <c r="G22">
        <f t="shared" ref="G22:G23" si="8">F22*100</f>
        <v>20</v>
      </c>
      <c r="H22" s="3">
        <f>(D22*B22)+(C22*F22)</f>
        <v>0.66800000000000004</v>
      </c>
      <c r="I22" s="2">
        <v>1.9742</v>
      </c>
      <c r="J22">
        <f t="shared" ref="J22:J23" si="9">H22-I22</f>
        <v>-1.3062</v>
      </c>
    </row>
    <row r="23" spans="1:10" x14ac:dyDescent="0.3">
      <c r="A23" t="s">
        <v>41</v>
      </c>
      <c r="B23">
        <v>8.99</v>
      </c>
      <c r="C23">
        <v>1.36</v>
      </c>
      <c r="D23">
        <v>0.01</v>
      </c>
      <c r="E23">
        <f t="shared" si="7"/>
        <v>1</v>
      </c>
      <c r="F23">
        <v>0.2</v>
      </c>
      <c r="G23">
        <f t="shared" si="8"/>
        <v>20</v>
      </c>
      <c r="H23" s="3">
        <f t="shared" ref="H23" si="10">(D23*B23)+(C23*F23)</f>
        <v>0.3619</v>
      </c>
      <c r="I23" s="2">
        <v>0.84021999999999986</v>
      </c>
      <c r="J23">
        <f t="shared" si="9"/>
        <v>-0.47831999999999986</v>
      </c>
    </row>
    <row r="24" spans="1:10" x14ac:dyDescent="0.3">
      <c r="H24" s="3"/>
      <c r="I24" s="2"/>
    </row>
    <row r="25" spans="1:10" x14ac:dyDescent="0.3">
      <c r="B25" t="s">
        <v>49</v>
      </c>
      <c r="C25" t="s">
        <v>50</v>
      </c>
      <c r="D25" t="s">
        <v>52</v>
      </c>
      <c r="E25" t="s">
        <v>53</v>
      </c>
      <c r="F25" t="s">
        <v>54</v>
      </c>
      <c r="G25" t="s">
        <v>55</v>
      </c>
      <c r="H25" s="3" t="s">
        <v>24</v>
      </c>
      <c r="I25" s="2" t="s">
        <v>51</v>
      </c>
      <c r="J25" t="s">
        <v>57</v>
      </c>
    </row>
    <row r="26" spans="1:10" x14ac:dyDescent="0.3">
      <c r="A26" t="s">
        <v>39</v>
      </c>
      <c r="B26">
        <v>9.83</v>
      </c>
      <c r="C26">
        <v>11.39</v>
      </c>
      <c r="D26">
        <v>0.1</v>
      </c>
      <c r="E26">
        <f>D26*100</f>
        <v>10</v>
      </c>
      <c r="F26">
        <v>0.15</v>
      </c>
      <c r="G26">
        <f>F26*100</f>
        <v>15</v>
      </c>
      <c r="H26" s="3">
        <f>(D26*B26)+(C26*F26)</f>
        <v>2.6915000000000004</v>
      </c>
      <c r="I26" s="2">
        <v>2.7033399999999999</v>
      </c>
      <c r="J26">
        <f>H26-I26</f>
        <v>-1.1839999999999407E-2</v>
      </c>
    </row>
    <row r="27" spans="1:10" x14ac:dyDescent="0.3">
      <c r="A27" t="s">
        <v>40</v>
      </c>
      <c r="B27">
        <v>22.2</v>
      </c>
      <c r="C27">
        <v>2.23</v>
      </c>
      <c r="D27">
        <v>0.1</v>
      </c>
      <c r="E27">
        <f t="shared" ref="E27:E28" si="11">D27*100</f>
        <v>10</v>
      </c>
      <c r="F27">
        <v>0.15</v>
      </c>
      <c r="G27">
        <f t="shared" ref="G27:G28" si="12">F27*100</f>
        <v>15</v>
      </c>
      <c r="H27" s="3">
        <f>(D27*B27)+(C27*F27)</f>
        <v>2.5545</v>
      </c>
      <c r="I27" s="2">
        <v>1.9742</v>
      </c>
      <c r="J27">
        <f t="shared" ref="J27:J28" si="13">H27-I27</f>
        <v>0.58030000000000004</v>
      </c>
    </row>
    <row r="28" spans="1:10" x14ac:dyDescent="0.3">
      <c r="A28" t="s">
        <v>41</v>
      </c>
      <c r="B28">
        <v>8.99</v>
      </c>
      <c r="C28">
        <v>1.36</v>
      </c>
      <c r="D28">
        <v>0.1</v>
      </c>
      <c r="E28">
        <f t="shared" si="11"/>
        <v>10</v>
      </c>
      <c r="F28">
        <v>0.15</v>
      </c>
      <c r="G28">
        <f t="shared" si="12"/>
        <v>15</v>
      </c>
      <c r="H28" s="3">
        <f t="shared" ref="H28" si="14">(D28*B28)+(C28*F28)</f>
        <v>1.103</v>
      </c>
      <c r="I28" s="2">
        <v>0.84021999999999986</v>
      </c>
      <c r="J28">
        <f t="shared" si="13"/>
        <v>0.26278000000000012</v>
      </c>
    </row>
    <row r="29" spans="1:10" x14ac:dyDescent="0.3">
      <c r="H29" s="3"/>
      <c r="I29" s="2"/>
    </row>
    <row r="30" spans="1:10" x14ac:dyDescent="0.3">
      <c r="B30" t="s">
        <v>49</v>
      </c>
      <c r="C30" t="s">
        <v>50</v>
      </c>
      <c r="D30" t="s">
        <v>52</v>
      </c>
      <c r="E30" t="s">
        <v>53</v>
      </c>
      <c r="F30" t="s">
        <v>54</v>
      </c>
      <c r="G30" t="s">
        <v>55</v>
      </c>
      <c r="H30" s="3" t="s">
        <v>24</v>
      </c>
      <c r="I30" s="2" t="s">
        <v>51</v>
      </c>
      <c r="J30" t="s">
        <v>57</v>
      </c>
    </row>
    <row r="31" spans="1:10" x14ac:dyDescent="0.3">
      <c r="A31" t="s">
        <v>39</v>
      </c>
      <c r="B31">
        <v>9.83</v>
      </c>
      <c r="C31">
        <v>11.39</v>
      </c>
      <c r="D31">
        <v>0.05</v>
      </c>
      <c r="E31">
        <f>D31*100</f>
        <v>5</v>
      </c>
      <c r="F31">
        <v>0.15</v>
      </c>
      <c r="G31">
        <f>F31*100</f>
        <v>15</v>
      </c>
      <c r="H31" s="3">
        <f>(D31*B31)+(C31*F31)</f>
        <v>2.2000000000000002</v>
      </c>
      <c r="I31" s="2">
        <v>2.7033399999999999</v>
      </c>
      <c r="J31">
        <f>H31-I31</f>
        <v>-0.50333999999999968</v>
      </c>
    </row>
    <row r="32" spans="1:10" x14ac:dyDescent="0.3">
      <c r="A32" t="s">
        <v>40</v>
      </c>
      <c r="B32">
        <v>22.2</v>
      </c>
      <c r="C32">
        <v>2.23</v>
      </c>
      <c r="D32">
        <v>0.05</v>
      </c>
      <c r="E32">
        <f t="shared" ref="E32:E33" si="15">D32*100</f>
        <v>5</v>
      </c>
      <c r="F32">
        <v>0.15</v>
      </c>
      <c r="G32">
        <f t="shared" ref="G32:G33" si="16">F32*100</f>
        <v>15</v>
      </c>
      <c r="H32" s="3">
        <f>(D32*B32)+(C32*F32)</f>
        <v>1.4445000000000001</v>
      </c>
      <c r="I32" s="2">
        <v>1.9742</v>
      </c>
      <c r="J32">
        <f t="shared" ref="J32:J33" si="17">H32-I32</f>
        <v>-0.52969999999999984</v>
      </c>
    </row>
    <row r="33" spans="1:10" x14ac:dyDescent="0.3">
      <c r="A33" t="s">
        <v>41</v>
      </c>
      <c r="B33">
        <v>8.99</v>
      </c>
      <c r="C33">
        <v>1.36</v>
      </c>
      <c r="D33">
        <v>0.05</v>
      </c>
      <c r="E33">
        <f t="shared" si="15"/>
        <v>5</v>
      </c>
      <c r="F33">
        <v>0.15</v>
      </c>
      <c r="G33">
        <f t="shared" si="16"/>
        <v>15</v>
      </c>
      <c r="H33" s="3">
        <f t="shared" ref="H33" si="18">(D33*B33)+(C33*F33)</f>
        <v>0.65349999999999997</v>
      </c>
      <c r="I33" s="2">
        <v>0.84021999999999986</v>
      </c>
      <c r="J33">
        <f t="shared" si="17"/>
        <v>-0.18671999999999989</v>
      </c>
    </row>
    <row r="34" spans="1:10" x14ac:dyDescent="0.3">
      <c r="H34" s="3"/>
      <c r="I34" s="2"/>
    </row>
    <row r="35" spans="1:10" x14ac:dyDescent="0.3">
      <c r="B35" t="s">
        <v>49</v>
      </c>
      <c r="C35" t="s">
        <v>50</v>
      </c>
      <c r="D35" t="s">
        <v>52</v>
      </c>
      <c r="E35" t="s">
        <v>53</v>
      </c>
      <c r="F35" t="s">
        <v>54</v>
      </c>
      <c r="G35" t="s">
        <v>55</v>
      </c>
      <c r="H35" s="3" t="s">
        <v>24</v>
      </c>
      <c r="I35" s="2" t="s">
        <v>51</v>
      </c>
      <c r="J35" t="s">
        <v>57</v>
      </c>
    </row>
    <row r="36" spans="1:10" x14ac:dyDescent="0.3">
      <c r="A36" t="s">
        <v>39</v>
      </c>
      <c r="B36">
        <v>9.83</v>
      </c>
      <c r="C36">
        <v>11.39</v>
      </c>
      <c r="D36">
        <v>0.05</v>
      </c>
      <c r="E36">
        <f>D36*100</f>
        <v>5</v>
      </c>
      <c r="F36">
        <v>0.2</v>
      </c>
      <c r="G36">
        <f>F36*100</f>
        <v>20</v>
      </c>
      <c r="H36" s="3">
        <f>(D36*B36)+(C36*F36)</f>
        <v>2.7694999999999999</v>
      </c>
      <c r="I36" s="2">
        <v>2.7033399999999999</v>
      </c>
      <c r="J36">
        <f>H36-I36</f>
        <v>6.6159999999999997E-2</v>
      </c>
    </row>
    <row r="37" spans="1:10" x14ac:dyDescent="0.3">
      <c r="A37" t="s">
        <v>40</v>
      </c>
      <c r="B37">
        <v>22.2</v>
      </c>
      <c r="C37">
        <v>2.23</v>
      </c>
      <c r="D37">
        <v>0.05</v>
      </c>
      <c r="E37">
        <f t="shared" ref="E37:E38" si="19">D37*100</f>
        <v>5</v>
      </c>
      <c r="F37">
        <v>0.2</v>
      </c>
      <c r="G37">
        <f t="shared" ref="G37:G38" si="20">F37*100</f>
        <v>20</v>
      </c>
      <c r="H37" s="3">
        <f>(D37*B37)+(C37*F37)</f>
        <v>1.556</v>
      </c>
      <c r="I37" s="2">
        <v>1.9742</v>
      </c>
      <c r="J37">
        <f t="shared" ref="J37:J38" si="21">H37-I37</f>
        <v>-0.41819999999999991</v>
      </c>
    </row>
    <row r="38" spans="1:10" x14ac:dyDescent="0.3">
      <c r="A38" t="s">
        <v>41</v>
      </c>
      <c r="B38">
        <v>8.99</v>
      </c>
      <c r="C38">
        <v>1.36</v>
      </c>
      <c r="D38">
        <v>0.05</v>
      </c>
      <c r="E38">
        <f t="shared" si="19"/>
        <v>5</v>
      </c>
      <c r="F38">
        <v>0.2</v>
      </c>
      <c r="G38">
        <f t="shared" si="20"/>
        <v>20</v>
      </c>
      <c r="H38" s="3">
        <f t="shared" ref="H38" si="22">(D38*B38)+(C38*F38)</f>
        <v>0.72150000000000003</v>
      </c>
      <c r="I38" s="2">
        <v>0.84021999999999997</v>
      </c>
      <c r="J38">
        <f t="shared" si="21"/>
        <v>-0.11871999999999994</v>
      </c>
    </row>
    <row r="39" spans="1:10" x14ac:dyDescent="0.3">
      <c r="H39" s="3"/>
      <c r="I39" s="2"/>
    </row>
    <row r="40" spans="1:10" x14ac:dyDescent="0.3">
      <c r="B40" t="s">
        <v>49</v>
      </c>
      <c r="C40" t="s">
        <v>50</v>
      </c>
      <c r="D40" t="s">
        <v>52</v>
      </c>
      <c r="E40" t="s">
        <v>53</v>
      </c>
      <c r="F40" t="s">
        <v>54</v>
      </c>
      <c r="G40" t="s">
        <v>55</v>
      </c>
      <c r="H40" s="3" t="s">
        <v>24</v>
      </c>
      <c r="I40" s="2" t="s">
        <v>51</v>
      </c>
      <c r="J40" t="s">
        <v>57</v>
      </c>
    </row>
    <row r="41" spans="1:10" x14ac:dyDescent="0.3">
      <c r="A41" t="s">
        <v>39</v>
      </c>
      <c r="B41">
        <v>9.83</v>
      </c>
      <c r="C41">
        <v>11.39</v>
      </c>
      <c r="D41">
        <v>0.06</v>
      </c>
      <c r="E41">
        <f>D41*100</f>
        <v>6</v>
      </c>
      <c r="F41">
        <v>0.19</v>
      </c>
      <c r="G41">
        <f>F41*100</f>
        <v>19</v>
      </c>
      <c r="H41" s="3">
        <f>(D41*B41)+(C41*F41)</f>
        <v>2.7538999999999998</v>
      </c>
      <c r="I41" s="2">
        <v>2.7033399999999999</v>
      </c>
      <c r="J41">
        <f>H41-I41</f>
        <v>5.0559999999999938E-2</v>
      </c>
    </row>
    <row r="42" spans="1:10" x14ac:dyDescent="0.3">
      <c r="A42" t="s">
        <v>40</v>
      </c>
      <c r="B42">
        <v>22.2</v>
      </c>
      <c r="C42">
        <v>2.23</v>
      </c>
      <c r="D42">
        <v>0.06</v>
      </c>
      <c r="E42">
        <f t="shared" ref="E42:E43" si="23">D42*100</f>
        <v>6</v>
      </c>
      <c r="F42">
        <v>0.19</v>
      </c>
      <c r="G42">
        <f t="shared" ref="G42:G43" si="24">F42*100</f>
        <v>19</v>
      </c>
      <c r="H42" s="3">
        <f>(D42*B42)+(C42*F42)</f>
        <v>1.7556999999999998</v>
      </c>
      <c r="I42" s="2">
        <v>1.9742</v>
      </c>
      <c r="J42">
        <f t="shared" ref="J42:J43" si="25">H42-I42</f>
        <v>-0.21850000000000014</v>
      </c>
    </row>
    <row r="43" spans="1:10" x14ac:dyDescent="0.3">
      <c r="A43" t="s">
        <v>41</v>
      </c>
      <c r="B43">
        <v>8.99</v>
      </c>
      <c r="C43">
        <v>1.36</v>
      </c>
      <c r="D43">
        <v>0.06</v>
      </c>
      <c r="E43">
        <f t="shared" si="23"/>
        <v>6</v>
      </c>
      <c r="F43">
        <v>0.19</v>
      </c>
      <c r="G43">
        <f t="shared" si="24"/>
        <v>19</v>
      </c>
      <c r="H43" s="3">
        <f t="shared" ref="H43" si="26">(D43*B43)+(C43*F43)</f>
        <v>0.79780000000000006</v>
      </c>
      <c r="I43" s="2">
        <v>0.84021999999999986</v>
      </c>
      <c r="J43">
        <f t="shared" si="25"/>
        <v>-4.2419999999999791E-2</v>
      </c>
    </row>
    <row r="45" spans="1:10" x14ac:dyDescent="0.3">
      <c r="A45" t="s">
        <v>58</v>
      </c>
    </row>
    <row r="47" spans="1:10" x14ac:dyDescent="0.3">
      <c r="B47" t="s">
        <v>49</v>
      </c>
      <c r="C47" t="s">
        <v>50</v>
      </c>
      <c r="D47" t="s">
        <v>52</v>
      </c>
      <c r="E47" t="s">
        <v>53</v>
      </c>
      <c r="F47" t="s">
        <v>54</v>
      </c>
      <c r="G47" t="s">
        <v>55</v>
      </c>
      <c r="H47" s="3" t="s">
        <v>24</v>
      </c>
      <c r="I47" s="2" t="s">
        <v>51</v>
      </c>
      <c r="J47" t="s">
        <v>57</v>
      </c>
    </row>
    <row r="48" spans="1:10" x14ac:dyDescent="0.3">
      <c r="A48" t="s">
        <v>39</v>
      </c>
      <c r="B48">
        <v>9.83</v>
      </c>
      <c r="C48">
        <v>11.39</v>
      </c>
      <c r="D48">
        <v>0</v>
      </c>
      <c r="E48">
        <f>D48*100</f>
        <v>0</v>
      </c>
      <c r="F48">
        <v>0.01</v>
      </c>
      <c r="G48">
        <f>F48*100</f>
        <v>1</v>
      </c>
      <c r="H48" s="3">
        <f>(D48*B48)+(C48*F48)</f>
        <v>0.1139</v>
      </c>
      <c r="I48" s="2">
        <v>2.7033399999999999</v>
      </c>
      <c r="J48">
        <f>H48-I48</f>
        <v>-2.5894399999999997</v>
      </c>
    </row>
    <row r="49" spans="1:10" x14ac:dyDescent="0.3">
      <c r="A49" t="s">
        <v>40</v>
      </c>
      <c r="B49">
        <v>22.2</v>
      </c>
      <c r="C49">
        <v>2.23</v>
      </c>
      <c r="D49">
        <v>0</v>
      </c>
      <c r="E49">
        <f t="shared" ref="E49:E50" si="27">D49*100</f>
        <v>0</v>
      </c>
      <c r="F49">
        <v>0.01</v>
      </c>
      <c r="G49">
        <f t="shared" ref="G49:G50" si="28">F49*100</f>
        <v>1</v>
      </c>
      <c r="H49" s="3">
        <f>(D49*B49)+(C49*F49)</f>
        <v>2.23E-2</v>
      </c>
      <c r="I49" s="2">
        <v>1.9742</v>
      </c>
      <c r="J49">
        <f t="shared" ref="J49:J50" si="29">H49-I49</f>
        <v>-1.9519</v>
      </c>
    </row>
    <row r="50" spans="1:10" x14ac:dyDescent="0.3">
      <c r="A50" t="s">
        <v>41</v>
      </c>
      <c r="B50">
        <v>8.99</v>
      </c>
      <c r="C50">
        <v>1.36</v>
      </c>
      <c r="D50">
        <v>0</v>
      </c>
      <c r="E50">
        <f t="shared" si="27"/>
        <v>0</v>
      </c>
      <c r="F50">
        <v>0.01</v>
      </c>
      <c r="G50">
        <f t="shared" si="28"/>
        <v>1</v>
      </c>
      <c r="H50" s="3">
        <f t="shared" ref="H50" si="30">(D50*B50)+(C50*F50)</f>
        <v>1.3600000000000001E-2</v>
      </c>
      <c r="I50" s="2">
        <v>0.84021999999999986</v>
      </c>
      <c r="J50">
        <f t="shared" si="29"/>
        <v>-0.82661999999999991</v>
      </c>
    </row>
    <row r="52" spans="1:10" x14ac:dyDescent="0.3">
      <c r="B52" t="s">
        <v>49</v>
      </c>
      <c r="C52" t="s">
        <v>50</v>
      </c>
      <c r="D52" t="s">
        <v>52</v>
      </c>
      <c r="E52" t="s">
        <v>53</v>
      </c>
      <c r="F52" t="s">
        <v>54</v>
      </c>
      <c r="G52" t="s">
        <v>55</v>
      </c>
      <c r="H52" s="3" t="s">
        <v>24</v>
      </c>
      <c r="I52" s="2" t="s">
        <v>51</v>
      </c>
      <c r="J52" t="s">
        <v>57</v>
      </c>
    </row>
    <row r="53" spans="1:10" x14ac:dyDescent="0.3">
      <c r="A53" t="s">
        <v>39</v>
      </c>
      <c r="B53">
        <v>9.83</v>
      </c>
      <c r="C53">
        <v>11.39</v>
      </c>
      <c r="D53">
        <v>0</v>
      </c>
      <c r="E53">
        <f>D53*100</f>
        <v>0</v>
      </c>
      <c r="F53">
        <v>1.4999999999999999E-2</v>
      </c>
      <c r="G53">
        <f>F53*100</f>
        <v>1.5</v>
      </c>
      <c r="H53" s="3">
        <f>(D53*B53)+(C53*F53)</f>
        <v>0.17085</v>
      </c>
      <c r="I53" s="2">
        <v>2.7033399999999999</v>
      </c>
      <c r="J53">
        <f>H53-I53</f>
        <v>-2.5324899999999997</v>
      </c>
    </row>
    <row r="54" spans="1:10" x14ac:dyDescent="0.3">
      <c r="A54" t="s">
        <v>40</v>
      </c>
      <c r="B54">
        <v>22.2</v>
      </c>
      <c r="C54">
        <v>2.23</v>
      </c>
      <c r="D54">
        <v>0</v>
      </c>
      <c r="E54">
        <f t="shared" ref="E54:E55" si="31">D54*100</f>
        <v>0</v>
      </c>
      <c r="F54">
        <v>1.4999999999999999E-2</v>
      </c>
      <c r="G54">
        <f t="shared" ref="G54:G55" si="32">F54*100</f>
        <v>1.5</v>
      </c>
      <c r="H54" s="3">
        <f>(D54*B54)+(C54*F54)</f>
        <v>3.3450000000000001E-2</v>
      </c>
      <c r="I54" s="2">
        <v>1.9742</v>
      </c>
      <c r="J54">
        <f t="shared" ref="J54:J55" si="33">H54-I54</f>
        <v>-1.94075</v>
      </c>
    </row>
    <row r="55" spans="1:10" x14ac:dyDescent="0.3">
      <c r="A55" t="s">
        <v>41</v>
      </c>
      <c r="B55">
        <v>8.99</v>
      </c>
      <c r="C55">
        <v>1.36</v>
      </c>
      <c r="D55">
        <v>0</v>
      </c>
      <c r="E55">
        <f t="shared" si="31"/>
        <v>0</v>
      </c>
      <c r="F55">
        <v>1.4999999999999999E-2</v>
      </c>
      <c r="G55">
        <f t="shared" si="32"/>
        <v>1.5</v>
      </c>
      <c r="H55" s="3">
        <f t="shared" ref="H55" si="34">(D55*B55)+(C55*F55)</f>
        <v>2.0400000000000001E-2</v>
      </c>
      <c r="I55" s="2">
        <v>0.84021999999999986</v>
      </c>
      <c r="J55">
        <f t="shared" si="33"/>
        <v>-0.81981999999999988</v>
      </c>
    </row>
    <row r="57" spans="1:10" x14ac:dyDescent="0.3">
      <c r="B57" t="s">
        <v>49</v>
      </c>
      <c r="C57" t="s">
        <v>50</v>
      </c>
      <c r="D57" t="s">
        <v>52</v>
      </c>
      <c r="E57" t="s">
        <v>53</v>
      </c>
      <c r="F57" t="s">
        <v>54</v>
      </c>
      <c r="G57" t="s">
        <v>55</v>
      </c>
      <c r="H57" s="3" t="s">
        <v>24</v>
      </c>
      <c r="I57" s="2" t="s">
        <v>51</v>
      </c>
      <c r="J57" t="s">
        <v>57</v>
      </c>
    </row>
    <row r="58" spans="1:10" x14ac:dyDescent="0.3">
      <c r="A58" t="s">
        <v>39</v>
      </c>
      <c r="B58">
        <v>9.83</v>
      </c>
      <c r="C58">
        <v>11.39</v>
      </c>
      <c r="D58">
        <v>0</v>
      </c>
      <c r="E58">
        <f>D58*100</f>
        <v>0</v>
      </c>
      <c r="F58">
        <v>0.02</v>
      </c>
      <c r="G58">
        <f>F58*100</f>
        <v>2</v>
      </c>
      <c r="H58" s="3">
        <f>(D58*B58)+(C58*F58)</f>
        <v>0.2278</v>
      </c>
      <c r="I58" s="2">
        <v>2.7033399999999999</v>
      </c>
      <c r="J58">
        <f>H58-I58</f>
        <v>-2.4755399999999996</v>
      </c>
    </row>
    <row r="59" spans="1:10" x14ac:dyDescent="0.3">
      <c r="A59" t="s">
        <v>40</v>
      </c>
      <c r="B59">
        <v>22.2</v>
      </c>
      <c r="C59">
        <v>2.23</v>
      </c>
      <c r="D59">
        <v>0</v>
      </c>
      <c r="E59">
        <f t="shared" ref="E59:E60" si="35">D59*100</f>
        <v>0</v>
      </c>
      <c r="F59">
        <v>0.02</v>
      </c>
      <c r="G59">
        <f t="shared" ref="G59:G60" si="36">F59*100</f>
        <v>2</v>
      </c>
      <c r="H59" s="3">
        <f>(D59*B59)+(C59*F59)</f>
        <v>4.4600000000000001E-2</v>
      </c>
      <c r="I59" s="2">
        <v>1.9742</v>
      </c>
      <c r="J59">
        <f t="shared" ref="J59:J60" si="37">H59-I59</f>
        <v>-1.9296</v>
      </c>
    </row>
    <row r="60" spans="1:10" x14ac:dyDescent="0.3">
      <c r="A60" t="s">
        <v>41</v>
      </c>
      <c r="B60">
        <v>8.99</v>
      </c>
      <c r="C60">
        <v>1.36</v>
      </c>
      <c r="D60">
        <v>0</v>
      </c>
      <c r="E60">
        <f t="shared" si="35"/>
        <v>0</v>
      </c>
      <c r="F60">
        <v>0.02</v>
      </c>
      <c r="G60">
        <f t="shared" si="36"/>
        <v>2</v>
      </c>
      <c r="H60" s="3">
        <f t="shared" ref="H60" si="38">(D60*B60)+(C60*F60)</f>
        <v>2.7200000000000002E-2</v>
      </c>
      <c r="I60" s="2">
        <v>0.84021999999999986</v>
      </c>
      <c r="J60">
        <f t="shared" si="37"/>
        <v>-0.81301999999999985</v>
      </c>
    </row>
    <row r="62" spans="1:10" x14ac:dyDescent="0.3">
      <c r="A62" t="s">
        <v>71</v>
      </c>
    </row>
    <row r="64" spans="1:10" x14ac:dyDescent="0.3">
      <c r="B64" t="s">
        <v>49</v>
      </c>
      <c r="C64" t="s">
        <v>50</v>
      </c>
      <c r="D64" t="s">
        <v>52</v>
      </c>
      <c r="E64" t="s">
        <v>53</v>
      </c>
      <c r="F64" t="s">
        <v>54</v>
      </c>
      <c r="G64" t="s">
        <v>55</v>
      </c>
      <c r="H64" s="3" t="s">
        <v>24</v>
      </c>
      <c r="I64" s="2" t="s">
        <v>51</v>
      </c>
      <c r="J64" t="s">
        <v>57</v>
      </c>
    </row>
    <row r="65" spans="1:10" x14ac:dyDescent="0.3">
      <c r="A65" t="s">
        <v>39</v>
      </c>
      <c r="B65">
        <v>9.83</v>
      </c>
      <c r="C65">
        <v>11.39</v>
      </c>
      <c r="D65">
        <v>0</v>
      </c>
      <c r="E65">
        <f>D65*100</f>
        <v>0</v>
      </c>
      <c r="F65">
        <v>0.1</v>
      </c>
      <c r="G65">
        <f>F65*100</f>
        <v>10</v>
      </c>
      <c r="H65" s="3">
        <f>(D65*B65)+(C65*F65)</f>
        <v>1.139</v>
      </c>
      <c r="I65" s="2">
        <v>2.7033399999999999</v>
      </c>
      <c r="J65">
        <f>H65-I65</f>
        <v>-1.5643399999999998</v>
      </c>
    </row>
    <row r="66" spans="1:10" x14ac:dyDescent="0.3">
      <c r="A66" t="s">
        <v>40</v>
      </c>
      <c r="B66">
        <v>22.2</v>
      </c>
      <c r="C66">
        <v>2.23</v>
      </c>
      <c r="D66">
        <v>0</v>
      </c>
      <c r="E66">
        <f t="shared" ref="E66:E67" si="39">D66*100</f>
        <v>0</v>
      </c>
      <c r="F66">
        <v>0.1</v>
      </c>
      <c r="G66">
        <f t="shared" ref="G66:G67" si="40">F66*100</f>
        <v>10</v>
      </c>
      <c r="H66" s="3">
        <f>(D66*B66)+(C66*F66)</f>
        <v>0.223</v>
      </c>
      <c r="I66" s="2">
        <v>1.9742</v>
      </c>
      <c r="J66">
        <f t="shared" ref="J66:J67" si="41">H66-I66</f>
        <v>-1.7511999999999999</v>
      </c>
    </row>
    <row r="67" spans="1:10" x14ac:dyDescent="0.3">
      <c r="A67" t="s">
        <v>41</v>
      </c>
      <c r="B67">
        <v>8.99</v>
      </c>
      <c r="C67">
        <v>1.36</v>
      </c>
      <c r="D67">
        <v>0</v>
      </c>
      <c r="E67">
        <f t="shared" si="39"/>
        <v>0</v>
      </c>
      <c r="F67">
        <v>0.1</v>
      </c>
      <c r="G67">
        <f t="shared" si="40"/>
        <v>10</v>
      </c>
      <c r="H67" s="3">
        <f t="shared" ref="H67" si="42">(D67*B67)+(C67*F67)</f>
        <v>0.13600000000000001</v>
      </c>
      <c r="I67" s="2">
        <v>0.84021999999999986</v>
      </c>
      <c r="J67">
        <f t="shared" si="41"/>
        <v>-0.70421999999999985</v>
      </c>
    </row>
    <row r="69" spans="1:10" x14ac:dyDescent="0.3">
      <c r="B69" t="s">
        <v>49</v>
      </c>
      <c r="C69" t="s">
        <v>50</v>
      </c>
      <c r="D69" t="s">
        <v>52</v>
      </c>
      <c r="E69" t="s">
        <v>53</v>
      </c>
      <c r="F69" t="s">
        <v>54</v>
      </c>
      <c r="G69" t="s">
        <v>55</v>
      </c>
      <c r="H69" s="3" t="s">
        <v>24</v>
      </c>
      <c r="I69" s="2" t="s">
        <v>51</v>
      </c>
      <c r="J69" t="s">
        <v>57</v>
      </c>
    </row>
    <row r="70" spans="1:10" x14ac:dyDescent="0.3">
      <c r="A70" t="s">
        <v>39</v>
      </c>
      <c r="B70">
        <v>9.83</v>
      </c>
      <c r="C70">
        <v>11.39</v>
      </c>
      <c r="D70">
        <v>0</v>
      </c>
      <c r="E70">
        <f>D70*100</f>
        <v>0</v>
      </c>
      <c r="F70">
        <v>0.2</v>
      </c>
      <c r="G70">
        <f>F70*100</f>
        <v>20</v>
      </c>
      <c r="H70" s="3">
        <f>(D70*B70)+(C70*F70)</f>
        <v>2.278</v>
      </c>
      <c r="I70" s="2">
        <v>2.7033399999999999</v>
      </c>
      <c r="J70">
        <f>H70-I70</f>
        <v>-0.42533999999999983</v>
      </c>
    </row>
    <row r="71" spans="1:10" x14ac:dyDescent="0.3">
      <c r="A71" t="s">
        <v>40</v>
      </c>
      <c r="B71">
        <v>22.2</v>
      </c>
      <c r="C71">
        <v>2.23</v>
      </c>
      <c r="D71">
        <v>0</v>
      </c>
      <c r="E71">
        <f t="shared" ref="E71:E72" si="43">D71*100</f>
        <v>0</v>
      </c>
      <c r="F71">
        <v>0.2</v>
      </c>
      <c r="G71">
        <f t="shared" ref="G71:G72" si="44">F71*100</f>
        <v>20</v>
      </c>
      <c r="H71" s="3">
        <f>(D71*B71)+(C71*F71)</f>
        <v>0.44600000000000001</v>
      </c>
      <c r="I71" s="2">
        <v>1.9742</v>
      </c>
      <c r="J71">
        <f t="shared" ref="J71:J72" si="45">H71-I71</f>
        <v>-1.5282</v>
      </c>
    </row>
    <row r="72" spans="1:10" x14ac:dyDescent="0.3">
      <c r="A72" t="s">
        <v>41</v>
      </c>
      <c r="B72">
        <v>8.99</v>
      </c>
      <c r="C72">
        <v>1.36</v>
      </c>
      <c r="D72">
        <v>0</v>
      </c>
      <c r="E72">
        <f t="shared" si="43"/>
        <v>0</v>
      </c>
      <c r="F72">
        <v>0.2</v>
      </c>
      <c r="G72">
        <f t="shared" si="44"/>
        <v>20</v>
      </c>
      <c r="H72" s="3">
        <f t="shared" ref="H72" si="46">(D72*B72)+(C72*F72)</f>
        <v>0.27200000000000002</v>
      </c>
      <c r="I72" s="2">
        <v>0.84021999999999986</v>
      </c>
      <c r="J72">
        <f t="shared" si="45"/>
        <v>-0.56821999999999984</v>
      </c>
    </row>
    <row r="74" spans="1:10" x14ac:dyDescent="0.3">
      <c r="B74" t="s">
        <v>49</v>
      </c>
      <c r="C74" t="s">
        <v>50</v>
      </c>
      <c r="D74" t="s">
        <v>52</v>
      </c>
      <c r="E74" t="s">
        <v>53</v>
      </c>
      <c r="F74" t="s">
        <v>54</v>
      </c>
      <c r="G74" t="s">
        <v>55</v>
      </c>
      <c r="H74" s="3" t="s">
        <v>24</v>
      </c>
      <c r="I74" s="2" t="s">
        <v>51</v>
      </c>
      <c r="J74" t="s">
        <v>57</v>
      </c>
    </row>
    <row r="75" spans="1:10" x14ac:dyDescent="0.3">
      <c r="A75" t="s">
        <v>39</v>
      </c>
      <c r="B75">
        <v>9.83</v>
      </c>
      <c r="C75">
        <v>11.39</v>
      </c>
      <c r="D75">
        <v>0</v>
      </c>
      <c r="E75">
        <f>D75*100</f>
        <v>0</v>
      </c>
      <c r="F75">
        <v>0.25</v>
      </c>
      <c r="G75">
        <f>F75*100</f>
        <v>25</v>
      </c>
      <c r="H75" s="3">
        <f>(D75*B75)+(C75*F75)</f>
        <v>2.8475000000000001</v>
      </c>
      <c r="I75" s="2">
        <v>2.7033399999999999</v>
      </c>
      <c r="J75">
        <f>H75-I75</f>
        <v>0.14416000000000029</v>
      </c>
    </row>
    <row r="76" spans="1:10" x14ac:dyDescent="0.3">
      <c r="A76" t="s">
        <v>40</v>
      </c>
      <c r="B76">
        <v>22.2</v>
      </c>
      <c r="C76">
        <v>2.23</v>
      </c>
      <c r="D76">
        <v>0</v>
      </c>
      <c r="E76">
        <f t="shared" ref="E76:E77" si="47">D76*100</f>
        <v>0</v>
      </c>
      <c r="F76">
        <v>0.25</v>
      </c>
      <c r="G76">
        <f t="shared" ref="G76:G77" si="48">F76*100</f>
        <v>25</v>
      </c>
      <c r="H76" s="3">
        <f>(D76*B76)+(C76*F76)</f>
        <v>0.5575</v>
      </c>
      <c r="I76" s="2">
        <v>1.9742</v>
      </c>
      <c r="J76">
        <f t="shared" ref="J76:J77" si="49">H76-I76</f>
        <v>-1.4167000000000001</v>
      </c>
    </row>
    <row r="77" spans="1:10" x14ac:dyDescent="0.3">
      <c r="A77" t="s">
        <v>41</v>
      </c>
      <c r="B77">
        <v>8.99</v>
      </c>
      <c r="C77">
        <v>1.36</v>
      </c>
      <c r="D77">
        <v>0</v>
      </c>
      <c r="E77">
        <f t="shared" si="47"/>
        <v>0</v>
      </c>
      <c r="F77">
        <v>0.25</v>
      </c>
      <c r="G77">
        <f t="shared" si="48"/>
        <v>25</v>
      </c>
      <c r="H77" s="3">
        <f t="shared" ref="H77" si="50">(D77*B77)+(C77*F77)</f>
        <v>0.34</v>
      </c>
      <c r="I77" s="2">
        <v>0.84021999999999986</v>
      </c>
      <c r="J77">
        <f t="shared" si="49"/>
        <v>-0.50021999999999989</v>
      </c>
    </row>
    <row r="79" spans="1:10" x14ac:dyDescent="0.3">
      <c r="B79" t="s">
        <v>49</v>
      </c>
      <c r="C79" t="s">
        <v>50</v>
      </c>
      <c r="D79" t="s">
        <v>52</v>
      </c>
      <c r="E79" t="s">
        <v>53</v>
      </c>
      <c r="F79" t="s">
        <v>54</v>
      </c>
      <c r="G79" t="s">
        <v>55</v>
      </c>
      <c r="H79" s="3" t="s">
        <v>24</v>
      </c>
      <c r="I79" s="2" t="s">
        <v>51</v>
      </c>
      <c r="J79" t="s">
        <v>57</v>
      </c>
    </row>
    <row r="80" spans="1:10" x14ac:dyDescent="0.3">
      <c r="A80" t="s">
        <v>39</v>
      </c>
      <c r="B80">
        <v>9.83</v>
      </c>
      <c r="C80">
        <v>11.39</v>
      </c>
      <c r="D80">
        <v>0</v>
      </c>
      <c r="E80">
        <f>D80*100</f>
        <v>0</v>
      </c>
      <c r="F80">
        <v>0.89</v>
      </c>
      <c r="G80">
        <f>F80*100</f>
        <v>89</v>
      </c>
      <c r="H80" s="3">
        <f>(D80*B80)+(C80*F80)</f>
        <v>10.1371</v>
      </c>
      <c r="I80" s="2">
        <v>2.7033399999999999</v>
      </c>
      <c r="J80">
        <f>H80-I80</f>
        <v>7.4337600000000004</v>
      </c>
    </row>
    <row r="81" spans="1:10" x14ac:dyDescent="0.3">
      <c r="A81" t="s">
        <v>40</v>
      </c>
      <c r="B81">
        <v>22.2</v>
      </c>
      <c r="C81">
        <v>2.23</v>
      </c>
      <c r="D81">
        <v>0</v>
      </c>
      <c r="E81">
        <f t="shared" ref="E81:E82" si="51">D81*100</f>
        <v>0</v>
      </c>
      <c r="F81">
        <v>0.89</v>
      </c>
      <c r="G81">
        <f t="shared" ref="G81:G82" si="52">F81*100</f>
        <v>89</v>
      </c>
      <c r="H81" s="3">
        <f>(D81*B81)+(C81*F81)</f>
        <v>1.9846999999999999</v>
      </c>
      <c r="I81" s="2">
        <v>1.9742</v>
      </c>
      <c r="J81">
        <f t="shared" ref="J81:J82" si="53">H81-I81</f>
        <v>1.0499999999999954E-2</v>
      </c>
    </row>
    <row r="82" spans="1:10" x14ac:dyDescent="0.3">
      <c r="A82" t="s">
        <v>41</v>
      </c>
      <c r="B82">
        <v>8.99</v>
      </c>
      <c r="C82">
        <v>1.36</v>
      </c>
      <c r="D82">
        <v>0</v>
      </c>
      <c r="E82">
        <f t="shared" si="51"/>
        <v>0</v>
      </c>
      <c r="F82">
        <v>0.89</v>
      </c>
      <c r="G82">
        <f t="shared" si="52"/>
        <v>89</v>
      </c>
      <c r="H82" s="3">
        <f t="shared" ref="H82" si="54">(D82*B82)+(C82*F82)</f>
        <v>1.2104000000000001</v>
      </c>
      <c r="I82" s="2">
        <v>0.84021999999999986</v>
      </c>
      <c r="J82">
        <f t="shared" si="53"/>
        <v>0.37018000000000029</v>
      </c>
    </row>
    <row r="83" spans="1:10" x14ac:dyDescent="0.3">
      <c r="H83" s="3"/>
      <c r="I83" s="2"/>
    </row>
    <row r="84" spans="1:10" x14ac:dyDescent="0.3">
      <c r="B84" t="s">
        <v>49</v>
      </c>
      <c r="C84" t="s">
        <v>50</v>
      </c>
      <c r="D84" t="s">
        <v>52</v>
      </c>
      <c r="E84" t="s">
        <v>53</v>
      </c>
      <c r="F84" t="s">
        <v>54</v>
      </c>
      <c r="G84" t="s">
        <v>55</v>
      </c>
      <c r="H84" s="3" t="s">
        <v>24</v>
      </c>
      <c r="I84" s="2" t="s">
        <v>51</v>
      </c>
      <c r="J84" t="s">
        <v>57</v>
      </c>
    </row>
    <row r="85" spans="1:10" x14ac:dyDescent="0.3">
      <c r="A85" t="s">
        <v>39</v>
      </c>
      <c r="B85">
        <v>9.83</v>
      </c>
      <c r="C85">
        <v>11.39</v>
      </c>
      <c r="D85">
        <v>0.1</v>
      </c>
      <c r="E85">
        <f>D85*100</f>
        <v>10</v>
      </c>
      <c r="F85">
        <v>0.1</v>
      </c>
      <c r="G85">
        <f>F85*100</f>
        <v>10</v>
      </c>
      <c r="H85" s="3">
        <f>(D85*B85)+(C85*F85)</f>
        <v>2.1219999999999999</v>
      </c>
      <c r="I85" s="2">
        <v>2.7033399999999999</v>
      </c>
      <c r="J85">
        <f>H85-I85</f>
        <v>-0.58133999999999997</v>
      </c>
    </row>
    <row r="86" spans="1:10" x14ac:dyDescent="0.3">
      <c r="A86" t="s">
        <v>40</v>
      </c>
      <c r="B86">
        <v>22.2</v>
      </c>
      <c r="C86">
        <v>2.23</v>
      </c>
      <c r="D86">
        <v>0.1</v>
      </c>
      <c r="E86">
        <f t="shared" ref="E86:E87" si="55">D86*100</f>
        <v>10</v>
      </c>
      <c r="F86">
        <v>0.1</v>
      </c>
      <c r="G86">
        <f t="shared" ref="G86:G87" si="56">F86*100</f>
        <v>10</v>
      </c>
      <c r="H86" s="3">
        <f>(D86*B86)+(C86*F86)</f>
        <v>2.4430000000000001</v>
      </c>
      <c r="I86" s="2">
        <v>1.9742</v>
      </c>
      <c r="J86">
        <f t="shared" ref="J86:J87" si="57">H86-I86</f>
        <v>0.46880000000000011</v>
      </c>
    </row>
    <row r="87" spans="1:10" x14ac:dyDescent="0.3">
      <c r="A87" t="s">
        <v>41</v>
      </c>
      <c r="B87">
        <v>8.99</v>
      </c>
      <c r="C87">
        <v>1.36</v>
      </c>
      <c r="D87">
        <v>0.1</v>
      </c>
      <c r="E87">
        <f t="shared" si="55"/>
        <v>10</v>
      </c>
      <c r="F87">
        <v>0.1</v>
      </c>
      <c r="G87">
        <f t="shared" si="56"/>
        <v>10</v>
      </c>
      <c r="H87" s="3">
        <f t="shared" ref="H87" si="58">(D87*B87)+(C87*F87)</f>
        <v>1.0350000000000001</v>
      </c>
      <c r="I87" s="2">
        <v>0.84021999999999986</v>
      </c>
      <c r="J87">
        <f t="shared" si="57"/>
        <v>0.19478000000000029</v>
      </c>
    </row>
    <row r="89" spans="1:10" x14ac:dyDescent="0.3">
      <c r="B89" t="s">
        <v>49</v>
      </c>
      <c r="C89" t="s">
        <v>50</v>
      </c>
      <c r="D89" t="s">
        <v>52</v>
      </c>
      <c r="E89" t="s">
        <v>53</v>
      </c>
      <c r="F89" t="s">
        <v>54</v>
      </c>
      <c r="G89" t="s">
        <v>55</v>
      </c>
      <c r="H89" s="3" t="s">
        <v>24</v>
      </c>
      <c r="I89" s="2" t="s">
        <v>51</v>
      </c>
      <c r="J89" t="s">
        <v>57</v>
      </c>
    </row>
    <row r="90" spans="1:10" x14ac:dyDescent="0.3">
      <c r="A90" t="s">
        <v>39</v>
      </c>
      <c r="B90">
        <v>9.83</v>
      </c>
      <c r="C90">
        <v>11.39</v>
      </c>
      <c r="D90">
        <v>0.1</v>
      </c>
      <c r="E90">
        <f>D90*100</f>
        <v>10</v>
      </c>
      <c r="F90">
        <v>0.16</v>
      </c>
      <c r="G90">
        <f>F90*100</f>
        <v>16</v>
      </c>
      <c r="H90" s="3">
        <f>(D90*B90)+(C90*F90)</f>
        <v>2.8054000000000001</v>
      </c>
      <c r="I90" s="2">
        <v>2.7033399999999999</v>
      </c>
      <c r="J90">
        <f>H90-I90</f>
        <v>0.10206000000000026</v>
      </c>
    </row>
    <row r="91" spans="1:10" x14ac:dyDescent="0.3">
      <c r="A91" t="s">
        <v>40</v>
      </c>
      <c r="B91">
        <v>22.2</v>
      </c>
      <c r="C91">
        <v>2.23</v>
      </c>
      <c r="D91">
        <v>0.1</v>
      </c>
      <c r="E91">
        <f t="shared" ref="E91:E92" si="59">D91*100</f>
        <v>10</v>
      </c>
      <c r="F91">
        <v>0.16</v>
      </c>
      <c r="G91">
        <f t="shared" ref="G91:G92" si="60">F91*100</f>
        <v>16</v>
      </c>
      <c r="H91" s="3">
        <f>(D91*B91)+(C91*F91)</f>
        <v>2.5768000000000004</v>
      </c>
      <c r="I91" s="2">
        <v>1.9742</v>
      </c>
      <c r="J91">
        <f t="shared" ref="J91:J92" si="61">H91-I91</f>
        <v>0.60260000000000047</v>
      </c>
    </row>
    <row r="92" spans="1:10" x14ac:dyDescent="0.3">
      <c r="A92" t="s">
        <v>41</v>
      </c>
      <c r="B92">
        <v>8.99</v>
      </c>
      <c r="C92">
        <v>1.36</v>
      </c>
      <c r="D92">
        <v>0.1</v>
      </c>
      <c r="E92">
        <f t="shared" si="59"/>
        <v>10</v>
      </c>
      <c r="F92">
        <v>0.16</v>
      </c>
      <c r="G92">
        <f t="shared" si="60"/>
        <v>16</v>
      </c>
      <c r="H92" s="3">
        <f t="shared" ref="H92" si="62">(D92*B92)+(C92*F92)</f>
        <v>1.1166</v>
      </c>
      <c r="I92" s="2">
        <v>0.84021999999999986</v>
      </c>
      <c r="J92">
        <f t="shared" si="61"/>
        <v>0.27638000000000018</v>
      </c>
    </row>
    <row r="94" spans="1:10" x14ac:dyDescent="0.3">
      <c r="B94" t="s">
        <v>49</v>
      </c>
      <c r="C94" t="s">
        <v>50</v>
      </c>
      <c r="D94" t="s">
        <v>52</v>
      </c>
      <c r="E94" t="s">
        <v>53</v>
      </c>
      <c r="F94" t="s">
        <v>54</v>
      </c>
      <c r="G94" t="s">
        <v>55</v>
      </c>
      <c r="H94" s="3" t="s">
        <v>24</v>
      </c>
      <c r="I94" s="2" t="s">
        <v>51</v>
      </c>
      <c r="J94" t="s">
        <v>57</v>
      </c>
    </row>
    <row r="95" spans="1:10" x14ac:dyDescent="0.3">
      <c r="A95" t="s">
        <v>39</v>
      </c>
      <c r="B95">
        <v>9.83</v>
      </c>
      <c r="C95">
        <v>11.39</v>
      </c>
      <c r="D95">
        <v>0.1</v>
      </c>
      <c r="E95">
        <f>D95*100</f>
        <v>10</v>
      </c>
      <c r="F95">
        <v>0.2</v>
      </c>
      <c r="G95">
        <f>F95*100</f>
        <v>20</v>
      </c>
      <c r="H95" s="3">
        <f>(D95*B95)+(C95*F95)</f>
        <v>3.2610000000000001</v>
      </c>
      <c r="I95" s="2">
        <v>2.7033399999999999</v>
      </c>
      <c r="J95">
        <f>H95-I95</f>
        <v>0.55766000000000027</v>
      </c>
    </row>
    <row r="96" spans="1:10" x14ac:dyDescent="0.3">
      <c r="A96" t="s">
        <v>40</v>
      </c>
      <c r="B96">
        <v>22.2</v>
      </c>
      <c r="C96">
        <v>2.23</v>
      </c>
      <c r="D96">
        <v>0.1</v>
      </c>
      <c r="E96">
        <f t="shared" ref="E96:E97" si="63">D96*100</f>
        <v>10</v>
      </c>
      <c r="F96">
        <v>0.2</v>
      </c>
      <c r="G96">
        <f t="shared" ref="G96:G97" si="64">F96*100</f>
        <v>20</v>
      </c>
      <c r="H96" s="3">
        <f>(D96*B96)+(C96*F96)</f>
        <v>2.6660000000000004</v>
      </c>
      <c r="I96" s="2">
        <v>1.9742</v>
      </c>
      <c r="J96">
        <f t="shared" ref="J96:J97" si="65">H96-I96</f>
        <v>0.69180000000000041</v>
      </c>
    </row>
    <row r="97" spans="1:10" x14ac:dyDescent="0.3">
      <c r="A97" t="s">
        <v>41</v>
      </c>
      <c r="B97">
        <v>8.99</v>
      </c>
      <c r="C97">
        <v>1.36</v>
      </c>
      <c r="D97">
        <v>0.1</v>
      </c>
      <c r="E97">
        <f t="shared" si="63"/>
        <v>10</v>
      </c>
      <c r="F97">
        <v>0.2</v>
      </c>
      <c r="G97">
        <f t="shared" si="64"/>
        <v>20</v>
      </c>
      <c r="H97" s="3">
        <f t="shared" ref="H97" si="66">(D97*B97)+(C97*F97)</f>
        <v>1.171</v>
      </c>
      <c r="I97" s="2">
        <v>0.84021999999999986</v>
      </c>
      <c r="J97">
        <f t="shared" si="65"/>
        <v>0.33078000000000018</v>
      </c>
    </row>
    <row r="99" spans="1:10" x14ac:dyDescent="0.3">
      <c r="B99" t="s">
        <v>49</v>
      </c>
      <c r="C99" t="s">
        <v>50</v>
      </c>
      <c r="D99" t="s">
        <v>52</v>
      </c>
      <c r="E99" t="s">
        <v>53</v>
      </c>
      <c r="F99" t="s">
        <v>54</v>
      </c>
      <c r="G99" t="s">
        <v>55</v>
      </c>
      <c r="H99" s="3" t="s">
        <v>24</v>
      </c>
      <c r="I99" s="2" t="s">
        <v>51</v>
      </c>
      <c r="J99" t="s">
        <v>57</v>
      </c>
    </row>
    <row r="100" spans="1:10" x14ac:dyDescent="0.3">
      <c r="A100" t="s">
        <v>39</v>
      </c>
      <c r="B100">
        <v>9.83</v>
      </c>
      <c r="C100">
        <v>11.39</v>
      </c>
      <c r="D100">
        <v>0.28000000000000003</v>
      </c>
      <c r="E100">
        <f>D100*100</f>
        <v>28.000000000000004</v>
      </c>
      <c r="F100">
        <v>0</v>
      </c>
      <c r="G100">
        <f>F100*100</f>
        <v>0</v>
      </c>
      <c r="H100" s="3">
        <f>(D100*B100)+(C100*F100)</f>
        <v>2.7524000000000002</v>
      </c>
      <c r="I100" s="2">
        <v>2.7033399999999999</v>
      </c>
      <c r="J100">
        <f>H100-I100</f>
        <v>4.9060000000000326E-2</v>
      </c>
    </row>
    <row r="101" spans="1:10" x14ac:dyDescent="0.3">
      <c r="A101" t="s">
        <v>40</v>
      </c>
      <c r="B101">
        <v>22.2</v>
      </c>
      <c r="C101">
        <v>2.23</v>
      </c>
      <c r="D101">
        <v>0.28000000000000003</v>
      </c>
      <c r="E101">
        <f t="shared" ref="E101:E102" si="67">D101*100</f>
        <v>28.000000000000004</v>
      </c>
      <c r="F101">
        <v>0</v>
      </c>
      <c r="G101">
        <f t="shared" ref="G101:G102" si="68">F101*100</f>
        <v>0</v>
      </c>
      <c r="H101" s="3">
        <f>(D101*B101)+(C101*F101)</f>
        <v>6.2160000000000002</v>
      </c>
      <c r="I101" s="2">
        <v>1.9742</v>
      </c>
      <c r="J101">
        <f t="shared" ref="J101:J102" si="69">H101-I101</f>
        <v>4.2418000000000005</v>
      </c>
    </row>
    <row r="102" spans="1:10" x14ac:dyDescent="0.3">
      <c r="A102" t="s">
        <v>41</v>
      </c>
      <c r="B102">
        <v>8.99</v>
      </c>
      <c r="C102">
        <v>1.36</v>
      </c>
      <c r="D102">
        <v>0.28000000000000003</v>
      </c>
      <c r="E102">
        <f t="shared" si="67"/>
        <v>28.000000000000004</v>
      </c>
      <c r="F102">
        <v>0</v>
      </c>
      <c r="G102">
        <f t="shared" si="68"/>
        <v>0</v>
      </c>
      <c r="H102" s="3">
        <f t="shared" ref="H102" si="70">(D102*B102)+(C102*F102)</f>
        <v>2.5172000000000003</v>
      </c>
      <c r="I102" s="2">
        <v>0.84021999999999986</v>
      </c>
      <c r="J102">
        <f t="shared" si="69"/>
        <v>1.6769800000000004</v>
      </c>
    </row>
    <row r="104" spans="1:10" x14ac:dyDescent="0.3">
      <c r="B104" t="s">
        <v>49</v>
      </c>
      <c r="C104" t="s">
        <v>50</v>
      </c>
      <c r="D104" t="s">
        <v>52</v>
      </c>
      <c r="E104" t="s">
        <v>53</v>
      </c>
      <c r="F104" t="s">
        <v>54</v>
      </c>
      <c r="G104" t="s">
        <v>55</v>
      </c>
      <c r="H104" s="3" t="s">
        <v>24</v>
      </c>
      <c r="I104" s="2" t="s">
        <v>51</v>
      </c>
      <c r="J104" t="s">
        <v>57</v>
      </c>
    </row>
    <row r="105" spans="1:10" x14ac:dyDescent="0.3">
      <c r="A105" t="s">
        <v>39</v>
      </c>
      <c r="B105">
        <v>9.83</v>
      </c>
      <c r="C105">
        <v>11.39</v>
      </c>
      <c r="D105">
        <v>0.2</v>
      </c>
      <c r="E105">
        <f>D105*100</f>
        <v>20</v>
      </c>
      <c r="F105">
        <v>7.0000000000000007E-2</v>
      </c>
      <c r="G105">
        <f>F105*100</f>
        <v>7.0000000000000009</v>
      </c>
      <c r="H105" s="3">
        <f>(D105*B105)+(C105*F105)</f>
        <v>2.7633000000000001</v>
      </c>
      <c r="I105" s="2">
        <v>2.7033399999999999</v>
      </c>
      <c r="J105">
        <f>H105-I105</f>
        <v>5.9960000000000235E-2</v>
      </c>
    </row>
    <row r="106" spans="1:10" x14ac:dyDescent="0.3">
      <c r="A106" t="s">
        <v>40</v>
      </c>
      <c r="B106">
        <v>22.2</v>
      </c>
      <c r="C106">
        <v>2.23</v>
      </c>
      <c r="D106">
        <v>0.2</v>
      </c>
      <c r="E106">
        <f t="shared" ref="E106:E107" si="71">D106*100</f>
        <v>20</v>
      </c>
      <c r="F106">
        <v>7.0000000000000007E-2</v>
      </c>
      <c r="G106">
        <f t="shared" ref="G106:G107" si="72">F106*100</f>
        <v>7.0000000000000009</v>
      </c>
      <c r="H106" s="3">
        <f>(D106*B106)+(C106*F106)</f>
        <v>4.5961000000000007</v>
      </c>
      <c r="I106" s="2">
        <v>1.9742</v>
      </c>
      <c r="J106">
        <f t="shared" ref="J106:J107" si="73">H106-I106</f>
        <v>2.621900000000001</v>
      </c>
    </row>
    <row r="107" spans="1:10" x14ac:dyDescent="0.3">
      <c r="A107" t="s">
        <v>41</v>
      </c>
      <c r="B107">
        <v>8.99</v>
      </c>
      <c r="C107">
        <v>1.36</v>
      </c>
      <c r="D107">
        <v>0.2</v>
      </c>
      <c r="E107">
        <f t="shared" si="71"/>
        <v>20</v>
      </c>
      <c r="F107">
        <v>7.0000000000000007E-2</v>
      </c>
      <c r="G107">
        <f t="shared" si="72"/>
        <v>7.0000000000000009</v>
      </c>
      <c r="H107" s="3">
        <f t="shared" ref="H107" si="74">(D107*B107)+(C107*F107)</f>
        <v>1.8932</v>
      </c>
      <c r="I107" s="2">
        <v>0.84021999999999986</v>
      </c>
      <c r="J107">
        <f t="shared" si="73"/>
        <v>1.0529800000000002</v>
      </c>
    </row>
    <row r="109" spans="1:10" x14ac:dyDescent="0.3">
      <c r="A109" s="4" t="s">
        <v>72</v>
      </c>
    </row>
    <row r="111" spans="1:10" x14ac:dyDescent="0.3">
      <c r="B111" t="s">
        <v>49</v>
      </c>
      <c r="C111" t="s">
        <v>50</v>
      </c>
      <c r="D111" t="s">
        <v>52</v>
      </c>
      <c r="E111" t="s">
        <v>53</v>
      </c>
      <c r="F111" t="s">
        <v>54</v>
      </c>
      <c r="G111" t="s">
        <v>55</v>
      </c>
      <c r="H111" s="3" t="s">
        <v>24</v>
      </c>
      <c r="I111" s="2" t="s">
        <v>51</v>
      </c>
      <c r="J111" t="s">
        <v>57</v>
      </c>
    </row>
    <row r="112" spans="1:10" x14ac:dyDescent="0.3">
      <c r="A112" t="s">
        <v>39</v>
      </c>
      <c r="B112">
        <v>9.83</v>
      </c>
      <c r="C112">
        <v>11.39</v>
      </c>
      <c r="D112">
        <v>0</v>
      </c>
      <c r="E112">
        <f>D112*100</f>
        <v>0</v>
      </c>
      <c r="F112">
        <v>0.25</v>
      </c>
      <c r="G112">
        <f>F112*100</f>
        <v>25</v>
      </c>
      <c r="H112" s="3">
        <f>(D112*B112)+(C112*F112)</f>
        <v>2.8475000000000001</v>
      </c>
      <c r="I112" s="2">
        <v>2.7033399999999999</v>
      </c>
      <c r="J112">
        <f>H112-I112</f>
        <v>0.14416000000000029</v>
      </c>
    </row>
    <row r="113" spans="1:10" x14ac:dyDescent="0.3">
      <c r="A113" t="s">
        <v>40</v>
      </c>
      <c r="B113">
        <v>22.2</v>
      </c>
      <c r="C113">
        <v>2.23</v>
      </c>
      <c r="D113">
        <v>0</v>
      </c>
      <c r="E113">
        <f t="shared" ref="E113:E114" si="75">D113*100</f>
        <v>0</v>
      </c>
      <c r="F113">
        <v>0.25</v>
      </c>
      <c r="G113">
        <f t="shared" ref="G113:G114" si="76">F113*100</f>
        <v>25</v>
      </c>
      <c r="H113" s="3">
        <f>(D113*B113)+(C113*F113)</f>
        <v>0.5575</v>
      </c>
      <c r="I113" s="2">
        <v>1.9742</v>
      </c>
      <c r="J113">
        <f t="shared" ref="J113:J114" si="77">H113-I113</f>
        <v>-1.4167000000000001</v>
      </c>
    </row>
    <row r="114" spans="1:10" x14ac:dyDescent="0.3">
      <c r="A114" t="s">
        <v>41</v>
      </c>
      <c r="B114">
        <v>8.99</v>
      </c>
      <c r="C114">
        <v>1.36</v>
      </c>
      <c r="D114">
        <v>0</v>
      </c>
      <c r="E114">
        <f t="shared" si="75"/>
        <v>0</v>
      </c>
      <c r="F114">
        <v>0.25</v>
      </c>
      <c r="G114">
        <f t="shared" si="76"/>
        <v>25</v>
      </c>
      <c r="H114" s="3">
        <f t="shared" ref="H114" si="78">(D114*B114)+(C114*F114)</f>
        <v>0.34</v>
      </c>
      <c r="I114" s="2">
        <v>0.84021999999999986</v>
      </c>
      <c r="J114">
        <f t="shared" si="77"/>
        <v>-0.50021999999999989</v>
      </c>
    </row>
    <row r="118" spans="1:10" x14ac:dyDescent="0.3">
      <c r="B118" t="s">
        <v>49</v>
      </c>
      <c r="C118" t="s">
        <v>50</v>
      </c>
      <c r="D118" t="s">
        <v>52</v>
      </c>
      <c r="E118" t="s">
        <v>53</v>
      </c>
      <c r="F118" t="s">
        <v>54</v>
      </c>
      <c r="G118" t="s">
        <v>55</v>
      </c>
      <c r="H118" s="3" t="s">
        <v>24</v>
      </c>
      <c r="I118" s="2" t="s">
        <v>51</v>
      </c>
      <c r="J118" t="s">
        <v>57</v>
      </c>
    </row>
    <row r="119" spans="1:10" x14ac:dyDescent="0.3">
      <c r="A119" t="s">
        <v>39</v>
      </c>
      <c r="B119">
        <v>9.83</v>
      </c>
      <c r="C119">
        <v>11.39</v>
      </c>
      <c r="D119">
        <v>0</v>
      </c>
      <c r="E119">
        <f>D119*100</f>
        <v>0</v>
      </c>
      <c r="F119">
        <v>0.23735000000000001</v>
      </c>
      <c r="G119">
        <f>F119*100</f>
        <v>23.734999999999999</v>
      </c>
      <c r="H119" s="3">
        <f>(D119*B119)+(C119*F119)</f>
        <v>2.7034165000000003</v>
      </c>
      <c r="I119" s="2">
        <v>2.7033399999999999</v>
      </c>
      <c r="J119">
        <f>H119-I119</f>
        <v>7.6500000000478963E-5</v>
      </c>
    </row>
    <row r="120" spans="1:10" x14ac:dyDescent="0.3">
      <c r="A120" t="s">
        <v>40</v>
      </c>
      <c r="B120">
        <v>22.2</v>
      </c>
      <c r="C120">
        <v>2.23</v>
      </c>
      <c r="D120">
        <v>0</v>
      </c>
      <c r="E120">
        <f t="shared" ref="E120:E121" si="79">D120*100</f>
        <v>0</v>
      </c>
      <c r="F120">
        <v>0.23735000000000001</v>
      </c>
      <c r="G120">
        <f t="shared" ref="G120:G121" si="80">F120*100</f>
        <v>23.734999999999999</v>
      </c>
      <c r="H120" s="3">
        <f>(D120*B120)+(C120*F120)</f>
        <v>0.5292905</v>
      </c>
      <c r="I120" s="2">
        <v>1.9742</v>
      </c>
      <c r="J120">
        <f t="shared" ref="J120:J121" si="81">H120-I120</f>
        <v>-1.4449095000000001</v>
      </c>
    </row>
    <row r="121" spans="1:10" x14ac:dyDescent="0.3">
      <c r="A121" t="s">
        <v>41</v>
      </c>
      <c r="B121">
        <v>8.99</v>
      </c>
      <c r="C121">
        <v>1.36</v>
      </c>
      <c r="D121">
        <v>0</v>
      </c>
      <c r="E121">
        <f t="shared" si="79"/>
        <v>0</v>
      </c>
      <c r="F121">
        <v>0.23735000000000001</v>
      </c>
      <c r="G121">
        <f t="shared" si="80"/>
        <v>23.734999999999999</v>
      </c>
      <c r="H121" s="3">
        <f t="shared" ref="H121" si="82">(D121*B121)+(C121*F121)</f>
        <v>0.32279600000000003</v>
      </c>
      <c r="I121" s="2">
        <v>0.84021999999999986</v>
      </c>
      <c r="J121">
        <f t="shared" si="81"/>
        <v>-0.51742399999999988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5C307-A893-423B-A2AC-4A68FFE4D1B5}">
  <dimension ref="A1:R130"/>
  <sheetViews>
    <sheetView topLeftCell="A112" workbookViewId="0">
      <selection activeCell="J124" sqref="J124:J127"/>
    </sheetView>
  </sheetViews>
  <sheetFormatPr defaultRowHeight="15.6" x14ac:dyDescent="0.3"/>
  <cols>
    <col min="1" max="1" width="16.19921875" customWidth="1"/>
    <col min="8" max="8" width="16.19921875" customWidth="1"/>
    <col min="15" max="15" width="16.59765625" customWidth="1"/>
  </cols>
  <sheetData>
    <row r="1" spans="1:18" x14ac:dyDescent="0.3">
      <c r="A1" t="s">
        <v>62</v>
      </c>
      <c r="H1" t="s">
        <v>63</v>
      </c>
      <c r="O1" t="s">
        <v>64</v>
      </c>
    </row>
    <row r="3" spans="1:18" x14ac:dyDescent="0.3">
      <c r="A3" s="1" t="s">
        <v>10</v>
      </c>
      <c r="B3">
        <v>504.8</v>
      </c>
      <c r="H3" s="1" t="s">
        <v>10</v>
      </c>
      <c r="I3">
        <v>72.099999999999994</v>
      </c>
      <c r="O3" s="1" t="s">
        <v>10</v>
      </c>
      <c r="P3">
        <v>38.799999999999997</v>
      </c>
    </row>
    <row r="6" spans="1:18" x14ac:dyDescent="0.3">
      <c r="B6" t="s">
        <v>12</v>
      </c>
      <c r="C6" t="s">
        <v>4</v>
      </c>
      <c r="D6" t="s">
        <v>7</v>
      </c>
      <c r="I6" t="s">
        <v>12</v>
      </c>
      <c r="J6" t="s">
        <v>4</v>
      </c>
      <c r="K6" t="s">
        <v>7</v>
      </c>
      <c r="P6" t="s">
        <v>12</v>
      </c>
      <c r="Q6" t="s">
        <v>4</v>
      </c>
      <c r="R6" t="s">
        <v>7</v>
      </c>
    </row>
    <row r="7" spans="1:18" x14ac:dyDescent="0.3">
      <c r="A7" t="s">
        <v>0</v>
      </c>
      <c r="B7">
        <v>740.9</v>
      </c>
      <c r="C7">
        <v>0.495</v>
      </c>
      <c r="D7">
        <f>C7*100</f>
        <v>49.5</v>
      </c>
      <c r="H7" t="s">
        <v>0</v>
      </c>
      <c r="I7">
        <v>740.9</v>
      </c>
      <c r="J7">
        <v>0.495</v>
      </c>
      <c r="K7">
        <f>J7*100</f>
        <v>49.5</v>
      </c>
      <c r="O7" t="s">
        <v>0</v>
      </c>
      <c r="P7">
        <v>740.9</v>
      </c>
      <c r="Q7">
        <v>0.495</v>
      </c>
      <c r="R7">
        <f>Q7*100</f>
        <v>49.5</v>
      </c>
    </row>
    <row r="8" spans="1:18" x14ac:dyDescent="0.3">
      <c r="A8" t="s">
        <v>1</v>
      </c>
      <c r="B8">
        <v>2.4</v>
      </c>
      <c r="C8">
        <v>0</v>
      </c>
      <c r="D8">
        <f>C8*100</f>
        <v>0</v>
      </c>
      <c r="H8" t="s">
        <v>1</v>
      </c>
      <c r="I8">
        <v>2.4</v>
      </c>
      <c r="J8">
        <v>0</v>
      </c>
      <c r="K8">
        <f>J8*100</f>
        <v>0</v>
      </c>
      <c r="O8" t="s">
        <v>1</v>
      </c>
      <c r="P8">
        <v>2.4</v>
      </c>
      <c r="Q8">
        <v>0</v>
      </c>
      <c r="R8">
        <f>Q8*100</f>
        <v>0</v>
      </c>
    </row>
    <row r="9" spans="1:18" x14ac:dyDescent="0.3">
      <c r="A9" t="s">
        <v>2</v>
      </c>
      <c r="B9">
        <v>30</v>
      </c>
      <c r="C9">
        <v>5.0000000000000001E-3</v>
      </c>
      <c r="D9">
        <f>C9*100</f>
        <v>0.5</v>
      </c>
      <c r="H9" t="s">
        <v>2</v>
      </c>
      <c r="I9">
        <v>30</v>
      </c>
      <c r="J9">
        <v>5.0000000000000001E-3</v>
      </c>
      <c r="K9">
        <f>J9*100</f>
        <v>0.5</v>
      </c>
      <c r="O9" t="s">
        <v>2</v>
      </c>
      <c r="P9">
        <v>30</v>
      </c>
      <c r="Q9">
        <v>5.0000000000000001E-3</v>
      </c>
      <c r="R9">
        <f>Q9*100</f>
        <v>0.5</v>
      </c>
    </row>
    <row r="10" spans="1:18" x14ac:dyDescent="0.3">
      <c r="A10" t="s">
        <v>3</v>
      </c>
      <c r="B10">
        <v>0</v>
      </c>
      <c r="C10">
        <v>0.5</v>
      </c>
      <c r="D10">
        <f>C10*100</f>
        <v>50</v>
      </c>
      <c r="H10" t="s">
        <v>3</v>
      </c>
      <c r="I10">
        <v>0</v>
      </c>
      <c r="J10">
        <v>0.5</v>
      </c>
      <c r="K10">
        <f>J10*100</f>
        <v>50</v>
      </c>
      <c r="O10" t="s">
        <v>3</v>
      </c>
      <c r="P10">
        <v>0</v>
      </c>
      <c r="Q10">
        <v>0.5</v>
      </c>
      <c r="R10">
        <f>Q10*100</f>
        <v>50</v>
      </c>
    </row>
    <row r="11" spans="1:18" x14ac:dyDescent="0.3">
      <c r="B11" s="1" t="s">
        <v>6</v>
      </c>
      <c r="C11" s="1">
        <f>SUM(C7:C10)</f>
        <v>1</v>
      </c>
      <c r="I11" s="1" t="s">
        <v>6</v>
      </c>
      <c r="J11" s="1">
        <f>SUM(J7:J10)</f>
        <v>1</v>
      </c>
      <c r="P11" s="1" t="s">
        <v>6</v>
      </c>
      <c r="Q11" s="1">
        <f>SUM(Q7:Q10)</f>
        <v>1</v>
      </c>
    </row>
    <row r="13" spans="1:18" x14ac:dyDescent="0.3">
      <c r="A13" s="1" t="s">
        <v>5</v>
      </c>
      <c r="B13">
        <f>B7*C7+B8*C8+B9*C9+B10*C10</f>
        <v>366.89549999999997</v>
      </c>
      <c r="H13" s="1" t="s">
        <v>5</v>
      </c>
      <c r="I13">
        <f>I7*J7+I8*J8+I9*J9+I10*J10</f>
        <v>366.89549999999997</v>
      </c>
      <c r="O13" s="1" t="s">
        <v>5</v>
      </c>
      <c r="P13">
        <f>P7*Q7+P8*Q8+P9*Q9+P10*Q10</f>
        <v>366.89549999999997</v>
      </c>
    </row>
    <row r="16" spans="1:18" x14ac:dyDescent="0.3">
      <c r="A16" s="1" t="s">
        <v>10</v>
      </c>
      <c r="B16">
        <v>504.8</v>
      </c>
      <c r="H16" s="1" t="s">
        <v>10</v>
      </c>
      <c r="I16">
        <v>72.099999999999994</v>
      </c>
      <c r="O16" s="1" t="s">
        <v>10</v>
      </c>
      <c r="P16">
        <v>38.799999999999997</v>
      </c>
    </row>
    <row r="19" spans="1:18" x14ac:dyDescent="0.3">
      <c r="B19" t="s">
        <v>12</v>
      </c>
      <c r="C19" t="s">
        <v>4</v>
      </c>
      <c r="D19" t="s">
        <v>7</v>
      </c>
      <c r="I19" t="s">
        <v>12</v>
      </c>
      <c r="J19" t="s">
        <v>4</v>
      </c>
      <c r="K19" t="s">
        <v>7</v>
      </c>
      <c r="P19" t="s">
        <v>12</v>
      </c>
      <c r="Q19" t="s">
        <v>4</v>
      </c>
      <c r="R19" t="s">
        <v>7</v>
      </c>
    </row>
    <row r="20" spans="1:18" x14ac:dyDescent="0.3">
      <c r="A20" t="s">
        <v>0</v>
      </c>
      <c r="B20">
        <v>740.9</v>
      </c>
      <c r="C20">
        <v>0.5</v>
      </c>
      <c r="D20">
        <f>C20*100</f>
        <v>50</v>
      </c>
      <c r="H20" t="s">
        <v>0</v>
      </c>
      <c r="I20">
        <v>740.9</v>
      </c>
      <c r="J20">
        <v>0.5</v>
      </c>
      <c r="K20">
        <f>J20*100</f>
        <v>50</v>
      </c>
      <c r="O20" t="s">
        <v>0</v>
      </c>
      <c r="P20">
        <v>740.9</v>
      </c>
      <c r="Q20">
        <v>0.5</v>
      </c>
      <c r="R20">
        <f>Q20*100</f>
        <v>50</v>
      </c>
    </row>
    <row r="21" spans="1:18" x14ac:dyDescent="0.3">
      <c r="A21" t="s">
        <v>1</v>
      </c>
      <c r="B21">
        <v>2.4</v>
      </c>
      <c r="C21">
        <v>0</v>
      </c>
      <c r="D21">
        <f>C21*100</f>
        <v>0</v>
      </c>
      <c r="H21" t="s">
        <v>1</v>
      </c>
      <c r="I21">
        <v>2.4</v>
      </c>
      <c r="J21">
        <v>0</v>
      </c>
      <c r="K21">
        <f>J21*100</f>
        <v>0</v>
      </c>
      <c r="O21" t="s">
        <v>1</v>
      </c>
      <c r="P21">
        <v>2.4</v>
      </c>
      <c r="Q21">
        <v>0</v>
      </c>
      <c r="R21">
        <f>Q21*100</f>
        <v>0</v>
      </c>
    </row>
    <row r="22" spans="1:18" x14ac:dyDescent="0.3">
      <c r="A22" t="s">
        <v>2</v>
      </c>
      <c r="B22">
        <v>30</v>
      </c>
      <c r="C22">
        <v>0.05</v>
      </c>
      <c r="D22">
        <f>C22*100</f>
        <v>5</v>
      </c>
      <c r="H22" t="s">
        <v>2</v>
      </c>
      <c r="I22">
        <v>30</v>
      </c>
      <c r="J22">
        <v>0.05</v>
      </c>
      <c r="K22">
        <f>J22*100</f>
        <v>5</v>
      </c>
      <c r="O22" t="s">
        <v>2</v>
      </c>
      <c r="P22">
        <v>30</v>
      </c>
      <c r="Q22">
        <v>0.05</v>
      </c>
      <c r="R22">
        <f>Q22*100</f>
        <v>5</v>
      </c>
    </row>
    <row r="23" spans="1:18" x14ac:dyDescent="0.3">
      <c r="A23" t="s">
        <v>3</v>
      </c>
      <c r="B23">
        <v>0</v>
      </c>
      <c r="C23">
        <v>0.45</v>
      </c>
      <c r="D23">
        <f>C23*100</f>
        <v>45</v>
      </c>
      <c r="H23" t="s">
        <v>3</v>
      </c>
      <c r="I23">
        <v>0</v>
      </c>
      <c r="J23">
        <v>0.45</v>
      </c>
      <c r="K23">
        <f>J23*100</f>
        <v>45</v>
      </c>
      <c r="O23" t="s">
        <v>3</v>
      </c>
      <c r="P23">
        <v>0</v>
      </c>
      <c r="Q23">
        <v>0.45</v>
      </c>
      <c r="R23">
        <f>Q23*100</f>
        <v>45</v>
      </c>
    </row>
    <row r="24" spans="1:18" x14ac:dyDescent="0.3">
      <c r="B24" s="1" t="s">
        <v>6</v>
      </c>
      <c r="C24" s="1">
        <f>SUM(C20:C23)</f>
        <v>1</v>
      </c>
      <c r="I24" s="1" t="s">
        <v>6</v>
      </c>
      <c r="J24" s="1">
        <f>SUM(J20:J23)</f>
        <v>1</v>
      </c>
      <c r="P24" s="1" t="s">
        <v>6</v>
      </c>
      <c r="Q24" s="1">
        <f>SUM(Q20:Q23)</f>
        <v>1</v>
      </c>
    </row>
    <row r="26" spans="1:18" x14ac:dyDescent="0.3">
      <c r="A26" s="1" t="s">
        <v>5</v>
      </c>
      <c r="B26">
        <f>B20*C20+B21*C21+B22*C22+B23*C23</f>
        <v>371.95</v>
      </c>
      <c r="H26" s="1" t="s">
        <v>5</v>
      </c>
      <c r="I26">
        <f>I20*J20+I21*J21+I22*J22+I23*J23</f>
        <v>371.95</v>
      </c>
      <c r="O26" s="1" t="s">
        <v>5</v>
      </c>
      <c r="P26">
        <f>P20*Q20+P21*Q21+P22*Q22+P23*Q23</f>
        <v>371.95</v>
      </c>
    </row>
    <row r="29" spans="1:18" x14ac:dyDescent="0.3">
      <c r="A29" s="1" t="s">
        <v>10</v>
      </c>
      <c r="B29">
        <v>504.8</v>
      </c>
      <c r="H29" s="1" t="s">
        <v>10</v>
      </c>
      <c r="I29">
        <v>72.099999999999994</v>
      </c>
      <c r="O29" s="1" t="s">
        <v>10</v>
      </c>
      <c r="P29">
        <v>38.799999999999997</v>
      </c>
    </row>
    <row r="32" spans="1:18" x14ac:dyDescent="0.3">
      <c r="B32" t="s">
        <v>12</v>
      </c>
      <c r="C32" t="s">
        <v>4</v>
      </c>
      <c r="D32" t="s">
        <v>7</v>
      </c>
      <c r="I32" t="s">
        <v>12</v>
      </c>
      <c r="J32" t="s">
        <v>4</v>
      </c>
      <c r="K32" t="s">
        <v>7</v>
      </c>
      <c r="P32" t="s">
        <v>12</v>
      </c>
      <c r="Q32" t="s">
        <v>4</v>
      </c>
      <c r="R32" t="s">
        <v>7</v>
      </c>
    </row>
    <row r="33" spans="1:18" x14ac:dyDescent="0.3">
      <c r="A33" t="s">
        <v>0</v>
      </c>
      <c r="B33">
        <v>740.9</v>
      </c>
      <c r="C33">
        <v>0.67</v>
      </c>
      <c r="D33">
        <f>C33*100</f>
        <v>67</v>
      </c>
      <c r="H33" t="s">
        <v>0</v>
      </c>
      <c r="I33">
        <v>740.9</v>
      </c>
      <c r="J33">
        <v>0.67</v>
      </c>
      <c r="K33">
        <f>J33*100</f>
        <v>67</v>
      </c>
      <c r="O33" t="s">
        <v>0</v>
      </c>
      <c r="P33">
        <v>740.9</v>
      </c>
      <c r="Q33">
        <v>0.67</v>
      </c>
      <c r="R33">
        <f>Q33*100</f>
        <v>67</v>
      </c>
    </row>
    <row r="34" spans="1:18" x14ac:dyDescent="0.3">
      <c r="A34" t="s">
        <v>1</v>
      </c>
      <c r="B34">
        <v>2.4</v>
      </c>
      <c r="C34">
        <v>0</v>
      </c>
      <c r="D34">
        <f>C34*100</f>
        <v>0</v>
      </c>
      <c r="H34" t="s">
        <v>1</v>
      </c>
      <c r="I34">
        <v>2.4</v>
      </c>
      <c r="J34">
        <v>0</v>
      </c>
      <c r="K34">
        <f>J34*100</f>
        <v>0</v>
      </c>
      <c r="O34" t="s">
        <v>1</v>
      </c>
      <c r="P34">
        <v>2.4</v>
      </c>
      <c r="Q34">
        <v>0</v>
      </c>
      <c r="R34">
        <f>Q34*100</f>
        <v>0</v>
      </c>
    </row>
    <row r="35" spans="1:18" x14ac:dyDescent="0.3">
      <c r="A35" t="s">
        <v>2</v>
      </c>
      <c r="B35">
        <v>30</v>
      </c>
      <c r="C35">
        <v>0.11</v>
      </c>
      <c r="D35">
        <f>C35*100</f>
        <v>11</v>
      </c>
      <c r="H35" t="s">
        <v>2</v>
      </c>
      <c r="I35">
        <v>30</v>
      </c>
      <c r="J35">
        <v>0.11</v>
      </c>
      <c r="K35">
        <f>J35*100</f>
        <v>11</v>
      </c>
      <c r="O35" t="s">
        <v>2</v>
      </c>
      <c r="P35">
        <v>30</v>
      </c>
      <c r="Q35">
        <v>0.11</v>
      </c>
      <c r="R35">
        <f>Q35*100</f>
        <v>11</v>
      </c>
    </row>
    <row r="36" spans="1:18" x14ac:dyDescent="0.3">
      <c r="A36" t="s">
        <v>3</v>
      </c>
      <c r="B36">
        <v>0</v>
      </c>
      <c r="C36">
        <v>0.22</v>
      </c>
      <c r="D36">
        <f>C36*100</f>
        <v>22</v>
      </c>
      <c r="H36" t="s">
        <v>3</v>
      </c>
      <c r="I36">
        <v>0</v>
      </c>
      <c r="J36">
        <v>0.22</v>
      </c>
      <c r="K36">
        <f>J36*100</f>
        <v>22</v>
      </c>
      <c r="O36" t="s">
        <v>3</v>
      </c>
      <c r="P36">
        <v>0</v>
      </c>
      <c r="Q36">
        <v>0.22</v>
      </c>
      <c r="R36">
        <f>Q36*100</f>
        <v>22</v>
      </c>
    </row>
    <row r="37" spans="1:18" x14ac:dyDescent="0.3">
      <c r="B37" s="1" t="s">
        <v>6</v>
      </c>
      <c r="C37" s="1">
        <f>SUM(C33:C36)</f>
        <v>1</v>
      </c>
      <c r="I37" s="1" t="s">
        <v>6</v>
      </c>
      <c r="J37" s="1">
        <f>SUM(J33:J36)</f>
        <v>1</v>
      </c>
      <c r="P37" s="1" t="s">
        <v>6</v>
      </c>
      <c r="Q37" s="1">
        <f>SUM(Q33:Q36)</f>
        <v>1</v>
      </c>
    </row>
    <row r="39" spans="1:18" x14ac:dyDescent="0.3">
      <c r="A39" s="1" t="s">
        <v>5</v>
      </c>
      <c r="B39">
        <f>B33*C33+B34*C34+B35*C35+B36*C36</f>
        <v>499.70300000000003</v>
      </c>
      <c r="H39" s="1" t="s">
        <v>5</v>
      </c>
      <c r="I39">
        <f>I33*J33+I34*J34+I35*J35+I36*J36</f>
        <v>499.70300000000003</v>
      </c>
      <c r="O39" s="1" t="s">
        <v>5</v>
      </c>
      <c r="P39">
        <f>P33*Q33+P34*Q34+P35*Q35+P36*Q36</f>
        <v>499.70300000000003</v>
      </c>
    </row>
    <row r="42" spans="1:18" x14ac:dyDescent="0.3">
      <c r="A42" s="1" t="s">
        <v>10</v>
      </c>
      <c r="B42">
        <v>504.8</v>
      </c>
      <c r="H42" s="1" t="s">
        <v>10</v>
      </c>
      <c r="I42">
        <v>72.099999999999994</v>
      </c>
      <c r="O42" s="1" t="s">
        <v>10</v>
      </c>
      <c r="P42">
        <v>38.799999999999997</v>
      </c>
    </row>
    <row r="45" spans="1:18" x14ac:dyDescent="0.3">
      <c r="B45" t="s">
        <v>12</v>
      </c>
      <c r="C45" t="s">
        <v>4</v>
      </c>
      <c r="D45" t="s">
        <v>7</v>
      </c>
      <c r="I45" t="s">
        <v>12</v>
      </c>
      <c r="J45" t="s">
        <v>4</v>
      </c>
      <c r="K45" t="s">
        <v>7</v>
      </c>
      <c r="P45" t="s">
        <v>12</v>
      </c>
      <c r="Q45" t="s">
        <v>4</v>
      </c>
      <c r="R45" t="s">
        <v>7</v>
      </c>
    </row>
    <row r="46" spans="1:18" x14ac:dyDescent="0.3">
      <c r="A46" t="s">
        <v>0</v>
      </c>
      <c r="B46">
        <v>740.9</v>
      </c>
      <c r="C46">
        <v>0.2</v>
      </c>
      <c r="D46">
        <f>C46*100</f>
        <v>20</v>
      </c>
      <c r="H46" t="s">
        <v>0</v>
      </c>
      <c r="I46">
        <v>740.9</v>
      </c>
      <c r="J46">
        <v>0.2</v>
      </c>
      <c r="K46">
        <f>J46*100</f>
        <v>20</v>
      </c>
      <c r="O46" t="s">
        <v>0</v>
      </c>
      <c r="P46">
        <v>740.9</v>
      </c>
      <c r="Q46">
        <v>0.2</v>
      </c>
      <c r="R46">
        <f>Q46*100</f>
        <v>20</v>
      </c>
    </row>
    <row r="47" spans="1:18" x14ac:dyDescent="0.3">
      <c r="A47" t="s">
        <v>1</v>
      </c>
      <c r="B47">
        <v>2.4</v>
      </c>
      <c r="C47">
        <v>0</v>
      </c>
      <c r="D47">
        <f>C47*100</f>
        <v>0</v>
      </c>
      <c r="H47" t="s">
        <v>1</v>
      </c>
      <c r="I47">
        <v>2.4</v>
      </c>
      <c r="J47">
        <v>0</v>
      </c>
      <c r="K47">
        <f>J47*100</f>
        <v>0</v>
      </c>
      <c r="O47" t="s">
        <v>1</v>
      </c>
      <c r="P47">
        <v>2.4</v>
      </c>
      <c r="Q47">
        <v>0</v>
      </c>
      <c r="R47">
        <f>Q47*100</f>
        <v>0</v>
      </c>
    </row>
    <row r="48" spans="1:18" x14ac:dyDescent="0.3">
      <c r="A48" t="s">
        <v>2</v>
      </c>
      <c r="B48">
        <v>30</v>
      </c>
      <c r="C48">
        <v>9.5000000000000001E-2</v>
      </c>
      <c r="D48">
        <f>C48*100</f>
        <v>9.5</v>
      </c>
      <c r="H48" t="s">
        <v>2</v>
      </c>
      <c r="I48">
        <v>30</v>
      </c>
      <c r="J48">
        <v>9.5000000000000001E-2</v>
      </c>
      <c r="K48">
        <f>J48*100</f>
        <v>9.5</v>
      </c>
      <c r="O48" t="s">
        <v>2</v>
      </c>
      <c r="P48">
        <v>30</v>
      </c>
      <c r="Q48">
        <v>9.5000000000000001E-2</v>
      </c>
      <c r="R48">
        <f>Q48*100</f>
        <v>9.5</v>
      </c>
    </row>
    <row r="49" spans="1:18" x14ac:dyDescent="0.3">
      <c r="A49" t="s">
        <v>3</v>
      </c>
      <c r="B49">
        <v>0</v>
      </c>
      <c r="C49">
        <v>0.70499999999999996</v>
      </c>
      <c r="D49">
        <f>C49*100</f>
        <v>70.5</v>
      </c>
      <c r="H49" t="s">
        <v>3</v>
      </c>
      <c r="I49">
        <v>0</v>
      </c>
      <c r="J49">
        <v>0.70499999999999996</v>
      </c>
      <c r="K49">
        <f>J49*100</f>
        <v>70.5</v>
      </c>
      <c r="O49" t="s">
        <v>3</v>
      </c>
      <c r="P49">
        <v>0</v>
      </c>
      <c r="Q49">
        <v>0.70499999999999996</v>
      </c>
      <c r="R49">
        <f>Q49*100</f>
        <v>70.5</v>
      </c>
    </row>
    <row r="50" spans="1:18" x14ac:dyDescent="0.3">
      <c r="B50" s="1" t="s">
        <v>6</v>
      </c>
      <c r="C50" s="1">
        <f>SUM(C46:C49)</f>
        <v>1</v>
      </c>
      <c r="I50" s="1" t="s">
        <v>6</v>
      </c>
      <c r="J50" s="1">
        <f>SUM(J46:J49)</f>
        <v>1</v>
      </c>
      <c r="P50" s="1" t="s">
        <v>6</v>
      </c>
      <c r="Q50" s="1">
        <f>SUM(Q46:Q49)</f>
        <v>1</v>
      </c>
    </row>
    <row r="52" spans="1:18" x14ac:dyDescent="0.3">
      <c r="A52" s="1" t="s">
        <v>5</v>
      </c>
      <c r="B52">
        <f>B46*C46+B47*C47+B48*C48+B49*C49</f>
        <v>151.03</v>
      </c>
      <c r="H52" s="1" t="s">
        <v>5</v>
      </c>
      <c r="I52">
        <f>I46*J46+I47*J47+I48*J48+I49*J49</f>
        <v>151.03</v>
      </c>
      <c r="O52" s="1" t="s">
        <v>5</v>
      </c>
      <c r="P52">
        <f>P46*Q46+P47*Q47+P48*Q48+P49*Q49</f>
        <v>151.03</v>
      </c>
    </row>
    <row r="55" spans="1:18" x14ac:dyDescent="0.3">
      <c r="A55" s="1" t="s">
        <v>10</v>
      </c>
      <c r="B55">
        <v>504.8</v>
      </c>
      <c r="H55" s="1" t="s">
        <v>10</v>
      </c>
      <c r="I55">
        <v>72.099999999999994</v>
      </c>
      <c r="O55" s="1" t="s">
        <v>10</v>
      </c>
      <c r="P55">
        <v>38.799999999999997</v>
      </c>
    </row>
    <row r="58" spans="1:18" x14ac:dyDescent="0.3">
      <c r="B58" t="s">
        <v>12</v>
      </c>
      <c r="C58" t="s">
        <v>4</v>
      </c>
      <c r="D58" t="s">
        <v>7</v>
      </c>
      <c r="I58" t="s">
        <v>12</v>
      </c>
      <c r="J58" t="s">
        <v>4</v>
      </c>
      <c r="K58" t="s">
        <v>7</v>
      </c>
      <c r="P58" t="s">
        <v>12</v>
      </c>
      <c r="Q58" t="s">
        <v>4</v>
      </c>
      <c r="R58" t="s">
        <v>7</v>
      </c>
    </row>
    <row r="59" spans="1:18" x14ac:dyDescent="0.3">
      <c r="A59" t="s">
        <v>0</v>
      </c>
      <c r="B59">
        <v>740.9</v>
      </c>
      <c r="C59">
        <v>0.1</v>
      </c>
      <c r="D59">
        <f>C59*100</f>
        <v>10</v>
      </c>
      <c r="H59" t="s">
        <v>0</v>
      </c>
      <c r="I59">
        <v>740.9</v>
      </c>
      <c r="J59">
        <v>0.1</v>
      </c>
      <c r="K59">
        <f>J59*100</f>
        <v>10</v>
      </c>
      <c r="O59" t="s">
        <v>0</v>
      </c>
      <c r="P59">
        <v>740.9</v>
      </c>
      <c r="Q59">
        <v>0.1</v>
      </c>
      <c r="R59">
        <f>Q59*100</f>
        <v>10</v>
      </c>
    </row>
    <row r="60" spans="1:18" x14ac:dyDescent="0.3">
      <c r="A60" t="s">
        <v>1</v>
      </c>
      <c r="B60">
        <v>2.4</v>
      </c>
      <c r="C60">
        <v>0</v>
      </c>
      <c r="D60">
        <f>C60*100</f>
        <v>0</v>
      </c>
      <c r="H60" t="s">
        <v>1</v>
      </c>
      <c r="I60">
        <v>2.4</v>
      </c>
      <c r="J60">
        <v>0</v>
      </c>
      <c r="K60">
        <f>J60*100</f>
        <v>0</v>
      </c>
      <c r="O60" t="s">
        <v>1</v>
      </c>
      <c r="P60">
        <v>2.4</v>
      </c>
      <c r="Q60">
        <v>0</v>
      </c>
      <c r="R60">
        <f>Q60*100</f>
        <v>0</v>
      </c>
    </row>
    <row r="61" spans="1:18" x14ac:dyDescent="0.3">
      <c r="A61" t="s">
        <v>2</v>
      </c>
      <c r="B61">
        <v>30</v>
      </c>
      <c r="C61">
        <v>0.2</v>
      </c>
      <c r="D61">
        <f>C61*100</f>
        <v>20</v>
      </c>
      <c r="H61" t="s">
        <v>2</v>
      </c>
      <c r="I61">
        <v>30</v>
      </c>
      <c r="J61">
        <v>0.2</v>
      </c>
      <c r="K61">
        <f>J61*100</f>
        <v>20</v>
      </c>
      <c r="O61" t="s">
        <v>2</v>
      </c>
      <c r="P61">
        <v>30</v>
      </c>
      <c r="Q61">
        <v>0.2</v>
      </c>
      <c r="R61">
        <f>Q61*100</f>
        <v>20</v>
      </c>
    </row>
    <row r="62" spans="1:18" x14ac:dyDescent="0.3">
      <c r="A62" t="s">
        <v>3</v>
      </c>
      <c r="B62">
        <v>0</v>
      </c>
      <c r="C62">
        <v>0.7</v>
      </c>
      <c r="D62">
        <f>C62*100</f>
        <v>70</v>
      </c>
      <c r="H62" t="s">
        <v>3</v>
      </c>
      <c r="I62">
        <v>0</v>
      </c>
      <c r="J62">
        <v>0.7</v>
      </c>
      <c r="K62">
        <f>J62*100</f>
        <v>70</v>
      </c>
      <c r="O62" t="s">
        <v>3</v>
      </c>
      <c r="P62">
        <v>0</v>
      </c>
      <c r="Q62">
        <v>0.7</v>
      </c>
      <c r="R62">
        <f>Q62*100</f>
        <v>70</v>
      </c>
    </row>
    <row r="63" spans="1:18" x14ac:dyDescent="0.3">
      <c r="B63" s="1" t="s">
        <v>6</v>
      </c>
      <c r="C63" s="1">
        <f>SUM(C59:C62)</f>
        <v>1</v>
      </c>
      <c r="I63" s="1" t="s">
        <v>6</v>
      </c>
      <c r="J63" s="1">
        <f>SUM(J59:J62)</f>
        <v>1</v>
      </c>
      <c r="P63" s="1" t="s">
        <v>6</v>
      </c>
      <c r="Q63" s="1">
        <f>SUM(Q59:Q62)</f>
        <v>1</v>
      </c>
    </row>
    <row r="65" spans="1:18" x14ac:dyDescent="0.3">
      <c r="A65" s="1" t="s">
        <v>5</v>
      </c>
      <c r="B65">
        <f>B59*C59+B60*C60+B61*C61+B62*C62</f>
        <v>80.09</v>
      </c>
      <c r="H65" s="1" t="s">
        <v>5</v>
      </c>
      <c r="I65">
        <f>I59*J59+I60*J60+I61*J61+I62*J62</f>
        <v>80.09</v>
      </c>
      <c r="O65" s="1" t="s">
        <v>5</v>
      </c>
      <c r="P65">
        <f>P59*Q59+P60*Q60+P61*Q61+P62*Q62</f>
        <v>80.09</v>
      </c>
    </row>
    <row r="68" spans="1:18" x14ac:dyDescent="0.3">
      <c r="A68" s="1" t="s">
        <v>10</v>
      </c>
      <c r="B68">
        <v>504.8</v>
      </c>
      <c r="H68" s="1" t="s">
        <v>10</v>
      </c>
      <c r="I68">
        <v>72.099999999999994</v>
      </c>
      <c r="O68" s="1" t="s">
        <v>10</v>
      </c>
      <c r="P68">
        <v>38.799999999999997</v>
      </c>
    </row>
    <row r="71" spans="1:18" x14ac:dyDescent="0.3">
      <c r="B71" t="s">
        <v>12</v>
      </c>
      <c r="C71" t="s">
        <v>4</v>
      </c>
      <c r="D71" t="s">
        <v>7</v>
      </c>
      <c r="I71" t="s">
        <v>12</v>
      </c>
      <c r="J71" t="s">
        <v>4</v>
      </c>
      <c r="K71" t="s">
        <v>7</v>
      </c>
      <c r="P71" t="s">
        <v>12</v>
      </c>
      <c r="Q71" t="s">
        <v>4</v>
      </c>
      <c r="R71" t="s">
        <v>7</v>
      </c>
    </row>
    <row r="72" spans="1:18" x14ac:dyDescent="0.3">
      <c r="A72" t="s">
        <v>0</v>
      </c>
      <c r="B72">
        <v>740.9</v>
      </c>
      <c r="C72">
        <v>0.08</v>
      </c>
      <c r="D72">
        <f>C72*100</f>
        <v>8</v>
      </c>
      <c r="H72" t="s">
        <v>0</v>
      </c>
      <c r="I72">
        <v>740.9</v>
      </c>
      <c r="J72">
        <v>0.08</v>
      </c>
      <c r="K72">
        <f>J72*100</f>
        <v>8</v>
      </c>
      <c r="O72" t="s">
        <v>0</v>
      </c>
      <c r="P72">
        <v>740.9</v>
      </c>
      <c r="Q72">
        <v>0.08</v>
      </c>
      <c r="R72">
        <f>Q72*100</f>
        <v>8</v>
      </c>
    </row>
    <row r="73" spans="1:18" x14ac:dyDescent="0.3">
      <c r="A73" t="s">
        <v>1</v>
      </c>
      <c r="B73">
        <v>2.4</v>
      </c>
      <c r="C73">
        <v>0</v>
      </c>
      <c r="D73">
        <f>C73*100</f>
        <v>0</v>
      </c>
      <c r="H73" t="s">
        <v>1</v>
      </c>
      <c r="I73">
        <v>2.4</v>
      </c>
      <c r="J73">
        <v>0</v>
      </c>
      <c r="K73">
        <f>J73*100</f>
        <v>0</v>
      </c>
      <c r="O73" t="s">
        <v>1</v>
      </c>
      <c r="P73">
        <v>2.4</v>
      </c>
      <c r="Q73">
        <v>0</v>
      </c>
      <c r="R73">
        <f>Q73*100</f>
        <v>0</v>
      </c>
    </row>
    <row r="74" spans="1:18" x14ac:dyDescent="0.3">
      <c r="A74" t="s">
        <v>2</v>
      </c>
      <c r="B74">
        <v>30</v>
      </c>
      <c r="C74">
        <v>0.4</v>
      </c>
      <c r="D74">
        <f>C74*100</f>
        <v>40</v>
      </c>
      <c r="H74" t="s">
        <v>2</v>
      </c>
      <c r="I74">
        <v>30</v>
      </c>
      <c r="J74">
        <v>0.4</v>
      </c>
      <c r="K74">
        <f>J74*100</f>
        <v>40</v>
      </c>
      <c r="O74" t="s">
        <v>2</v>
      </c>
      <c r="P74">
        <v>30</v>
      </c>
      <c r="Q74">
        <v>0.4</v>
      </c>
      <c r="R74">
        <f>Q74*100</f>
        <v>40</v>
      </c>
    </row>
    <row r="75" spans="1:18" x14ac:dyDescent="0.3">
      <c r="A75" t="s">
        <v>3</v>
      </c>
      <c r="B75">
        <v>0</v>
      </c>
      <c r="C75">
        <v>0.52</v>
      </c>
      <c r="D75">
        <f>C75*100</f>
        <v>52</v>
      </c>
      <c r="H75" t="s">
        <v>3</v>
      </c>
      <c r="I75">
        <v>0</v>
      </c>
      <c r="J75">
        <v>0.52</v>
      </c>
      <c r="K75">
        <f>J75*100</f>
        <v>52</v>
      </c>
      <c r="O75" t="s">
        <v>3</v>
      </c>
      <c r="P75">
        <v>0</v>
      </c>
      <c r="Q75">
        <v>0.52</v>
      </c>
      <c r="R75">
        <f>Q75*100</f>
        <v>52</v>
      </c>
    </row>
    <row r="76" spans="1:18" x14ac:dyDescent="0.3">
      <c r="B76" s="1" t="s">
        <v>6</v>
      </c>
      <c r="C76" s="1">
        <f>SUM(C72:C75)</f>
        <v>1</v>
      </c>
      <c r="I76" s="1" t="s">
        <v>6</v>
      </c>
      <c r="J76" s="1">
        <f>SUM(J72:J75)</f>
        <v>1</v>
      </c>
      <c r="P76" s="1" t="s">
        <v>6</v>
      </c>
      <c r="Q76" s="1">
        <f>SUM(Q72:Q75)</f>
        <v>1</v>
      </c>
    </row>
    <row r="78" spans="1:18" x14ac:dyDescent="0.3">
      <c r="A78" s="1" t="s">
        <v>5</v>
      </c>
      <c r="B78">
        <f>B72*C72+B73*C73+B74*C74+B75*C75</f>
        <v>71.271999999999991</v>
      </c>
      <c r="H78" s="1" t="s">
        <v>5</v>
      </c>
      <c r="I78">
        <f>I72*J72+I73*J73+I74*J74+I75*J75</f>
        <v>71.271999999999991</v>
      </c>
      <c r="O78" s="1" t="s">
        <v>5</v>
      </c>
      <c r="P78">
        <f>P72*Q72+P73*Q73+P74*Q74+P75*Q75</f>
        <v>71.271999999999991</v>
      </c>
    </row>
    <row r="81" spans="1:18" x14ac:dyDescent="0.3">
      <c r="A81" s="1" t="s">
        <v>10</v>
      </c>
      <c r="B81">
        <v>504.8</v>
      </c>
      <c r="H81" s="1" t="s">
        <v>10</v>
      </c>
      <c r="I81">
        <v>72.099999999999994</v>
      </c>
      <c r="O81" s="1" t="s">
        <v>10</v>
      </c>
      <c r="P81">
        <v>38.799999999999997</v>
      </c>
    </row>
    <row r="84" spans="1:18" x14ac:dyDescent="0.3">
      <c r="B84" t="s">
        <v>12</v>
      </c>
      <c r="C84" t="s">
        <v>4</v>
      </c>
      <c r="D84" t="s">
        <v>7</v>
      </c>
      <c r="I84" t="s">
        <v>12</v>
      </c>
      <c r="J84" t="s">
        <v>4</v>
      </c>
      <c r="K84" t="s">
        <v>7</v>
      </c>
      <c r="P84" t="s">
        <v>12</v>
      </c>
      <c r="Q84" t="s">
        <v>4</v>
      </c>
      <c r="R84" t="s">
        <v>7</v>
      </c>
    </row>
    <row r="85" spans="1:18" x14ac:dyDescent="0.3">
      <c r="A85" t="s">
        <v>0</v>
      </c>
      <c r="B85">
        <v>740.9</v>
      </c>
      <c r="C85">
        <v>0.08</v>
      </c>
      <c r="D85">
        <f>C85*100</f>
        <v>8</v>
      </c>
      <c r="H85" t="s">
        <v>0</v>
      </c>
      <c r="I85">
        <v>740.9</v>
      </c>
      <c r="J85">
        <v>0.08</v>
      </c>
      <c r="K85">
        <f>J85*100</f>
        <v>8</v>
      </c>
      <c r="O85" t="s">
        <v>0</v>
      </c>
      <c r="P85">
        <v>740.9</v>
      </c>
      <c r="Q85">
        <v>0.08</v>
      </c>
      <c r="R85">
        <f>Q85*100</f>
        <v>8</v>
      </c>
    </row>
    <row r="86" spans="1:18" x14ac:dyDescent="0.3">
      <c r="A86" t="s">
        <v>1</v>
      </c>
      <c r="B86">
        <v>2.4</v>
      </c>
      <c r="C86">
        <v>0</v>
      </c>
      <c r="D86">
        <f>C86*100</f>
        <v>0</v>
      </c>
      <c r="H86" t="s">
        <v>1</v>
      </c>
      <c r="I86">
        <v>2.4</v>
      </c>
      <c r="J86">
        <v>0</v>
      </c>
      <c r="K86">
        <f>J86*100</f>
        <v>0</v>
      </c>
      <c r="O86" t="s">
        <v>1</v>
      </c>
      <c r="P86">
        <v>2.4</v>
      </c>
      <c r="Q86">
        <v>0</v>
      </c>
      <c r="R86">
        <f>Q86*100</f>
        <v>0</v>
      </c>
    </row>
    <row r="87" spans="1:18" x14ac:dyDescent="0.3">
      <c r="A87" t="s">
        <v>2</v>
      </c>
      <c r="B87">
        <v>30</v>
      </c>
      <c r="C87">
        <v>5.0000000000000001E-3</v>
      </c>
      <c r="D87">
        <f>C87*100</f>
        <v>0.5</v>
      </c>
      <c r="H87" t="s">
        <v>2</v>
      </c>
      <c r="I87">
        <v>30</v>
      </c>
      <c r="J87">
        <v>5.0000000000000001E-3</v>
      </c>
      <c r="K87">
        <f>J87*100</f>
        <v>0.5</v>
      </c>
      <c r="O87" t="s">
        <v>2</v>
      </c>
      <c r="P87">
        <v>30</v>
      </c>
      <c r="Q87">
        <v>5.0000000000000001E-3</v>
      </c>
      <c r="R87">
        <f>Q87*100</f>
        <v>0.5</v>
      </c>
    </row>
    <row r="88" spans="1:18" x14ac:dyDescent="0.3">
      <c r="A88" t="s">
        <v>3</v>
      </c>
      <c r="B88">
        <v>0</v>
      </c>
      <c r="C88">
        <v>0.91500000000000004</v>
      </c>
      <c r="D88">
        <f>C88*100</f>
        <v>91.5</v>
      </c>
      <c r="H88" t="s">
        <v>3</v>
      </c>
      <c r="I88">
        <v>0</v>
      </c>
      <c r="J88">
        <v>0.91500000000000004</v>
      </c>
      <c r="K88">
        <f>J88*100</f>
        <v>91.5</v>
      </c>
      <c r="O88" t="s">
        <v>3</v>
      </c>
      <c r="P88">
        <v>0</v>
      </c>
      <c r="Q88">
        <v>0.91500000000000004</v>
      </c>
      <c r="R88">
        <f>Q88*100</f>
        <v>91.5</v>
      </c>
    </row>
    <row r="89" spans="1:18" x14ac:dyDescent="0.3">
      <c r="B89" s="1" t="s">
        <v>6</v>
      </c>
      <c r="C89" s="1">
        <f>SUM(C85:C88)</f>
        <v>1</v>
      </c>
      <c r="I89" s="1" t="s">
        <v>6</v>
      </c>
      <c r="J89" s="1">
        <f>SUM(J85:J88)</f>
        <v>1</v>
      </c>
      <c r="P89" s="1" t="s">
        <v>6</v>
      </c>
      <c r="Q89" s="1">
        <f>SUM(Q85:Q88)</f>
        <v>1</v>
      </c>
    </row>
    <row r="91" spans="1:18" x14ac:dyDescent="0.3">
      <c r="A91" s="1" t="s">
        <v>5</v>
      </c>
      <c r="B91">
        <f>B85*C85+B86*C86+B87*C87+B88*C88</f>
        <v>59.421999999999997</v>
      </c>
      <c r="H91" s="1" t="s">
        <v>5</v>
      </c>
      <c r="I91">
        <f>I85*J85+I86*J86+I87*J87+I88*J88</f>
        <v>59.421999999999997</v>
      </c>
      <c r="O91" s="1" t="s">
        <v>5</v>
      </c>
      <c r="P91">
        <f>P85*Q85+P86*Q86+P87*Q87+P88*Q88</f>
        <v>59.421999999999997</v>
      </c>
    </row>
    <row r="94" spans="1:18" x14ac:dyDescent="0.3">
      <c r="A94" s="1" t="s">
        <v>10</v>
      </c>
      <c r="B94">
        <v>504.8</v>
      </c>
      <c r="H94" s="1" t="s">
        <v>10</v>
      </c>
      <c r="I94">
        <v>72.099999999999994</v>
      </c>
      <c r="O94" s="1" t="s">
        <v>10</v>
      </c>
      <c r="P94">
        <v>38.799999999999997</v>
      </c>
    </row>
    <row r="97" spans="1:18" x14ac:dyDescent="0.3">
      <c r="B97" t="s">
        <v>12</v>
      </c>
      <c r="C97" t="s">
        <v>4</v>
      </c>
      <c r="D97" t="s">
        <v>7</v>
      </c>
      <c r="I97" t="s">
        <v>12</v>
      </c>
      <c r="J97" t="s">
        <v>4</v>
      </c>
      <c r="K97" t="s">
        <v>7</v>
      </c>
      <c r="P97" t="s">
        <v>12</v>
      </c>
      <c r="Q97" t="s">
        <v>4</v>
      </c>
      <c r="R97" t="s">
        <v>7</v>
      </c>
    </row>
    <row r="98" spans="1:18" x14ac:dyDescent="0.3">
      <c r="A98" t="s">
        <v>0</v>
      </c>
      <c r="B98">
        <v>740.9</v>
      </c>
      <c r="C98">
        <v>0.4</v>
      </c>
      <c r="D98">
        <f>C98*100</f>
        <v>40</v>
      </c>
      <c r="H98" t="s">
        <v>0</v>
      </c>
      <c r="I98">
        <v>740.9</v>
      </c>
      <c r="J98">
        <v>0.4</v>
      </c>
      <c r="K98">
        <f>J98*100</f>
        <v>40</v>
      </c>
      <c r="O98" t="s">
        <v>0</v>
      </c>
      <c r="P98">
        <v>740.9</v>
      </c>
      <c r="Q98">
        <v>0.4</v>
      </c>
      <c r="R98">
        <f>Q98*100</f>
        <v>40</v>
      </c>
    </row>
    <row r="99" spans="1:18" x14ac:dyDescent="0.3">
      <c r="A99" t="s">
        <v>1</v>
      </c>
      <c r="B99">
        <v>2.4</v>
      </c>
      <c r="C99">
        <v>0.05</v>
      </c>
      <c r="D99">
        <f>C99*100</f>
        <v>5</v>
      </c>
      <c r="H99" t="s">
        <v>1</v>
      </c>
      <c r="I99">
        <v>2.4</v>
      </c>
      <c r="J99">
        <v>0.05</v>
      </c>
      <c r="K99">
        <f>J99*100</f>
        <v>5</v>
      </c>
      <c r="O99" t="s">
        <v>1</v>
      </c>
      <c r="P99">
        <v>2.4</v>
      </c>
      <c r="Q99">
        <v>0.05</v>
      </c>
      <c r="R99">
        <f>Q99*100</f>
        <v>5</v>
      </c>
    </row>
    <row r="100" spans="1:18" x14ac:dyDescent="0.3">
      <c r="A100" t="s">
        <v>2</v>
      </c>
      <c r="B100">
        <v>30</v>
      </c>
      <c r="C100">
        <v>0.1</v>
      </c>
      <c r="D100">
        <f>C100*100</f>
        <v>10</v>
      </c>
      <c r="H100" t="s">
        <v>2</v>
      </c>
      <c r="I100">
        <v>30</v>
      </c>
      <c r="J100">
        <v>0.1</v>
      </c>
      <c r="K100">
        <f>J100*100</f>
        <v>10</v>
      </c>
      <c r="O100" t="s">
        <v>2</v>
      </c>
      <c r="P100">
        <v>30</v>
      </c>
      <c r="Q100">
        <v>0.1</v>
      </c>
      <c r="R100">
        <f>Q100*100</f>
        <v>10</v>
      </c>
    </row>
    <row r="101" spans="1:18" x14ac:dyDescent="0.3">
      <c r="A101" t="s">
        <v>3</v>
      </c>
      <c r="B101">
        <v>0</v>
      </c>
      <c r="C101">
        <v>0.45</v>
      </c>
      <c r="D101">
        <f>C101*100</f>
        <v>45</v>
      </c>
      <c r="H101" t="s">
        <v>3</v>
      </c>
      <c r="I101">
        <v>0</v>
      </c>
      <c r="J101">
        <v>0.45</v>
      </c>
      <c r="K101">
        <f>J101*100</f>
        <v>45</v>
      </c>
      <c r="O101" t="s">
        <v>3</v>
      </c>
      <c r="P101">
        <v>0</v>
      </c>
      <c r="Q101">
        <v>0.45</v>
      </c>
      <c r="R101">
        <f>Q101*100</f>
        <v>45</v>
      </c>
    </row>
    <row r="102" spans="1:18" x14ac:dyDescent="0.3">
      <c r="B102" s="1" t="s">
        <v>6</v>
      </c>
      <c r="C102" s="1">
        <f>SUM(C98:C101)</f>
        <v>1</v>
      </c>
      <c r="I102" s="1" t="s">
        <v>6</v>
      </c>
      <c r="J102" s="1">
        <f>SUM(J98:J101)</f>
        <v>1</v>
      </c>
      <c r="P102" s="1" t="s">
        <v>6</v>
      </c>
      <c r="Q102" s="1">
        <f>SUM(Q98:Q101)</f>
        <v>1</v>
      </c>
    </row>
    <row r="104" spans="1:18" x14ac:dyDescent="0.3">
      <c r="A104" s="1" t="s">
        <v>5</v>
      </c>
      <c r="B104">
        <f>B98*C98+B99*C99+B100*C100+B101*C101</f>
        <v>299.48</v>
      </c>
      <c r="H104" s="1" t="s">
        <v>5</v>
      </c>
      <c r="I104">
        <f>I98*J98+I99*J99+I100*J100+I101*J101</f>
        <v>299.48</v>
      </c>
      <c r="O104" s="1" t="s">
        <v>5</v>
      </c>
      <c r="P104">
        <f>P98*Q98+P99*Q99+P100*Q100+P101*Q101</f>
        <v>299.48</v>
      </c>
    </row>
    <row r="107" spans="1:18" x14ac:dyDescent="0.3">
      <c r="A107" s="1" t="s">
        <v>10</v>
      </c>
      <c r="B107">
        <v>504.8</v>
      </c>
      <c r="H107" s="1" t="s">
        <v>10</v>
      </c>
      <c r="I107">
        <v>72.099999999999994</v>
      </c>
      <c r="O107" s="1" t="s">
        <v>10</v>
      </c>
      <c r="P107">
        <v>38.799999999999997</v>
      </c>
    </row>
    <row r="110" spans="1:18" x14ac:dyDescent="0.3">
      <c r="B110" t="s">
        <v>12</v>
      </c>
      <c r="C110" t="s">
        <v>4</v>
      </c>
      <c r="D110" t="s">
        <v>7</v>
      </c>
      <c r="I110" t="s">
        <v>12</v>
      </c>
      <c r="J110" t="s">
        <v>4</v>
      </c>
      <c r="K110" t="s">
        <v>7</v>
      </c>
      <c r="P110" t="s">
        <v>12</v>
      </c>
      <c r="Q110" t="s">
        <v>4</v>
      </c>
      <c r="R110" t="s">
        <v>7</v>
      </c>
    </row>
    <row r="111" spans="1:18" x14ac:dyDescent="0.3">
      <c r="A111" t="s">
        <v>0</v>
      </c>
      <c r="B111">
        <v>740.9</v>
      </c>
      <c r="C111">
        <v>0.3</v>
      </c>
      <c r="D111">
        <f>C111*100</f>
        <v>30</v>
      </c>
      <c r="H111" t="s">
        <v>0</v>
      </c>
      <c r="I111">
        <v>740.9</v>
      </c>
      <c r="J111">
        <v>0.3</v>
      </c>
      <c r="K111">
        <f>J111*100</f>
        <v>30</v>
      </c>
      <c r="O111" t="s">
        <v>0</v>
      </c>
      <c r="P111">
        <v>740.9</v>
      </c>
      <c r="Q111">
        <v>0.3</v>
      </c>
      <c r="R111">
        <f>Q111*100</f>
        <v>30</v>
      </c>
    </row>
    <row r="112" spans="1:18" x14ac:dyDescent="0.3">
      <c r="A112" t="s">
        <v>1</v>
      </c>
      <c r="B112">
        <v>2.4</v>
      </c>
      <c r="C112">
        <v>0.1</v>
      </c>
      <c r="D112">
        <f>C112*100</f>
        <v>10</v>
      </c>
      <c r="H112" t="s">
        <v>1</v>
      </c>
      <c r="I112">
        <v>2.4</v>
      </c>
      <c r="J112">
        <v>0.1</v>
      </c>
      <c r="K112">
        <f>J112*100</f>
        <v>10</v>
      </c>
      <c r="O112" t="s">
        <v>1</v>
      </c>
      <c r="P112">
        <v>2.4</v>
      </c>
      <c r="Q112">
        <v>0.1</v>
      </c>
      <c r="R112">
        <f>Q112*100</f>
        <v>10</v>
      </c>
    </row>
    <row r="113" spans="1:18" x14ac:dyDescent="0.3">
      <c r="A113" t="s">
        <v>2</v>
      </c>
      <c r="B113">
        <v>30</v>
      </c>
      <c r="C113">
        <v>0.2</v>
      </c>
      <c r="D113">
        <f>C113*100</f>
        <v>20</v>
      </c>
      <c r="H113" t="s">
        <v>2</v>
      </c>
      <c r="I113">
        <v>30</v>
      </c>
      <c r="J113">
        <v>0.2</v>
      </c>
      <c r="K113">
        <f>J113*100</f>
        <v>20</v>
      </c>
      <c r="O113" t="s">
        <v>2</v>
      </c>
      <c r="P113">
        <v>30</v>
      </c>
      <c r="Q113">
        <v>0.2</v>
      </c>
      <c r="R113">
        <f>Q113*100</f>
        <v>20</v>
      </c>
    </row>
    <row r="114" spans="1:18" x14ac:dyDescent="0.3">
      <c r="A114" t="s">
        <v>3</v>
      </c>
      <c r="B114">
        <v>0</v>
      </c>
      <c r="C114">
        <v>0.4</v>
      </c>
      <c r="D114">
        <f>C114*100</f>
        <v>40</v>
      </c>
      <c r="H114" t="s">
        <v>3</v>
      </c>
      <c r="I114">
        <v>0</v>
      </c>
      <c r="J114">
        <v>0.4</v>
      </c>
      <c r="K114">
        <f>J114*100</f>
        <v>40</v>
      </c>
      <c r="O114" t="s">
        <v>3</v>
      </c>
      <c r="P114">
        <v>0</v>
      </c>
      <c r="Q114">
        <v>0.4</v>
      </c>
      <c r="R114">
        <f>Q114*100</f>
        <v>40</v>
      </c>
    </row>
    <row r="115" spans="1:18" x14ac:dyDescent="0.3">
      <c r="B115" s="1" t="s">
        <v>6</v>
      </c>
      <c r="C115" s="1">
        <f>SUM(C111:C114)</f>
        <v>1</v>
      </c>
      <c r="I115" s="1" t="s">
        <v>6</v>
      </c>
      <c r="J115" s="1">
        <f>SUM(J111:J114)</f>
        <v>1</v>
      </c>
      <c r="P115" s="1" t="s">
        <v>6</v>
      </c>
      <c r="Q115" s="1">
        <f>SUM(Q111:Q114)</f>
        <v>1</v>
      </c>
    </row>
    <row r="117" spans="1:18" x14ac:dyDescent="0.3">
      <c r="A117" s="1" t="s">
        <v>5</v>
      </c>
      <c r="B117">
        <f>B111*C111+B112*C112+B113*C113+B114*C114</f>
        <v>228.51</v>
      </c>
      <c r="H117" s="1" t="s">
        <v>5</v>
      </c>
      <c r="I117">
        <f>I111*J111+I112*J112+I113*J113+I114*J114</f>
        <v>228.51</v>
      </c>
      <c r="O117" s="1" t="s">
        <v>5</v>
      </c>
      <c r="P117">
        <f>P111*Q111+P112*Q112+P113*Q113+P114*Q114</f>
        <v>228.51</v>
      </c>
    </row>
    <row r="120" spans="1:18" x14ac:dyDescent="0.3">
      <c r="A120" s="1" t="s">
        <v>10</v>
      </c>
      <c r="B120">
        <v>504.8</v>
      </c>
      <c r="H120" s="1" t="s">
        <v>10</v>
      </c>
      <c r="I120">
        <v>72.099999999999994</v>
      </c>
      <c r="O120" s="1" t="s">
        <v>10</v>
      </c>
      <c r="P120">
        <v>38.799999999999997</v>
      </c>
    </row>
    <row r="123" spans="1:18" x14ac:dyDescent="0.3">
      <c r="B123" t="s">
        <v>12</v>
      </c>
      <c r="C123" t="s">
        <v>4</v>
      </c>
      <c r="D123" t="s">
        <v>7</v>
      </c>
      <c r="I123" t="s">
        <v>12</v>
      </c>
      <c r="J123" t="s">
        <v>4</v>
      </c>
      <c r="K123" t="s">
        <v>7</v>
      </c>
      <c r="P123" t="s">
        <v>12</v>
      </c>
      <c r="Q123" t="s">
        <v>4</v>
      </c>
      <c r="R123" t="s">
        <v>7</v>
      </c>
    </row>
    <row r="124" spans="1:18" x14ac:dyDescent="0.3">
      <c r="A124" t="s">
        <v>0</v>
      </c>
      <c r="B124">
        <v>740.9</v>
      </c>
      <c r="C124">
        <v>0.33500000000000002</v>
      </c>
      <c r="D124">
        <f>C124*100</f>
        <v>33.5</v>
      </c>
      <c r="H124" t="s">
        <v>0</v>
      </c>
      <c r="I124">
        <v>740.9</v>
      </c>
      <c r="J124">
        <v>0.33500000000000002</v>
      </c>
      <c r="K124">
        <f>J124*100</f>
        <v>33.5</v>
      </c>
      <c r="O124" t="s">
        <v>0</v>
      </c>
      <c r="P124">
        <v>740.9</v>
      </c>
      <c r="Q124">
        <v>0.33500000000000002</v>
      </c>
      <c r="R124">
        <f>Q124*100</f>
        <v>33.5</v>
      </c>
    </row>
    <row r="125" spans="1:18" x14ac:dyDescent="0.3">
      <c r="A125" t="s">
        <v>1</v>
      </c>
      <c r="B125">
        <v>2.4</v>
      </c>
      <c r="C125">
        <v>7.5999999999999998E-2</v>
      </c>
      <c r="D125">
        <f>C125*100</f>
        <v>7.6</v>
      </c>
      <c r="H125" t="s">
        <v>1</v>
      </c>
      <c r="I125">
        <v>2.4</v>
      </c>
      <c r="J125">
        <v>7.5999999999999998E-2</v>
      </c>
      <c r="K125">
        <f>J125*100</f>
        <v>7.6</v>
      </c>
      <c r="O125" t="s">
        <v>1</v>
      </c>
      <c r="P125">
        <v>2.4</v>
      </c>
      <c r="Q125">
        <v>7.5999999999999998E-2</v>
      </c>
      <c r="R125">
        <f>Q125*100</f>
        <v>7.6</v>
      </c>
    </row>
    <row r="126" spans="1:18" x14ac:dyDescent="0.3">
      <c r="A126" t="s">
        <v>2</v>
      </c>
      <c r="B126">
        <v>30</v>
      </c>
      <c r="C126">
        <v>0.19400000000000001</v>
      </c>
      <c r="D126">
        <f>C126*100</f>
        <v>19.400000000000002</v>
      </c>
      <c r="H126" t="s">
        <v>2</v>
      </c>
      <c r="I126">
        <v>30</v>
      </c>
      <c r="J126">
        <v>0.19400000000000001</v>
      </c>
      <c r="K126">
        <f>J126*100</f>
        <v>19.400000000000002</v>
      </c>
      <c r="O126" t="s">
        <v>2</v>
      </c>
      <c r="P126">
        <v>30</v>
      </c>
      <c r="Q126">
        <v>0.19400000000000001</v>
      </c>
      <c r="R126">
        <f>Q126*100</f>
        <v>19.400000000000002</v>
      </c>
    </row>
    <row r="127" spans="1:18" x14ac:dyDescent="0.3">
      <c r="A127" t="s">
        <v>3</v>
      </c>
      <c r="B127">
        <v>0</v>
      </c>
      <c r="C127">
        <v>0.39500000000000002</v>
      </c>
      <c r="D127">
        <f>C127*100</f>
        <v>39.5</v>
      </c>
      <c r="H127" t="s">
        <v>3</v>
      </c>
      <c r="I127">
        <v>0</v>
      </c>
      <c r="J127">
        <v>0.39500000000000002</v>
      </c>
      <c r="K127">
        <f>J127*100</f>
        <v>39.5</v>
      </c>
      <c r="O127" t="s">
        <v>3</v>
      </c>
      <c r="P127">
        <v>0</v>
      </c>
      <c r="Q127">
        <v>0.39500000000000002</v>
      </c>
      <c r="R127">
        <f>Q127*100</f>
        <v>39.5</v>
      </c>
    </row>
    <row r="128" spans="1:18" x14ac:dyDescent="0.3">
      <c r="B128" s="1" t="s">
        <v>6</v>
      </c>
      <c r="C128" s="1">
        <f>SUM(C124:C127)</f>
        <v>1</v>
      </c>
      <c r="I128" s="1" t="s">
        <v>6</v>
      </c>
      <c r="J128" s="1">
        <f>SUM(J124:J127)</f>
        <v>1</v>
      </c>
      <c r="P128" s="1" t="s">
        <v>6</v>
      </c>
      <c r="Q128" s="1">
        <f>SUM(Q124:Q127)</f>
        <v>1</v>
      </c>
    </row>
    <row r="130" spans="1:16" x14ac:dyDescent="0.3">
      <c r="A130" s="1" t="s">
        <v>5</v>
      </c>
      <c r="B130">
        <f>B124*C124+B125*C125+B126*C126+B127*C127</f>
        <v>254.2039</v>
      </c>
      <c r="H130" s="1" t="s">
        <v>5</v>
      </c>
      <c r="I130">
        <f>I124*J124+I125*J125+I126*J126+I127*J127</f>
        <v>254.2039</v>
      </c>
      <c r="O130" s="1" t="s">
        <v>5</v>
      </c>
      <c r="P130">
        <f>P124*Q124+P125*Q125+P126*Q126+P127*Q127</f>
        <v>254.2039</v>
      </c>
    </row>
  </sheetData>
  <conditionalFormatting sqref="C11">
    <cfRule type="cellIs" dxfId="127" priority="30" operator="notEqual">
      <formula>1</formula>
    </cfRule>
  </conditionalFormatting>
  <conditionalFormatting sqref="C24">
    <cfRule type="cellIs" dxfId="126" priority="27" operator="notEqual">
      <formula>1</formula>
    </cfRule>
  </conditionalFormatting>
  <conditionalFormatting sqref="C37">
    <cfRule type="cellIs" dxfId="125" priority="24" operator="notEqual">
      <formula>1</formula>
    </cfRule>
  </conditionalFormatting>
  <conditionalFormatting sqref="C50">
    <cfRule type="cellIs" dxfId="124" priority="21" operator="notEqual">
      <formula>1</formula>
    </cfRule>
  </conditionalFormatting>
  <conditionalFormatting sqref="C63">
    <cfRule type="cellIs" dxfId="123" priority="18" operator="notEqual">
      <formula>1</formula>
    </cfRule>
  </conditionalFormatting>
  <conditionalFormatting sqref="C76">
    <cfRule type="cellIs" dxfId="122" priority="15" operator="notEqual">
      <formula>1</formula>
    </cfRule>
  </conditionalFormatting>
  <conditionalFormatting sqref="C89">
    <cfRule type="cellIs" dxfId="121" priority="12" operator="notEqual">
      <formula>1</formula>
    </cfRule>
  </conditionalFormatting>
  <conditionalFormatting sqref="C102">
    <cfRule type="cellIs" dxfId="120" priority="9" operator="notEqual">
      <formula>1</formula>
    </cfRule>
  </conditionalFormatting>
  <conditionalFormatting sqref="C115">
    <cfRule type="cellIs" dxfId="119" priority="6" operator="notEqual">
      <formula>1</formula>
    </cfRule>
  </conditionalFormatting>
  <conditionalFormatting sqref="C128">
    <cfRule type="cellIs" dxfId="118" priority="3" operator="notEqual">
      <formula>1</formula>
    </cfRule>
  </conditionalFormatting>
  <conditionalFormatting sqref="J11">
    <cfRule type="cellIs" dxfId="117" priority="29" operator="notEqual">
      <formula>1</formula>
    </cfRule>
  </conditionalFormatting>
  <conditionalFormatting sqref="J24">
    <cfRule type="cellIs" dxfId="116" priority="26" operator="notEqual">
      <formula>1</formula>
    </cfRule>
  </conditionalFormatting>
  <conditionalFormatting sqref="J37">
    <cfRule type="cellIs" dxfId="115" priority="23" operator="notEqual">
      <formula>1</formula>
    </cfRule>
  </conditionalFormatting>
  <conditionalFormatting sqref="J50">
    <cfRule type="cellIs" dxfId="114" priority="20" operator="notEqual">
      <formula>1</formula>
    </cfRule>
  </conditionalFormatting>
  <conditionalFormatting sqref="J63">
    <cfRule type="cellIs" dxfId="113" priority="17" operator="notEqual">
      <formula>1</formula>
    </cfRule>
  </conditionalFormatting>
  <conditionalFormatting sqref="J76">
    <cfRule type="cellIs" dxfId="112" priority="14" operator="notEqual">
      <formula>1</formula>
    </cfRule>
  </conditionalFormatting>
  <conditionalFormatting sqref="J89">
    <cfRule type="cellIs" dxfId="111" priority="11" operator="notEqual">
      <formula>1</formula>
    </cfRule>
  </conditionalFormatting>
  <conditionalFormatting sqref="J102">
    <cfRule type="cellIs" dxfId="110" priority="8" operator="notEqual">
      <formula>1</formula>
    </cfRule>
  </conditionalFormatting>
  <conditionalFormatting sqref="J115">
    <cfRule type="cellIs" dxfId="109" priority="5" operator="notEqual">
      <formula>1</formula>
    </cfRule>
  </conditionalFormatting>
  <conditionalFormatting sqref="J128">
    <cfRule type="cellIs" dxfId="108" priority="2" operator="notEqual">
      <formula>1</formula>
    </cfRule>
  </conditionalFormatting>
  <conditionalFormatting sqref="Q11">
    <cfRule type="cellIs" dxfId="107" priority="28" operator="notEqual">
      <formula>1</formula>
    </cfRule>
  </conditionalFormatting>
  <conditionalFormatting sqref="Q24">
    <cfRule type="cellIs" dxfId="106" priority="25" operator="notEqual">
      <formula>1</formula>
    </cfRule>
  </conditionalFormatting>
  <conditionalFormatting sqref="Q37">
    <cfRule type="cellIs" dxfId="105" priority="22" operator="notEqual">
      <formula>1</formula>
    </cfRule>
  </conditionalFormatting>
  <conditionalFormatting sqref="Q50">
    <cfRule type="cellIs" dxfId="104" priority="19" operator="notEqual">
      <formula>1</formula>
    </cfRule>
  </conditionalFormatting>
  <conditionalFormatting sqref="Q63">
    <cfRule type="cellIs" dxfId="103" priority="16" operator="notEqual">
      <formula>1</formula>
    </cfRule>
  </conditionalFormatting>
  <conditionalFormatting sqref="Q76">
    <cfRule type="cellIs" dxfId="102" priority="13" operator="notEqual">
      <formula>1</formula>
    </cfRule>
  </conditionalFormatting>
  <conditionalFormatting sqref="Q89">
    <cfRule type="cellIs" dxfId="101" priority="10" operator="notEqual">
      <formula>1</formula>
    </cfRule>
  </conditionalFormatting>
  <conditionalFormatting sqref="Q102">
    <cfRule type="cellIs" dxfId="100" priority="7" operator="notEqual">
      <formula>1</formula>
    </cfRule>
  </conditionalFormatting>
  <conditionalFormatting sqref="Q115">
    <cfRule type="cellIs" dxfId="99" priority="4" operator="notEqual">
      <formula>1</formula>
    </cfRule>
  </conditionalFormatting>
  <conditionalFormatting sqref="Q128">
    <cfRule type="cellIs" dxfId="98" priority="1" operator="notEqual">
      <formula>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46D19-DE00-4E0E-9FD8-3318F646BC2A}">
  <dimension ref="A1:R91"/>
  <sheetViews>
    <sheetView topLeftCell="A76" workbookViewId="0">
      <selection activeCell="Q85" sqref="Q85:Q88"/>
    </sheetView>
  </sheetViews>
  <sheetFormatPr defaultRowHeight="15.6" x14ac:dyDescent="0.3"/>
  <cols>
    <col min="1" max="1" width="15.8984375" customWidth="1"/>
    <col min="8" max="8" width="16.09765625" customWidth="1"/>
    <col min="15" max="15" width="16.19921875" customWidth="1"/>
  </cols>
  <sheetData>
    <row r="1" spans="1:18" x14ac:dyDescent="0.3">
      <c r="A1" t="s">
        <v>62</v>
      </c>
      <c r="H1" t="s">
        <v>63</v>
      </c>
      <c r="O1" t="s">
        <v>64</v>
      </c>
    </row>
    <row r="3" spans="1:18" x14ac:dyDescent="0.3">
      <c r="A3" s="1" t="s">
        <v>8</v>
      </c>
      <c r="B3">
        <v>324.2</v>
      </c>
      <c r="H3" s="1" t="s">
        <v>8</v>
      </c>
      <c r="I3">
        <v>35.299999999999997</v>
      </c>
      <c r="O3" s="1" t="s">
        <v>8</v>
      </c>
      <c r="P3">
        <v>18.7</v>
      </c>
    </row>
    <row r="6" spans="1:18" x14ac:dyDescent="0.3">
      <c r="B6" t="s">
        <v>9</v>
      </c>
      <c r="C6" t="s">
        <v>4</v>
      </c>
      <c r="D6" t="s">
        <v>7</v>
      </c>
      <c r="I6" t="s">
        <v>9</v>
      </c>
      <c r="J6" t="s">
        <v>4</v>
      </c>
      <c r="K6" t="s">
        <v>7</v>
      </c>
      <c r="P6" t="s">
        <v>9</v>
      </c>
      <c r="Q6" t="s">
        <v>4</v>
      </c>
      <c r="R6" t="s">
        <v>7</v>
      </c>
    </row>
    <row r="7" spans="1:18" x14ac:dyDescent="0.3">
      <c r="A7" t="s">
        <v>0</v>
      </c>
      <c r="B7">
        <v>51</v>
      </c>
      <c r="C7">
        <v>0.4</v>
      </c>
      <c r="D7">
        <f>C7*100</f>
        <v>40</v>
      </c>
      <c r="H7" t="s">
        <v>0</v>
      </c>
      <c r="I7">
        <v>51</v>
      </c>
      <c r="J7">
        <v>0.4</v>
      </c>
      <c r="K7">
        <f>J7*100</f>
        <v>40</v>
      </c>
      <c r="O7" t="s">
        <v>0</v>
      </c>
      <c r="P7">
        <v>51</v>
      </c>
      <c r="Q7">
        <v>0.4</v>
      </c>
      <c r="R7">
        <f>Q7*100</f>
        <v>40</v>
      </c>
    </row>
    <row r="8" spans="1:18" x14ac:dyDescent="0.3">
      <c r="A8" t="s">
        <v>1</v>
      </c>
      <c r="B8">
        <v>985.8</v>
      </c>
      <c r="C8">
        <v>0.05</v>
      </c>
      <c r="D8">
        <f>C8*100</f>
        <v>5</v>
      </c>
      <c r="H8" t="s">
        <v>1</v>
      </c>
      <c r="I8">
        <v>985.8</v>
      </c>
      <c r="J8">
        <v>0.05</v>
      </c>
      <c r="K8">
        <f>J8*100</f>
        <v>5</v>
      </c>
      <c r="O8" t="s">
        <v>1</v>
      </c>
      <c r="P8">
        <v>985.8</v>
      </c>
      <c r="Q8">
        <v>0.05</v>
      </c>
      <c r="R8">
        <f>Q8*100</f>
        <v>5</v>
      </c>
    </row>
    <row r="9" spans="1:18" x14ac:dyDescent="0.3">
      <c r="A9" t="s">
        <v>2</v>
      </c>
      <c r="B9">
        <v>2607.4</v>
      </c>
      <c r="C9">
        <v>0.1</v>
      </c>
      <c r="D9">
        <f>C9*100</f>
        <v>10</v>
      </c>
      <c r="H9" t="s">
        <v>2</v>
      </c>
      <c r="I9">
        <v>2607.4</v>
      </c>
      <c r="J9">
        <v>0.1</v>
      </c>
      <c r="K9">
        <f>J9*100</f>
        <v>10</v>
      </c>
      <c r="O9" t="s">
        <v>2</v>
      </c>
      <c r="P9">
        <v>2607.4</v>
      </c>
      <c r="Q9">
        <v>0.1</v>
      </c>
      <c r="R9">
        <f>Q9*100</f>
        <v>10</v>
      </c>
    </row>
    <row r="10" spans="1:18" x14ac:dyDescent="0.3">
      <c r="A10" t="s">
        <v>3</v>
      </c>
      <c r="B10">
        <v>0</v>
      </c>
      <c r="C10">
        <v>0.45</v>
      </c>
      <c r="D10">
        <f>C10*100</f>
        <v>45</v>
      </c>
      <c r="H10" t="s">
        <v>3</v>
      </c>
      <c r="I10">
        <v>0</v>
      </c>
      <c r="J10">
        <v>0.45</v>
      </c>
      <c r="K10">
        <f>J10*100</f>
        <v>45</v>
      </c>
      <c r="O10" t="s">
        <v>3</v>
      </c>
      <c r="P10">
        <v>0</v>
      </c>
      <c r="Q10">
        <v>0.45</v>
      </c>
      <c r="R10">
        <f>Q10*100</f>
        <v>45</v>
      </c>
    </row>
    <row r="11" spans="1:18" x14ac:dyDescent="0.3">
      <c r="B11" s="1" t="s">
        <v>6</v>
      </c>
      <c r="C11" s="1">
        <f>SUM(C7:C10)</f>
        <v>1</v>
      </c>
      <c r="I11" s="1" t="s">
        <v>6</v>
      </c>
      <c r="J11" s="1">
        <f>SUM(J7:J10)</f>
        <v>1</v>
      </c>
      <c r="P11" s="1" t="s">
        <v>6</v>
      </c>
      <c r="Q11" s="1">
        <f>SUM(Q7:Q10)</f>
        <v>1</v>
      </c>
    </row>
    <row r="13" spans="1:18" x14ac:dyDescent="0.3">
      <c r="A13" s="1" t="s">
        <v>5</v>
      </c>
      <c r="B13">
        <f>B7*C7+B8*C8+B9*C9+B10*C10</f>
        <v>330.43</v>
      </c>
      <c r="H13" s="1" t="s">
        <v>5</v>
      </c>
      <c r="I13">
        <f>I7*J7+I8*J8+I9*J9+I10*J10</f>
        <v>330.43</v>
      </c>
      <c r="O13" s="1" t="s">
        <v>5</v>
      </c>
      <c r="P13">
        <f>P7*Q7+P8*Q8+P9*Q9+P10*Q10</f>
        <v>330.43</v>
      </c>
    </row>
    <row r="16" spans="1:18" x14ac:dyDescent="0.3">
      <c r="A16" s="1" t="s">
        <v>8</v>
      </c>
      <c r="B16">
        <v>324.2</v>
      </c>
      <c r="H16" s="1" t="s">
        <v>8</v>
      </c>
      <c r="I16">
        <v>35.299999999999997</v>
      </c>
      <c r="O16" s="1" t="s">
        <v>8</v>
      </c>
      <c r="P16">
        <v>18.7</v>
      </c>
    </row>
    <row r="19" spans="1:18" x14ac:dyDescent="0.3">
      <c r="B19" t="s">
        <v>9</v>
      </c>
      <c r="C19" t="s">
        <v>4</v>
      </c>
      <c r="D19" t="s">
        <v>7</v>
      </c>
      <c r="I19" t="s">
        <v>9</v>
      </c>
      <c r="J19" t="s">
        <v>4</v>
      </c>
      <c r="K19" t="s">
        <v>7</v>
      </c>
      <c r="P19" t="s">
        <v>9</v>
      </c>
      <c r="Q19" t="s">
        <v>4</v>
      </c>
      <c r="R19" t="s">
        <v>7</v>
      </c>
    </row>
    <row r="20" spans="1:18" x14ac:dyDescent="0.3">
      <c r="A20" t="s">
        <v>0</v>
      </c>
      <c r="B20">
        <v>51</v>
      </c>
      <c r="C20">
        <v>0.5</v>
      </c>
      <c r="D20">
        <f>C20*100</f>
        <v>50</v>
      </c>
      <c r="H20" t="s">
        <v>0</v>
      </c>
      <c r="I20">
        <v>51</v>
      </c>
      <c r="J20">
        <v>0.5</v>
      </c>
      <c r="K20">
        <f>J20*100</f>
        <v>50</v>
      </c>
      <c r="O20" t="s">
        <v>0</v>
      </c>
      <c r="P20">
        <v>51</v>
      </c>
      <c r="Q20">
        <v>0.5</v>
      </c>
      <c r="R20">
        <f>Q20*100</f>
        <v>50</v>
      </c>
    </row>
    <row r="21" spans="1:18" x14ac:dyDescent="0.3">
      <c r="A21" t="s">
        <v>1</v>
      </c>
      <c r="B21">
        <v>985.8</v>
      </c>
      <c r="C21">
        <v>0</v>
      </c>
      <c r="D21">
        <f>C21*100</f>
        <v>0</v>
      </c>
      <c r="H21" t="s">
        <v>1</v>
      </c>
      <c r="I21">
        <v>985.8</v>
      </c>
      <c r="J21">
        <v>0</v>
      </c>
      <c r="K21">
        <f>J21*100</f>
        <v>0</v>
      </c>
      <c r="O21" t="s">
        <v>1</v>
      </c>
      <c r="P21">
        <v>985.8</v>
      </c>
      <c r="Q21">
        <v>0</v>
      </c>
      <c r="R21">
        <f>Q21*100</f>
        <v>0</v>
      </c>
    </row>
    <row r="22" spans="1:18" x14ac:dyDescent="0.3">
      <c r="A22" t="s">
        <v>2</v>
      </c>
      <c r="B22">
        <v>2607.4</v>
      </c>
      <c r="C22">
        <v>0.05</v>
      </c>
      <c r="D22">
        <f>C22*100</f>
        <v>5</v>
      </c>
      <c r="H22" t="s">
        <v>2</v>
      </c>
      <c r="I22">
        <v>2607.4</v>
      </c>
      <c r="J22">
        <v>0.05</v>
      </c>
      <c r="K22">
        <f>J22*100</f>
        <v>5</v>
      </c>
      <c r="O22" t="s">
        <v>2</v>
      </c>
      <c r="P22">
        <v>2607.4</v>
      </c>
      <c r="Q22">
        <v>0.05</v>
      </c>
      <c r="R22">
        <f>Q22*100</f>
        <v>5</v>
      </c>
    </row>
    <row r="23" spans="1:18" x14ac:dyDescent="0.3">
      <c r="A23" t="s">
        <v>3</v>
      </c>
      <c r="B23">
        <v>0</v>
      </c>
      <c r="C23">
        <v>0.45</v>
      </c>
      <c r="D23">
        <f>C23*100</f>
        <v>45</v>
      </c>
      <c r="H23" t="s">
        <v>3</v>
      </c>
      <c r="I23">
        <v>0</v>
      </c>
      <c r="J23">
        <v>0.45</v>
      </c>
      <c r="K23">
        <f>J23*100</f>
        <v>45</v>
      </c>
      <c r="O23" t="s">
        <v>3</v>
      </c>
      <c r="P23">
        <v>0</v>
      </c>
      <c r="Q23">
        <v>0.45</v>
      </c>
      <c r="R23">
        <f>Q23*100</f>
        <v>45</v>
      </c>
    </row>
    <row r="24" spans="1:18" x14ac:dyDescent="0.3">
      <c r="B24" s="1" t="s">
        <v>6</v>
      </c>
      <c r="C24" s="1">
        <f>SUM(C20:C23)</f>
        <v>1</v>
      </c>
      <c r="I24" s="1" t="s">
        <v>6</v>
      </c>
      <c r="J24" s="1">
        <f>SUM(J20:J23)</f>
        <v>1</v>
      </c>
      <c r="P24" s="1" t="s">
        <v>6</v>
      </c>
      <c r="Q24" s="1">
        <f>SUM(Q20:Q23)</f>
        <v>1</v>
      </c>
    </row>
    <row r="26" spans="1:18" x14ac:dyDescent="0.3">
      <c r="A26" s="1" t="s">
        <v>5</v>
      </c>
      <c r="B26">
        <f>B20*C20+B21*C21+B22*C22+B23*C23</f>
        <v>155.87</v>
      </c>
      <c r="H26" s="1" t="s">
        <v>5</v>
      </c>
      <c r="I26">
        <f>I20*J20+I21*J21+I22*J22+I23*J23</f>
        <v>155.87</v>
      </c>
      <c r="O26" s="1" t="s">
        <v>5</v>
      </c>
      <c r="P26">
        <f>P20*Q20+P21*Q21+P22*Q22+P23*Q23</f>
        <v>155.87</v>
      </c>
    </row>
    <row r="29" spans="1:18" x14ac:dyDescent="0.3">
      <c r="A29" s="1" t="s">
        <v>8</v>
      </c>
      <c r="B29">
        <v>324.2</v>
      </c>
      <c r="H29" s="1" t="s">
        <v>8</v>
      </c>
      <c r="I29">
        <v>35.299999999999997</v>
      </c>
      <c r="O29" s="1" t="s">
        <v>8</v>
      </c>
      <c r="P29">
        <v>18.7</v>
      </c>
    </row>
    <row r="32" spans="1:18" x14ac:dyDescent="0.3">
      <c r="B32" t="s">
        <v>9</v>
      </c>
      <c r="C32" t="s">
        <v>4</v>
      </c>
      <c r="D32" t="s">
        <v>7</v>
      </c>
      <c r="I32" t="s">
        <v>9</v>
      </c>
      <c r="J32" t="s">
        <v>4</v>
      </c>
      <c r="K32" t="s">
        <v>7</v>
      </c>
      <c r="P32" t="s">
        <v>9</v>
      </c>
      <c r="Q32" t="s">
        <v>4</v>
      </c>
      <c r="R32" t="s">
        <v>7</v>
      </c>
    </row>
    <row r="33" spans="1:18" x14ac:dyDescent="0.3">
      <c r="A33" t="s">
        <v>0</v>
      </c>
      <c r="B33">
        <v>51</v>
      </c>
      <c r="C33">
        <v>0.09</v>
      </c>
      <c r="D33">
        <f>C33*100</f>
        <v>9</v>
      </c>
      <c r="H33" t="s">
        <v>0</v>
      </c>
      <c r="I33">
        <v>51</v>
      </c>
      <c r="J33">
        <v>0.09</v>
      </c>
      <c r="K33">
        <f>J33*100</f>
        <v>9</v>
      </c>
      <c r="O33" t="s">
        <v>0</v>
      </c>
      <c r="P33">
        <v>51</v>
      </c>
      <c r="Q33">
        <v>0.09</v>
      </c>
      <c r="R33">
        <f>Q33*100</f>
        <v>9</v>
      </c>
    </row>
    <row r="34" spans="1:18" x14ac:dyDescent="0.3">
      <c r="A34" t="s">
        <v>1</v>
      </c>
      <c r="B34">
        <v>985.8</v>
      </c>
      <c r="C34">
        <v>0</v>
      </c>
      <c r="D34">
        <f>C34*100</f>
        <v>0</v>
      </c>
      <c r="H34" t="s">
        <v>1</v>
      </c>
      <c r="I34">
        <v>985.8</v>
      </c>
      <c r="J34">
        <v>0</v>
      </c>
      <c r="K34">
        <f>J34*100</f>
        <v>0</v>
      </c>
      <c r="O34" t="s">
        <v>1</v>
      </c>
      <c r="P34">
        <v>985.8</v>
      </c>
      <c r="Q34">
        <v>0</v>
      </c>
      <c r="R34">
        <f>Q34*100</f>
        <v>0</v>
      </c>
    </row>
    <row r="35" spans="1:18" x14ac:dyDescent="0.3">
      <c r="A35" t="s">
        <v>2</v>
      </c>
      <c r="B35">
        <v>2607.4</v>
      </c>
      <c r="C35">
        <v>0.01</v>
      </c>
      <c r="D35">
        <f>C35*100</f>
        <v>1</v>
      </c>
      <c r="H35" t="s">
        <v>2</v>
      </c>
      <c r="I35">
        <v>2607.4</v>
      </c>
      <c r="J35">
        <v>0.01</v>
      </c>
      <c r="K35">
        <f>J35*100</f>
        <v>1</v>
      </c>
      <c r="O35" t="s">
        <v>2</v>
      </c>
      <c r="P35">
        <v>2607.4</v>
      </c>
      <c r="Q35">
        <v>0.01</v>
      </c>
      <c r="R35">
        <f>Q35*100</f>
        <v>1</v>
      </c>
    </row>
    <row r="36" spans="1:18" x14ac:dyDescent="0.3">
      <c r="A36" t="s">
        <v>3</v>
      </c>
      <c r="B36">
        <v>0</v>
      </c>
      <c r="C36">
        <v>0.9</v>
      </c>
      <c r="D36">
        <f>C36*100</f>
        <v>90</v>
      </c>
      <c r="H36" t="s">
        <v>3</v>
      </c>
      <c r="I36">
        <v>0</v>
      </c>
      <c r="J36">
        <v>0.9</v>
      </c>
      <c r="K36">
        <f>J36*100</f>
        <v>90</v>
      </c>
      <c r="O36" t="s">
        <v>3</v>
      </c>
      <c r="P36">
        <v>0</v>
      </c>
      <c r="Q36">
        <v>0.9</v>
      </c>
      <c r="R36">
        <f>Q36*100</f>
        <v>90</v>
      </c>
    </row>
    <row r="37" spans="1:18" x14ac:dyDescent="0.3">
      <c r="B37" s="1" t="s">
        <v>6</v>
      </c>
      <c r="C37" s="1">
        <f>SUM(C33:C36)</f>
        <v>1</v>
      </c>
      <c r="I37" s="1" t="s">
        <v>6</v>
      </c>
      <c r="J37" s="1">
        <f>SUM(J33:J36)</f>
        <v>1</v>
      </c>
      <c r="P37" s="1" t="s">
        <v>6</v>
      </c>
      <c r="Q37" s="1">
        <f>SUM(Q33:Q36)</f>
        <v>1</v>
      </c>
    </row>
    <row r="39" spans="1:18" x14ac:dyDescent="0.3">
      <c r="A39" s="1" t="s">
        <v>5</v>
      </c>
      <c r="B39">
        <f>B33*C33+B34*C34+B35*C35+B36*C36</f>
        <v>30.664000000000001</v>
      </c>
      <c r="H39" s="1" t="s">
        <v>5</v>
      </c>
      <c r="I39">
        <f>I33*J33+I34*J34+I35*J35+I36*J36</f>
        <v>30.664000000000001</v>
      </c>
      <c r="O39" s="1" t="s">
        <v>5</v>
      </c>
      <c r="P39">
        <f>P33*Q33+P34*Q34+P35*Q35+P36*Q36</f>
        <v>30.664000000000001</v>
      </c>
    </row>
    <row r="42" spans="1:18" x14ac:dyDescent="0.3">
      <c r="A42" s="1" t="s">
        <v>8</v>
      </c>
      <c r="B42">
        <v>324.2</v>
      </c>
      <c r="H42" s="1" t="s">
        <v>8</v>
      </c>
      <c r="I42">
        <v>35.299999999999997</v>
      </c>
      <c r="O42" s="1" t="s">
        <v>8</v>
      </c>
      <c r="P42">
        <v>18.7</v>
      </c>
    </row>
    <row r="45" spans="1:18" x14ac:dyDescent="0.3">
      <c r="B45" t="s">
        <v>9</v>
      </c>
      <c r="C45" t="s">
        <v>4</v>
      </c>
      <c r="D45" t="s">
        <v>7</v>
      </c>
      <c r="F45">
        <v>0.67</v>
      </c>
      <c r="I45" t="s">
        <v>9</v>
      </c>
      <c r="J45" t="s">
        <v>4</v>
      </c>
      <c r="K45" t="s">
        <v>7</v>
      </c>
      <c r="P45" t="s">
        <v>9</v>
      </c>
      <c r="Q45" t="s">
        <v>4</v>
      </c>
      <c r="R45" t="s">
        <v>7</v>
      </c>
    </row>
    <row r="46" spans="1:18" x14ac:dyDescent="0.3">
      <c r="A46" t="s">
        <v>0</v>
      </c>
      <c r="B46">
        <v>51</v>
      </c>
      <c r="C46">
        <v>0.495</v>
      </c>
      <c r="D46">
        <f>C46*100</f>
        <v>49.5</v>
      </c>
      <c r="F46">
        <v>0</v>
      </c>
      <c r="H46" t="s">
        <v>0</v>
      </c>
      <c r="I46">
        <v>51</v>
      </c>
      <c r="J46">
        <v>0.495</v>
      </c>
      <c r="K46">
        <f>J46*100</f>
        <v>49.5</v>
      </c>
      <c r="O46" t="s">
        <v>0</v>
      </c>
      <c r="P46">
        <v>51</v>
      </c>
      <c r="Q46">
        <v>0.5</v>
      </c>
      <c r="R46">
        <f>Q46*100</f>
        <v>50</v>
      </c>
    </row>
    <row r="47" spans="1:18" x14ac:dyDescent="0.3">
      <c r="A47" t="s">
        <v>1</v>
      </c>
      <c r="B47">
        <v>985.8</v>
      </c>
      <c r="C47">
        <v>0</v>
      </c>
      <c r="D47">
        <f>C47*100</f>
        <v>0</v>
      </c>
      <c r="F47">
        <v>0.11</v>
      </c>
      <c r="H47" t="s">
        <v>1</v>
      </c>
      <c r="I47">
        <v>985.8</v>
      </c>
      <c r="J47">
        <v>0</v>
      </c>
      <c r="K47">
        <f>J47*100</f>
        <v>0</v>
      </c>
      <c r="O47" t="s">
        <v>1</v>
      </c>
      <c r="P47">
        <v>985.8</v>
      </c>
      <c r="Q47">
        <v>0</v>
      </c>
      <c r="R47">
        <f>Q47*100</f>
        <v>0</v>
      </c>
    </row>
    <row r="48" spans="1:18" x14ac:dyDescent="0.3">
      <c r="A48" t="s">
        <v>2</v>
      </c>
      <c r="B48">
        <v>2607.4</v>
      </c>
      <c r="C48">
        <v>5.0000000000000001E-3</v>
      </c>
      <c r="D48">
        <f>C48*100</f>
        <v>0.5</v>
      </c>
      <c r="F48">
        <v>0.22</v>
      </c>
      <c r="H48" t="s">
        <v>2</v>
      </c>
      <c r="I48">
        <v>2607.4</v>
      </c>
      <c r="J48">
        <v>5.0000000000000001E-3</v>
      </c>
      <c r="K48">
        <f>J48*100</f>
        <v>0.5</v>
      </c>
      <c r="O48" t="s">
        <v>2</v>
      </c>
      <c r="P48">
        <v>2607.4</v>
      </c>
      <c r="Q48">
        <v>0.05</v>
      </c>
      <c r="R48">
        <f>Q48*100</f>
        <v>5</v>
      </c>
    </row>
    <row r="49" spans="1:18" x14ac:dyDescent="0.3">
      <c r="A49" t="s">
        <v>3</v>
      </c>
      <c r="B49">
        <v>0</v>
      </c>
      <c r="C49">
        <v>0.5</v>
      </c>
      <c r="D49">
        <f>C49*100</f>
        <v>50</v>
      </c>
      <c r="H49" t="s">
        <v>3</v>
      </c>
      <c r="I49">
        <v>0</v>
      </c>
      <c r="J49">
        <v>0.5</v>
      </c>
      <c r="K49">
        <f>J49*100</f>
        <v>50</v>
      </c>
      <c r="O49" t="s">
        <v>3</v>
      </c>
      <c r="P49">
        <v>0</v>
      </c>
      <c r="Q49">
        <v>0.45</v>
      </c>
      <c r="R49">
        <f>Q49*100</f>
        <v>45</v>
      </c>
    </row>
    <row r="50" spans="1:18" x14ac:dyDescent="0.3">
      <c r="B50" s="1" t="s">
        <v>6</v>
      </c>
      <c r="C50" s="1">
        <f>SUM(C46:C49)</f>
        <v>1</v>
      </c>
      <c r="I50" s="1" t="s">
        <v>6</v>
      </c>
      <c r="J50" s="1">
        <f>SUM(J46:J49)</f>
        <v>1</v>
      </c>
      <c r="P50" s="1" t="s">
        <v>6</v>
      </c>
      <c r="Q50" s="1">
        <f>SUM(Q46:Q49)</f>
        <v>1</v>
      </c>
    </row>
    <row r="52" spans="1:18" x14ac:dyDescent="0.3">
      <c r="A52" s="1" t="s">
        <v>5</v>
      </c>
      <c r="B52">
        <f>B46*C46+B47*C47+B48*C48+B49*C49</f>
        <v>38.282000000000004</v>
      </c>
      <c r="H52" s="1" t="s">
        <v>5</v>
      </c>
      <c r="I52">
        <f>I46*J46+I47*J47+I48*J48+I49*J49</f>
        <v>38.282000000000004</v>
      </c>
      <c r="O52" s="1" t="s">
        <v>5</v>
      </c>
      <c r="P52">
        <f>P46*Q46+P47*Q47+P48*Q48+P49*Q49</f>
        <v>155.87</v>
      </c>
    </row>
    <row r="55" spans="1:18" x14ac:dyDescent="0.3">
      <c r="A55" s="1" t="s">
        <v>8</v>
      </c>
      <c r="B55">
        <v>324.2</v>
      </c>
      <c r="H55" s="1" t="s">
        <v>8</v>
      </c>
      <c r="I55">
        <v>35.299999999999997</v>
      </c>
      <c r="O55" s="1" t="s">
        <v>8</v>
      </c>
      <c r="P55">
        <v>18.7</v>
      </c>
    </row>
    <row r="58" spans="1:18" x14ac:dyDescent="0.3">
      <c r="B58" t="s">
        <v>9</v>
      </c>
      <c r="C58" t="s">
        <v>4</v>
      </c>
      <c r="D58" t="s">
        <v>7</v>
      </c>
      <c r="I58" t="s">
        <v>9</v>
      </c>
      <c r="J58" t="s">
        <v>4</v>
      </c>
      <c r="K58" t="s">
        <v>7</v>
      </c>
      <c r="P58" t="s">
        <v>9</v>
      </c>
      <c r="Q58" t="s">
        <v>4</v>
      </c>
      <c r="R58" t="s">
        <v>7</v>
      </c>
    </row>
    <row r="59" spans="1:18" x14ac:dyDescent="0.3">
      <c r="A59" t="s">
        <v>0</v>
      </c>
      <c r="B59">
        <v>51</v>
      </c>
      <c r="C59">
        <v>0.4</v>
      </c>
      <c r="D59">
        <f>C59*100</f>
        <v>40</v>
      </c>
      <c r="H59" t="s">
        <v>0</v>
      </c>
      <c r="I59">
        <v>51</v>
      </c>
      <c r="J59">
        <v>0.4</v>
      </c>
      <c r="K59">
        <f>J59*100</f>
        <v>40</v>
      </c>
      <c r="O59" t="s">
        <v>0</v>
      </c>
      <c r="P59">
        <v>51</v>
      </c>
      <c r="Q59">
        <v>0.4</v>
      </c>
      <c r="R59">
        <f>Q59*100</f>
        <v>40</v>
      </c>
    </row>
    <row r="60" spans="1:18" x14ac:dyDescent="0.3">
      <c r="A60" t="s">
        <v>1</v>
      </c>
      <c r="B60">
        <v>985.8</v>
      </c>
      <c r="C60">
        <v>0.05</v>
      </c>
      <c r="D60">
        <f>C60*100</f>
        <v>5</v>
      </c>
      <c r="F60">
        <v>0.3</v>
      </c>
      <c r="H60" t="s">
        <v>1</v>
      </c>
      <c r="I60">
        <v>985.8</v>
      </c>
      <c r="J60">
        <v>0.05</v>
      </c>
      <c r="K60">
        <f>J60*100</f>
        <v>5</v>
      </c>
      <c r="O60" t="s">
        <v>1</v>
      </c>
      <c r="P60">
        <v>985.8</v>
      </c>
      <c r="Q60">
        <v>0.05</v>
      </c>
      <c r="R60">
        <f>Q60*100</f>
        <v>5</v>
      </c>
    </row>
    <row r="61" spans="1:18" x14ac:dyDescent="0.3">
      <c r="A61" t="s">
        <v>2</v>
      </c>
      <c r="B61">
        <v>2607.4</v>
      </c>
      <c r="C61">
        <v>0.1</v>
      </c>
      <c r="D61">
        <f>C61*100</f>
        <v>10</v>
      </c>
      <c r="F61">
        <v>0.05</v>
      </c>
      <c r="H61" t="s">
        <v>2</v>
      </c>
      <c r="I61">
        <v>2607.4</v>
      </c>
      <c r="J61">
        <v>0.1</v>
      </c>
      <c r="K61">
        <f>J61*100</f>
        <v>10</v>
      </c>
      <c r="O61" t="s">
        <v>2</v>
      </c>
      <c r="P61">
        <v>2607.4</v>
      </c>
      <c r="Q61">
        <v>0.1</v>
      </c>
      <c r="R61">
        <f>Q61*100</f>
        <v>10</v>
      </c>
    </row>
    <row r="62" spans="1:18" x14ac:dyDescent="0.3">
      <c r="A62" t="s">
        <v>3</v>
      </c>
      <c r="B62">
        <v>0</v>
      </c>
      <c r="C62">
        <v>0.45</v>
      </c>
      <c r="D62">
        <f>C62*100</f>
        <v>45</v>
      </c>
      <c r="F62">
        <v>0.2</v>
      </c>
      <c r="H62" t="s">
        <v>3</v>
      </c>
      <c r="I62">
        <v>0</v>
      </c>
      <c r="J62">
        <v>0.45</v>
      </c>
      <c r="K62">
        <f>J62*100</f>
        <v>45</v>
      </c>
      <c r="O62" t="s">
        <v>3</v>
      </c>
      <c r="P62">
        <v>0</v>
      </c>
      <c r="Q62">
        <v>0.45</v>
      </c>
      <c r="R62">
        <f>Q62*100</f>
        <v>45</v>
      </c>
    </row>
    <row r="63" spans="1:18" x14ac:dyDescent="0.3">
      <c r="B63" s="1" t="s">
        <v>6</v>
      </c>
      <c r="C63" s="1">
        <f>SUM(C59:C62)</f>
        <v>1</v>
      </c>
      <c r="F63">
        <v>0.45</v>
      </c>
      <c r="I63" s="1" t="s">
        <v>6</v>
      </c>
      <c r="J63" s="1">
        <f>SUM(J59:J62)</f>
        <v>1</v>
      </c>
      <c r="P63" s="1" t="s">
        <v>6</v>
      </c>
      <c r="Q63" s="1">
        <f>SUM(Q59:Q62)</f>
        <v>1</v>
      </c>
    </row>
    <row r="65" spans="1:18" x14ac:dyDescent="0.3">
      <c r="A65" s="1" t="s">
        <v>5</v>
      </c>
      <c r="B65">
        <f>B59*C59+B60*C60+B61*C61+B62*C62</f>
        <v>330.43</v>
      </c>
      <c r="H65" s="1" t="s">
        <v>5</v>
      </c>
      <c r="I65">
        <f>I59*J59+I60*J60+I61*J61+I62*J62</f>
        <v>330.43</v>
      </c>
      <c r="O65" s="1" t="s">
        <v>5</v>
      </c>
      <c r="P65">
        <f>P59*Q59+P60*Q60+P61*Q61+P62*Q62</f>
        <v>330.43</v>
      </c>
    </row>
    <row r="68" spans="1:18" x14ac:dyDescent="0.3">
      <c r="A68" s="1" t="s">
        <v>8</v>
      </c>
      <c r="B68">
        <v>324.2</v>
      </c>
      <c r="H68" s="1" t="s">
        <v>8</v>
      </c>
      <c r="I68">
        <v>35.299999999999997</v>
      </c>
      <c r="O68" s="1" t="s">
        <v>8</v>
      </c>
      <c r="P68">
        <v>18.7</v>
      </c>
    </row>
    <row r="71" spans="1:18" x14ac:dyDescent="0.3">
      <c r="B71" t="s">
        <v>9</v>
      </c>
      <c r="C71" t="s">
        <v>4</v>
      </c>
      <c r="D71" t="s">
        <v>7</v>
      </c>
      <c r="I71" t="s">
        <v>9</v>
      </c>
      <c r="J71" t="s">
        <v>4</v>
      </c>
      <c r="K71" t="s">
        <v>7</v>
      </c>
      <c r="P71" t="s">
        <v>9</v>
      </c>
      <c r="Q71" t="s">
        <v>4</v>
      </c>
      <c r="R71" t="s">
        <v>7</v>
      </c>
    </row>
    <row r="72" spans="1:18" x14ac:dyDescent="0.3">
      <c r="A72" t="s">
        <v>0</v>
      </c>
      <c r="B72">
        <v>51</v>
      </c>
      <c r="C72">
        <v>0.67</v>
      </c>
      <c r="D72">
        <f>C72*100</f>
        <v>67</v>
      </c>
      <c r="H72" t="s">
        <v>0</v>
      </c>
      <c r="I72">
        <v>51</v>
      </c>
      <c r="J72">
        <v>0.67</v>
      </c>
      <c r="K72">
        <f>J72*100</f>
        <v>67</v>
      </c>
      <c r="O72" t="s">
        <v>0</v>
      </c>
      <c r="P72">
        <v>51</v>
      </c>
      <c r="Q72">
        <v>0.67</v>
      </c>
      <c r="R72">
        <f>Q72*100</f>
        <v>67</v>
      </c>
    </row>
    <row r="73" spans="1:18" x14ac:dyDescent="0.3">
      <c r="A73" t="s">
        <v>1</v>
      </c>
      <c r="B73">
        <v>985.8</v>
      </c>
      <c r="C73">
        <v>0</v>
      </c>
      <c r="D73">
        <f>C73*100</f>
        <v>0</v>
      </c>
      <c r="H73" t="s">
        <v>1</v>
      </c>
      <c r="I73">
        <v>985.8</v>
      </c>
      <c r="J73">
        <v>0</v>
      </c>
      <c r="K73">
        <f>J73*100</f>
        <v>0</v>
      </c>
      <c r="O73" t="s">
        <v>1</v>
      </c>
      <c r="P73">
        <v>985.8</v>
      </c>
      <c r="Q73">
        <v>0</v>
      </c>
      <c r="R73">
        <f>Q73*100</f>
        <v>0</v>
      </c>
    </row>
    <row r="74" spans="1:18" x14ac:dyDescent="0.3">
      <c r="A74" t="s">
        <v>2</v>
      </c>
      <c r="B74">
        <v>2607.4</v>
      </c>
      <c r="C74">
        <v>0.11</v>
      </c>
      <c r="D74">
        <f>C74*100</f>
        <v>11</v>
      </c>
      <c r="H74" t="s">
        <v>2</v>
      </c>
      <c r="I74">
        <v>2607.4</v>
      </c>
      <c r="J74">
        <v>0.11</v>
      </c>
      <c r="K74">
        <f>J74*100</f>
        <v>11</v>
      </c>
      <c r="O74" t="s">
        <v>2</v>
      </c>
      <c r="P74">
        <v>2607.4</v>
      </c>
      <c r="Q74">
        <v>0.11</v>
      </c>
      <c r="R74">
        <f>Q74*100</f>
        <v>11</v>
      </c>
    </row>
    <row r="75" spans="1:18" x14ac:dyDescent="0.3">
      <c r="A75" t="s">
        <v>3</v>
      </c>
      <c r="B75">
        <v>0</v>
      </c>
      <c r="C75">
        <v>0.22</v>
      </c>
      <c r="D75">
        <f>C75*100</f>
        <v>22</v>
      </c>
      <c r="H75" t="s">
        <v>3</v>
      </c>
      <c r="I75">
        <v>0</v>
      </c>
      <c r="J75">
        <v>0.22</v>
      </c>
      <c r="K75">
        <f>J75*100</f>
        <v>22</v>
      </c>
      <c r="O75" t="s">
        <v>3</v>
      </c>
      <c r="P75">
        <v>0</v>
      </c>
      <c r="Q75">
        <v>0.22</v>
      </c>
      <c r="R75">
        <f>Q75*100</f>
        <v>22</v>
      </c>
    </row>
    <row r="76" spans="1:18" x14ac:dyDescent="0.3">
      <c r="B76" s="1" t="s">
        <v>6</v>
      </c>
      <c r="C76" s="1">
        <f>SUM(C72:C75)</f>
        <v>1</v>
      </c>
      <c r="I76" s="1" t="s">
        <v>6</v>
      </c>
      <c r="J76" s="1">
        <f>SUM(J72:J75)</f>
        <v>1</v>
      </c>
      <c r="P76" s="1" t="s">
        <v>6</v>
      </c>
      <c r="Q76" s="1">
        <f>SUM(Q72:Q75)</f>
        <v>1</v>
      </c>
    </row>
    <row r="78" spans="1:18" x14ac:dyDescent="0.3">
      <c r="A78" s="1" t="s">
        <v>5</v>
      </c>
      <c r="B78">
        <f>B72*C72+B73*C73+B74*C74+B75*C75</f>
        <v>320.98400000000004</v>
      </c>
      <c r="H78" s="1" t="s">
        <v>5</v>
      </c>
      <c r="I78">
        <f>I72*J72+I73*J73+I74*J74+I75*J75</f>
        <v>320.98400000000004</v>
      </c>
      <c r="O78" s="1" t="s">
        <v>5</v>
      </c>
      <c r="P78">
        <f>P72*Q72+P73*Q73+P74*Q74+P75*Q75</f>
        <v>320.98400000000004</v>
      </c>
    </row>
    <row r="81" spans="1:18" x14ac:dyDescent="0.3">
      <c r="A81" s="1" t="s">
        <v>8</v>
      </c>
      <c r="B81">
        <v>324.2</v>
      </c>
      <c r="H81" s="1" t="s">
        <v>8</v>
      </c>
      <c r="I81">
        <v>35.299999999999997</v>
      </c>
      <c r="O81" s="1" t="s">
        <v>8</v>
      </c>
      <c r="P81">
        <v>18.7</v>
      </c>
    </row>
    <row r="84" spans="1:18" x14ac:dyDescent="0.3">
      <c r="B84" t="s">
        <v>9</v>
      </c>
      <c r="C84" t="s">
        <v>4</v>
      </c>
      <c r="D84" t="s">
        <v>7</v>
      </c>
      <c r="I84" t="s">
        <v>9</v>
      </c>
      <c r="J84" t="s">
        <v>4</v>
      </c>
      <c r="K84" t="s">
        <v>7</v>
      </c>
      <c r="P84" t="s">
        <v>9</v>
      </c>
      <c r="Q84" t="s">
        <v>4</v>
      </c>
      <c r="R84" t="s">
        <v>7</v>
      </c>
    </row>
    <row r="85" spans="1:18" x14ac:dyDescent="0.3">
      <c r="A85" t="s">
        <v>0</v>
      </c>
      <c r="B85">
        <v>51</v>
      </c>
      <c r="C85">
        <v>0.33500000000000002</v>
      </c>
      <c r="D85">
        <f>C85*100</f>
        <v>33.5</v>
      </c>
      <c r="H85" t="s">
        <v>0</v>
      </c>
      <c r="I85">
        <v>51</v>
      </c>
      <c r="J85">
        <v>0.33500000000000002</v>
      </c>
      <c r="K85">
        <f>J85*100</f>
        <v>33.5</v>
      </c>
      <c r="O85" t="s">
        <v>0</v>
      </c>
      <c r="P85">
        <v>51</v>
      </c>
      <c r="Q85">
        <v>0.33500000000000002</v>
      </c>
      <c r="R85">
        <f>Q85*100</f>
        <v>33.5</v>
      </c>
    </row>
    <row r="86" spans="1:18" x14ac:dyDescent="0.3">
      <c r="A86" t="s">
        <v>1</v>
      </c>
      <c r="B86">
        <v>985.8</v>
      </c>
      <c r="C86">
        <v>7.5999999999999998E-2</v>
      </c>
      <c r="D86">
        <f>C86*100</f>
        <v>7.6</v>
      </c>
      <c r="H86" t="s">
        <v>1</v>
      </c>
      <c r="I86">
        <v>985.8</v>
      </c>
      <c r="J86">
        <v>7.5999999999999998E-2</v>
      </c>
      <c r="K86">
        <f>J86*100</f>
        <v>7.6</v>
      </c>
      <c r="O86" t="s">
        <v>1</v>
      </c>
      <c r="P86">
        <v>985.8</v>
      </c>
      <c r="Q86">
        <v>7.5999999999999998E-2</v>
      </c>
      <c r="R86">
        <f>Q86*100</f>
        <v>7.6</v>
      </c>
    </row>
    <row r="87" spans="1:18" x14ac:dyDescent="0.3">
      <c r="A87" t="s">
        <v>2</v>
      </c>
      <c r="B87">
        <v>2607.4</v>
      </c>
      <c r="C87">
        <v>0.19400000000000001</v>
      </c>
      <c r="D87">
        <f>C87*100</f>
        <v>19.400000000000002</v>
      </c>
      <c r="H87" t="s">
        <v>2</v>
      </c>
      <c r="I87">
        <v>2607.4</v>
      </c>
      <c r="J87">
        <v>0.19400000000000001</v>
      </c>
      <c r="K87">
        <f>J87*100</f>
        <v>19.400000000000002</v>
      </c>
      <c r="O87" t="s">
        <v>2</v>
      </c>
      <c r="P87">
        <v>2607.4</v>
      </c>
      <c r="Q87">
        <v>0.19400000000000001</v>
      </c>
      <c r="R87">
        <f>Q87*100</f>
        <v>19.400000000000002</v>
      </c>
    </row>
    <row r="88" spans="1:18" x14ac:dyDescent="0.3">
      <c r="A88" t="s">
        <v>3</v>
      </c>
      <c r="B88">
        <v>0</v>
      </c>
      <c r="C88">
        <v>0.39500000000000002</v>
      </c>
      <c r="D88">
        <f>C88*100</f>
        <v>39.5</v>
      </c>
      <c r="H88" t="s">
        <v>3</v>
      </c>
      <c r="I88">
        <v>0</v>
      </c>
      <c r="J88">
        <v>0.39500000000000002</v>
      </c>
      <c r="K88">
        <f>J88*100</f>
        <v>39.5</v>
      </c>
      <c r="O88" t="s">
        <v>3</v>
      </c>
      <c r="P88">
        <v>0</v>
      </c>
      <c r="Q88">
        <v>0.39500000000000002</v>
      </c>
      <c r="R88">
        <f>Q88*100</f>
        <v>39.5</v>
      </c>
    </row>
    <row r="89" spans="1:18" x14ac:dyDescent="0.3">
      <c r="B89" s="1" t="s">
        <v>6</v>
      </c>
      <c r="C89" s="1">
        <f>SUM(C85:C88)</f>
        <v>1</v>
      </c>
      <c r="I89" s="1" t="s">
        <v>6</v>
      </c>
      <c r="J89" s="1">
        <f>SUM(J85:J88)</f>
        <v>1</v>
      </c>
      <c r="P89" s="1" t="s">
        <v>6</v>
      </c>
      <c r="Q89" s="1">
        <f>SUM(Q85:Q88)</f>
        <v>1</v>
      </c>
    </row>
    <row r="91" spans="1:18" x14ac:dyDescent="0.3">
      <c r="A91" s="1" t="s">
        <v>5</v>
      </c>
      <c r="B91">
        <f>B85*C85+B86*C86+B87*C87+B88*C88</f>
        <v>597.84140000000002</v>
      </c>
      <c r="H91" s="1" t="s">
        <v>5</v>
      </c>
      <c r="I91">
        <f>I85*J85+I86*J86+I87*J87+I88*J88</f>
        <v>597.84140000000002</v>
      </c>
      <c r="O91" s="1" t="s">
        <v>5</v>
      </c>
      <c r="P91">
        <f>P85*Q85+P86*Q86+P87*Q87+P88*Q88</f>
        <v>597.84140000000002</v>
      </c>
    </row>
  </sheetData>
  <conditionalFormatting sqref="C11">
    <cfRule type="cellIs" dxfId="97" priority="21" operator="notEqual">
      <formula>1</formula>
    </cfRule>
  </conditionalFormatting>
  <conditionalFormatting sqref="C24">
    <cfRule type="cellIs" dxfId="96" priority="18" operator="notEqual">
      <formula>1</formula>
    </cfRule>
  </conditionalFormatting>
  <conditionalFormatting sqref="C37">
    <cfRule type="cellIs" dxfId="95" priority="15" operator="notEqual">
      <formula>1</formula>
    </cfRule>
  </conditionalFormatting>
  <conditionalFormatting sqref="C50">
    <cfRule type="cellIs" dxfId="94" priority="12" operator="notEqual">
      <formula>1</formula>
    </cfRule>
  </conditionalFormatting>
  <conditionalFormatting sqref="C63">
    <cfRule type="cellIs" dxfId="93" priority="9" operator="notEqual">
      <formula>1</formula>
    </cfRule>
  </conditionalFormatting>
  <conditionalFormatting sqref="C76">
    <cfRule type="cellIs" dxfId="92" priority="6" operator="notEqual">
      <formula>1</formula>
    </cfRule>
  </conditionalFormatting>
  <conditionalFormatting sqref="C89">
    <cfRule type="cellIs" dxfId="91" priority="3" operator="notEqual">
      <formula>1</formula>
    </cfRule>
  </conditionalFormatting>
  <conditionalFormatting sqref="J11">
    <cfRule type="cellIs" dxfId="90" priority="20" operator="notEqual">
      <formula>1</formula>
    </cfRule>
  </conditionalFormatting>
  <conditionalFormatting sqref="J24">
    <cfRule type="cellIs" dxfId="89" priority="17" operator="notEqual">
      <formula>1</formula>
    </cfRule>
  </conditionalFormatting>
  <conditionalFormatting sqref="J37">
    <cfRule type="cellIs" dxfId="88" priority="14" operator="notEqual">
      <formula>1</formula>
    </cfRule>
  </conditionalFormatting>
  <conditionalFormatting sqref="J50">
    <cfRule type="cellIs" dxfId="87" priority="11" operator="notEqual">
      <formula>1</formula>
    </cfRule>
  </conditionalFormatting>
  <conditionalFormatting sqref="J63">
    <cfRule type="cellIs" dxfId="86" priority="8" operator="notEqual">
      <formula>1</formula>
    </cfRule>
  </conditionalFormatting>
  <conditionalFormatting sqref="J76">
    <cfRule type="cellIs" dxfId="85" priority="5" operator="notEqual">
      <formula>1</formula>
    </cfRule>
  </conditionalFormatting>
  <conditionalFormatting sqref="J89">
    <cfRule type="cellIs" dxfId="84" priority="2" operator="notEqual">
      <formula>1</formula>
    </cfRule>
  </conditionalFormatting>
  <conditionalFormatting sqref="Q11">
    <cfRule type="cellIs" dxfId="83" priority="19" operator="notEqual">
      <formula>1</formula>
    </cfRule>
  </conditionalFormatting>
  <conditionalFormatting sqref="Q24">
    <cfRule type="cellIs" dxfId="82" priority="16" operator="notEqual">
      <formula>1</formula>
    </cfRule>
  </conditionalFormatting>
  <conditionalFormatting sqref="Q37">
    <cfRule type="cellIs" dxfId="81" priority="13" operator="notEqual">
      <formula>1</formula>
    </cfRule>
  </conditionalFormatting>
  <conditionalFormatting sqref="Q50">
    <cfRule type="cellIs" dxfId="80" priority="10" operator="notEqual">
      <formula>1</formula>
    </cfRule>
  </conditionalFormatting>
  <conditionalFormatting sqref="Q63">
    <cfRule type="cellIs" dxfId="79" priority="7" operator="notEqual">
      <formula>1</formula>
    </cfRule>
  </conditionalFormatting>
  <conditionalFormatting sqref="Q76">
    <cfRule type="cellIs" dxfId="78" priority="4" operator="notEqual">
      <formula>1</formula>
    </cfRule>
  </conditionalFormatting>
  <conditionalFormatting sqref="Q89">
    <cfRule type="cellIs" dxfId="77" priority="1" operator="notEqual">
      <formula>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1D934-03FD-4ACB-9795-4B580365EA15}">
  <dimension ref="A1:R104"/>
  <sheetViews>
    <sheetView topLeftCell="A91" workbookViewId="0">
      <selection activeCell="Q98" sqref="Q98:Q101"/>
    </sheetView>
  </sheetViews>
  <sheetFormatPr defaultRowHeight="15.6" x14ac:dyDescent="0.3"/>
  <sheetData>
    <row r="1" spans="1:18" x14ac:dyDescent="0.3">
      <c r="A1" t="s">
        <v>62</v>
      </c>
      <c r="H1" t="s">
        <v>63</v>
      </c>
      <c r="O1" t="s">
        <v>64</v>
      </c>
    </row>
    <row r="3" spans="1:18" x14ac:dyDescent="0.3">
      <c r="A3" s="1" t="s">
        <v>13</v>
      </c>
      <c r="B3">
        <v>75.099999999999994</v>
      </c>
      <c r="H3" s="1" t="s">
        <v>13</v>
      </c>
      <c r="I3">
        <v>34.700000000000003</v>
      </c>
      <c r="O3" s="1" t="s">
        <v>13</v>
      </c>
      <c r="P3">
        <v>22.5</v>
      </c>
    </row>
    <row r="6" spans="1:18" x14ac:dyDescent="0.3">
      <c r="B6" t="s">
        <v>15</v>
      </c>
      <c r="C6" t="s">
        <v>4</v>
      </c>
      <c r="D6" t="s">
        <v>7</v>
      </c>
      <c r="I6" t="s">
        <v>15</v>
      </c>
      <c r="J6" t="s">
        <v>4</v>
      </c>
      <c r="K6" t="s">
        <v>7</v>
      </c>
      <c r="P6" t="s">
        <v>15</v>
      </c>
      <c r="Q6" t="s">
        <v>4</v>
      </c>
      <c r="R6" t="s">
        <v>7</v>
      </c>
    </row>
    <row r="7" spans="1:18" x14ac:dyDescent="0.3">
      <c r="A7" t="s">
        <v>0</v>
      </c>
      <c r="B7">
        <v>33.799999999999997</v>
      </c>
      <c r="C7">
        <v>0.4</v>
      </c>
      <c r="D7">
        <f>C7*100</f>
        <v>40</v>
      </c>
      <c r="H7" t="s">
        <v>0</v>
      </c>
      <c r="I7">
        <v>33.799999999999997</v>
      </c>
      <c r="J7">
        <v>0.4</v>
      </c>
      <c r="K7">
        <f>J7*100</f>
        <v>40</v>
      </c>
      <c r="O7" t="s">
        <v>0</v>
      </c>
      <c r="P7">
        <v>33.799999999999997</v>
      </c>
      <c r="Q7">
        <v>0.4</v>
      </c>
      <c r="R7">
        <f>Q7*100</f>
        <v>40</v>
      </c>
    </row>
    <row r="8" spans="1:18" x14ac:dyDescent="0.3">
      <c r="A8" t="s">
        <v>1</v>
      </c>
      <c r="B8">
        <v>3.2</v>
      </c>
      <c r="C8">
        <v>0.05</v>
      </c>
      <c r="D8">
        <f>C8*100</f>
        <v>5</v>
      </c>
      <c r="H8" t="s">
        <v>1</v>
      </c>
      <c r="I8">
        <v>3.2</v>
      </c>
      <c r="J8">
        <v>0.05</v>
      </c>
      <c r="K8">
        <f>J8*100</f>
        <v>5</v>
      </c>
      <c r="O8" t="s">
        <v>1</v>
      </c>
      <c r="P8">
        <v>3.2</v>
      </c>
      <c r="Q8">
        <v>0.05</v>
      </c>
      <c r="R8">
        <f>Q8*100</f>
        <v>5</v>
      </c>
    </row>
    <row r="9" spans="1:18" x14ac:dyDescent="0.3">
      <c r="A9" t="s">
        <v>2</v>
      </c>
      <c r="B9">
        <v>7.6</v>
      </c>
      <c r="C9">
        <v>0.1</v>
      </c>
      <c r="D9">
        <f>C9*100</f>
        <v>10</v>
      </c>
      <c r="H9" t="s">
        <v>2</v>
      </c>
      <c r="I9">
        <v>7.6</v>
      </c>
      <c r="J9">
        <v>0.1</v>
      </c>
      <c r="K9">
        <f>J9*100</f>
        <v>10</v>
      </c>
      <c r="O9" t="s">
        <v>2</v>
      </c>
      <c r="P9">
        <v>7.6</v>
      </c>
      <c r="Q9">
        <v>0.1</v>
      </c>
      <c r="R9">
        <f>Q9*100</f>
        <v>10</v>
      </c>
    </row>
    <row r="10" spans="1:18" x14ac:dyDescent="0.3">
      <c r="A10" t="s">
        <v>3</v>
      </c>
      <c r="B10">
        <v>0</v>
      </c>
      <c r="C10">
        <v>0.45</v>
      </c>
      <c r="D10">
        <f>C10*100</f>
        <v>45</v>
      </c>
      <c r="H10" t="s">
        <v>3</v>
      </c>
      <c r="I10">
        <v>0</v>
      </c>
      <c r="J10">
        <v>0.45</v>
      </c>
      <c r="K10">
        <f>J10*100</f>
        <v>45</v>
      </c>
      <c r="O10" t="s">
        <v>3</v>
      </c>
      <c r="P10">
        <v>0</v>
      </c>
      <c r="Q10">
        <v>0.45</v>
      </c>
      <c r="R10">
        <f>Q10*100</f>
        <v>45</v>
      </c>
    </row>
    <row r="11" spans="1:18" x14ac:dyDescent="0.3">
      <c r="B11" s="1" t="s">
        <v>6</v>
      </c>
      <c r="C11" s="1">
        <f>SUM(C7:C10)</f>
        <v>1</v>
      </c>
      <c r="I11" s="1" t="s">
        <v>6</v>
      </c>
      <c r="J11" s="1">
        <f>SUM(J7:J10)</f>
        <v>1</v>
      </c>
      <c r="P11" s="1" t="s">
        <v>6</v>
      </c>
      <c r="Q11" s="1">
        <f>SUM(Q7:Q10)</f>
        <v>1</v>
      </c>
    </row>
    <row r="13" spans="1:18" x14ac:dyDescent="0.3">
      <c r="A13" s="1" t="s">
        <v>14</v>
      </c>
      <c r="B13">
        <f>B7*C7+B8*C8+B9*C9+B10*C10</f>
        <v>14.44</v>
      </c>
      <c r="H13" s="1" t="s">
        <v>14</v>
      </c>
      <c r="I13">
        <f>I7*J7+I8*J8+I9*J9+I10*J10</f>
        <v>14.44</v>
      </c>
      <c r="O13" s="1" t="s">
        <v>14</v>
      </c>
      <c r="P13">
        <f>P7*Q7+P8*Q8+P9*Q9+P10*Q10</f>
        <v>14.44</v>
      </c>
    </row>
    <row r="16" spans="1:18" x14ac:dyDescent="0.3">
      <c r="A16" s="1" t="s">
        <v>13</v>
      </c>
      <c r="B16">
        <v>75.099999999999994</v>
      </c>
      <c r="H16" s="1" t="s">
        <v>13</v>
      </c>
      <c r="I16">
        <v>34.700000000000003</v>
      </c>
      <c r="O16" s="1" t="s">
        <v>13</v>
      </c>
      <c r="P16">
        <v>22.5</v>
      </c>
    </row>
    <row r="19" spans="1:18" x14ac:dyDescent="0.3">
      <c r="B19" t="s">
        <v>15</v>
      </c>
      <c r="C19" t="s">
        <v>4</v>
      </c>
      <c r="D19" t="s">
        <v>7</v>
      </c>
      <c r="I19" t="s">
        <v>15</v>
      </c>
      <c r="J19" t="s">
        <v>4</v>
      </c>
      <c r="K19" t="s">
        <v>7</v>
      </c>
      <c r="P19" t="s">
        <v>15</v>
      </c>
      <c r="Q19" t="s">
        <v>4</v>
      </c>
      <c r="R19" t="s">
        <v>7</v>
      </c>
    </row>
    <row r="20" spans="1:18" x14ac:dyDescent="0.3">
      <c r="A20" t="s">
        <v>0</v>
      </c>
      <c r="B20">
        <v>33.799999999999997</v>
      </c>
      <c r="C20">
        <v>0.5</v>
      </c>
      <c r="D20">
        <f>C20*100</f>
        <v>50</v>
      </c>
      <c r="H20" t="s">
        <v>0</v>
      </c>
      <c r="I20">
        <v>33.799999999999997</v>
      </c>
      <c r="J20">
        <v>0.5</v>
      </c>
      <c r="K20">
        <f>J20*100</f>
        <v>50</v>
      </c>
      <c r="O20" t="s">
        <v>0</v>
      </c>
      <c r="P20">
        <v>33.799999999999997</v>
      </c>
      <c r="Q20">
        <v>0.5</v>
      </c>
      <c r="R20">
        <f>Q20*100</f>
        <v>50</v>
      </c>
    </row>
    <row r="21" spans="1:18" x14ac:dyDescent="0.3">
      <c r="A21" t="s">
        <v>1</v>
      </c>
      <c r="B21">
        <v>3.2</v>
      </c>
      <c r="C21">
        <v>0</v>
      </c>
      <c r="D21">
        <f>C21*100</f>
        <v>0</v>
      </c>
      <c r="H21" t="s">
        <v>1</v>
      </c>
      <c r="I21">
        <v>3.2</v>
      </c>
      <c r="J21">
        <v>0</v>
      </c>
      <c r="K21">
        <f>J21*100</f>
        <v>0</v>
      </c>
      <c r="O21" t="s">
        <v>1</v>
      </c>
      <c r="P21">
        <v>3.2</v>
      </c>
      <c r="Q21">
        <v>0</v>
      </c>
      <c r="R21">
        <f>Q21*100</f>
        <v>0</v>
      </c>
    </row>
    <row r="22" spans="1:18" x14ac:dyDescent="0.3">
      <c r="A22" t="s">
        <v>2</v>
      </c>
      <c r="B22">
        <v>7.6</v>
      </c>
      <c r="C22">
        <v>0.05</v>
      </c>
      <c r="D22">
        <f>C22*100</f>
        <v>5</v>
      </c>
      <c r="H22" t="s">
        <v>2</v>
      </c>
      <c r="I22">
        <v>7.6</v>
      </c>
      <c r="J22">
        <v>0.05</v>
      </c>
      <c r="K22">
        <f>J22*100</f>
        <v>5</v>
      </c>
      <c r="O22" t="s">
        <v>2</v>
      </c>
      <c r="P22">
        <v>7.6</v>
      </c>
      <c r="Q22">
        <v>0.05</v>
      </c>
      <c r="R22">
        <f>Q22*100</f>
        <v>5</v>
      </c>
    </row>
    <row r="23" spans="1:18" x14ac:dyDescent="0.3">
      <c r="A23" t="s">
        <v>3</v>
      </c>
      <c r="B23">
        <v>0</v>
      </c>
      <c r="C23">
        <v>0.45</v>
      </c>
      <c r="D23">
        <f>C23*100</f>
        <v>45</v>
      </c>
      <c r="H23" t="s">
        <v>3</v>
      </c>
      <c r="I23">
        <v>0</v>
      </c>
      <c r="J23">
        <v>0.45</v>
      </c>
      <c r="K23">
        <f>J23*100</f>
        <v>45</v>
      </c>
      <c r="O23" t="s">
        <v>3</v>
      </c>
      <c r="P23">
        <v>0</v>
      </c>
      <c r="Q23">
        <v>0.45</v>
      </c>
      <c r="R23">
        <f>Q23*100</f>
        <v>45</v>
      </c>
    </row>
    <row r="24" spans="1:18" x14ac:dyDescent="0.3">
      <c r="B24" s="1" t="s">
        <v>6</v>
      </c>
      <c r="C24" s="1">
        <f>SUM(C20:C23)</f>
        <v>1</v>
      </c>
      <c r="I24" s="1" t="s">
        <v>6</v>
      </c>
      <c r="J24" s="1">
        <f>SUM(J20:J23)</f>
        <v>1</v>
      </c>
      <c r="P24" s="1" t="s">
        <v>6</v>
      </c>
      <c r="Q24" s="1">
        <f>SUM(Q20:Q23)</f>
        <v>1</v>
      </c>
    </row>
    <row r="26" spans="1:18" x14ac:dyDescent="0.3">
      <c r="A26" s="1" t="s">
        <v>14</v>
      </c>
      <c r="B26">
        <f>B20*C20+B21*C21+B22*C22+B23*C23</f>
        <v>17.279999999999998</v>
      </c>
      <c r="H26" s="1" t="s">
        <v>14</v>
      </c>
      <c r="I26">
        <f>I20*J20+I21*J21+I22*J22+I23*J23</f>
        <v>17.279999999999998</v>
      </c>
      <c r="O26" s="1" t="s">
        <v>14</v>
      </c>
      <c r="P26">
        <f>P20*Q20+P21*Q21+P22*Q22+P23*Q23</f>
        <v>17.279999999999998</v>
      </c>
    </row>
    <row r="29" spans="1:18" x14ac:dyDescent="0.3">
      <c r="A29" s="1" t="s">
        <v>13</v>
      </c>
      <c r="B29">
        <v>75.099999999999994</v>
      </c>
      <c r="H29" s="1" t="s">
        <v>13</v>
      </c>
      <c r="I29">
        <v>34.700000000000003</v>
      </c>
      <c r="O29" s="1" t="s">
        <v>13</v>
      </c>
      <c r="P29">
        <v>22.5</v>
      </c>
    </row>
    <row r="32" spans="1:18" x14ac:dyDescent="0.3">
      <c r="B32" t="s">
        <v>15</v>
      </c>
      <c r="C32" t="s">
        <v>4</v>
      </c>
      <c r="D32" t="s">
        <v>7</v>
      </c>
      <c r="I32" t="s">
        <v>15</v>
      </c>
      <c r="J32" t="s">
        <v>4</v>
      </c>
      <c r="K32" t="s">
        <v>7</v>
      </c>
      <c r="P32" t="s">
        <v>15</v>
      </c>
      <c r="Q32" t="s">
        <v>4</v>
      </c>
      <c r="R32" t="s">
        <v>7</v>
      </c>
    </row>
    <row r="33" spans="1:18" x14ac:dyDescent="0.3">
      <c r="A33" t="s">
        <v>0</v>
      </c>
      <c r="B33">
        <v>33.799999999999997</v>
      </c>
      <c r="C33">
        <v>0.09</v>
      </c>
      <c r="D33">
        <f>C33*100</f>
        <v>9</v>
      </c>
      <c r="H33" t="s">
        <v>0</v>
      </c>
      <c r="I33">
        <v>33.799999999999997</v>
      </c>
      <c r="J33">
        <v>0.09</v>
      </c>
      <c r="K33">
        <f>J33*100</f>
        <v>9</v>
      </c>
      <c r="O33" t="s">
        <v>0</v>
      </c>
      <c r="P33">
        <v>33.799999999999997</v>
      </c>
      <c r="Q33">
        <v>0.09</v>
      </c>
      <c r="R33">
        <f>Q33*100</f>
        <v>9</v>
      </c>
    </row>
    <row r="34" spans="1:18" x14ac:dyDescent="0.3">
      <c r="A34" t="s">
        <v>1</v>
      </c>
      <c r="B34">
        <v>3.2</v>
      </c>
      <c r="C34">
        <v>0</v>
      </c>
      <c r="D34">
        <f>C34*100</f>
        <v>0</v>
      </c>
      <c r="H34" t="s">
        <v>1</v>
      </c>
      <c r="I34">
        <v>3.2</v>
      </c>
      <c r="J34">
        <v>0</v>
      </c>
      <c r="K34">
        <f>J34*100</f>
        <v>0</v>
      </c>
      <c r="O34" t="s">
        <v>1</v>
      </c>
      <c r="P34">
        <v>3.2</v>
      </c>
      <c r="Q34">
        <v>0</v>
      </c>
      <c r="R34">
        <f>Q34*100</f>
        <v>0</v>
      </c>
    </row>
    <row r="35" spans="1:18" x14ac:dyDescent="0.3">
      <c r="A35" t="s">
        <v>2</v>
      </c>
      <c r="B35">
        <v>7.6</v>
      </c>
      <c r="C35">
        <v>0.01</v>
      </c>
      <c r="D35">
        <f>C35*100</f>
        <v>1</v>
      </c>
      <c r="H35" t="s">
        <v>2</v>
      </c>
      <c r="I35">
        <v>7.6</v>
      </c>
      <c r="J35">
        <v>0.01</v>
      </c>
      <c r="K35">
        <f>J35*100</f>
        <v>1</v>
      </c>
      <c r="O35" t="s">
        <v>2</v>
      </c>
      <c r="P35">
        <v>7.6</v>
      </c>
      <c r="Q35">
        <v>0.01</v>
      </c>
      <c r="R35">
        <f>Q35*100</f>
        <v>1</v>
      </c>
    </row>
    <row r="36" spans="1:18" x14ac:dyDescent="0.3">
      <c r="A36" t="s">
        <v>3</v>
      </c>
      <c r="B36">
        <v>0</v>
      </c>
      <c r="C36">
        <v>0.9</v>
      </c>
      <c r="D36">
        <f>C36*100</f>
        <v>90</v>
      </c>
      <c r="H36" t="s">
        <v>3</v>
      </c>
      <c r="I36">
        <v>0</v>
      </c>
      <c r="J36">
        <v>0.9</v>
      </c>
      <c r="K36">
        <f>J36*100</f>
        <v>90</v>
      </c>
      <c r="O36" t="s">
        <v>3</v>
      </c>
      <c r="P36">
        <v>0</v>
      </c>
      <c r="Q36">
        <v>0.9</v>
      </c>
      <c r="R36">
        <f>Q36*100</f>
        <v>90</v>
      </c>
    </row>
    <row r="37" spans="1:18" x14ac:dyDescent="0.3">
      <c r="B37" s="1" t="s">
        <v>6</v>
      </c>
      <c r="C37" s="1">
        <f>SUM(C33:C36)</f>
        <v>1</v>
      </c>
      <c r="I37" s="1" t="s">
        <v>6</v>
      </c>
      <c r="J37" s="1">
        <f>SUM(J33:J36)</f>
        <v>1</v>
      </c>
      <c r="P37" s="1" t="s">
        <v>6</v>
      </c>
      <c r="Q37" s="1">
        <f>SUM(Q33:Q36)</f>
        <v>1</v>
      </c>
    </row>
    <row r="39" spans="1:18" x14ac:dyDescent="0.3">
      <c r="A39" s="1" t="s">
        <v>14</v>
      </c>
      <c r="B39">
        <f>B33*C33+B34*C34+B35*C35+B36*C36</f>
        <v>3.1179999999999999</v>
      </c>
      <c r="H39" s="1" t="s">
        <v>14</v>
      </c>
      <c r="I39">
        <f>I33*J33+I34*J34+I35*J35+I36*J36</f>
        <v>3.1179999999999999</v>
      </c>
      <c r="O39" s="1" t="s">
        <v>14</v>
      </c>
      <c r="P39">
        <f>P33*Q33+P34*Q34+P35*Q35+P36*Q36</f>
        <v>3.1179999999999999</v>
      </c>
    </row>
    <row r="42" spans="1:18" x14ac:dyDescent="0.3">
      <c r="A42" s="1" t="s">
        <v>13</v>
      </c>
      <c r="B42">
        <v>75.099999999999994</v>
      </c>
      <c r="H42" s="1" t="s">
        <v>13</v>
      </c>
      <c r="I42">
        <v>34.700000000000003</v>
      </c>
      <c r="O42" s="1" t="s">
        <v>13</v>
      </c>
      <c r="P42">
        <v>22.5</v>
      </c>
    </row>
    <row r="45" spans="1:18" x14ac:dyDescent="0.3">
      <c r="B45" t="s">
        <v>15</v>
      </c>
      <c r="C45" t="s">
        <v>4</v>
      </c>
      <c r="D45" t="s">
        <v>7</v>
      </c>
      <c r="I45" t="s">
        <v>15</v>
      </c>
      <c r="J45" t="s">
        <v>4</v>
      </c>
      <c r="K45" t="s">
        <v>7</v>
      </c>
      <c r="P45" t="s">
        <v>15</v>
      </c>
      <c r="Q45" t="s">
        <v>4</v>
      </c>
      <c r="R45" t="s">
        <v>7</v>
      </c>
    </row>
    <row r="46" spans="1:18" x14ac:dyDescent="0.3">
      <c r="A46" t="s">
        <v>0</v>
      </c>
      <c r="B46">
        <v>33.799999999999997</v>
      </c>
      <c r="C46">
        <v>0.495</v>
      </c>
      <c r="D46">
        <f>C46*100</f>
        <v>49.5</v>
      </c>
      <c r="H46" t="s">
        <v>0</v>
      </c>
      <c r="I46">
        <v>33.799999999999997</v>
      </c>
      <c r="J46">
        <v>0.495</v>
      </c>
      <c r="K46">
        <f>J46*100</f>
        <v>49.5</v>
      </c>
      <c r="O46" t="s">
        <v>0</v>
      </c>
      <c r="P46">
        <v>33.799999999999997</v>
      </c>
      <c r="Q46">
        <v>0.495</v>
      </c>
      <c r="R46">
        <f>Q46*100</f>
        <v>49.5</v>
      </c>
    </row>
    <row r="47" spans="1:18" x14ac:dyDescent="0.3">
      <c r="A47" t="s">
        <v>1</v>
      </c>
      <c r="B47">
        <v>3.2</v>
      </c>
      <c r="C47">
        <v>0</v>
      </c>
      <c r="D47">
        <f>C47*100</f>
        <v>0</v>
      </c>
      <c r="H47" t="s">
        <v>1</v>
      </c>
      <c r="I47">
        <v>3.2</v>
      </c>
      <c r="J47">
        <v>0</v>
      </c>
      <c r="K47">
        <f>J47*100</f>
        <v>0</v>
      </c>
      <c r="O47" t="s">
        <v>1</v>
      </c>
      <c r="P47">
        <v>3.2</v>
      </c>
      <c r="Q47">
        <v>0</v>
      </c>
      <c r="R47">
        <f>Q47*100</f>
        <v>0</v>
      </c>
    </row>
    <row r="48" spans="1:18" x14ac:dyDescent="0.3">
      <c r="A48" t="s">
        <v>2</v>
      </c>
      <c r="B48">
        <v>7.6</v>
      </c>
      <c r="C48">
        <v>5.0000000000000001E-3</v>
      </c>
      <c r="D48">
        <f>C48*100</f>
        <v>0.5</v>
      </c>
      <c r="H48" t="s">
        <v>2</v>
      </c>
      <c r="I48">
        <v>7.6</v>
      </c>
      <c r="J48">
        <v>5.0000000000000001E-3</v>
      </c>
      <c r="K48">
        <f>J48*100</f>
        <v>0.5</v>
      </c>
      <c r="O48" t="s">
        <v>2</v>
      </c>
      <c r="P48">
        <v>7.6</v>
      </c>
      <c r="Q48">
        <v>5.0000000000000001E-3</v>
      </c>
      <c r="R48">
        <f>Q48*100</f>
        <v>0.5</v>
      </c>
    </row>
    <row r="49" spans="1:18" x14ac:dyDescent="0.3">
      <c r="A49" t="s">
        <v>3</v>
      </c>
      <c r="B49">
        <v>0</v>
      </c>
      <c r="C49">
        <v>0.5</v>
      </c>
      <c r="D49">
        <f>C49*100</f>
        <v>50</v>
      </c>
      <c r="H49" t="s">
        <v>3</v>
      </c>
      <c r="I49">
        <v>0</v>
      </c>
      <c r="J49">
        <v>0.5</v>
      </c>
      <c r="K49">
        <f>J49*100</f>
        <v>50</v>
      </c>
      <c r="O49" t="s">
        <v>3</v>
      </c>
      <c r="P49">
        <v>0</v>
      </c>
      <c r="Q49">
        <v>0.5</v>
      </c>
      <c r="R49">
        <f>Q49*100</f>
        <v>50</v>
      </c>
    </row>
    <row r="50" spans="1:18" x14ac:dyDescent="0.3">
      <c r="B50" s="1" t="s">
        <v>6</v>
      </c>
      <c r="C50" s="1">
        <f>SUM(C46:C49)</f>
        <v>1</v>
      </c>
      <c r="I50" s="1" t="s">
        <v>6</v>
      </c>
      <c r="J50" s="1">
        <f>SUM(J46:J49)</f>
        <v>1</v>
      </c>
      <c r="P50" s="1" t="s">
        <v>6</v>
      </c>
      <c r="Q50" s="1">
        <f>SUM(Q46:Q49)</f>
        <v>1</v>
      </c>
    </row>
    <row r="52" spans="1:18" x14ac:dyDescent="0.3">
      <c r="A52" s="1" t="s">
        <v>14</v>
      </c>
      <c r="B52">
        <f>B46*C46+B47*C47+B48*C48+B49*C49</f>
        <v>16.768999999999998</v>
      </c>
      <c r="H52" s="1" t="s">
        <v>14</v>
      </c>
      <c r="I52">
        <f>I46*J46+I47*J47+I48*J48+I49*J49</f>
        <v>16.768999999999998</v>
      </c>
      <c r="O52" s="1" t="s">
        <v>14</v>
      </c>
      <c r="P52">
        <f>P46*Q46+P47*Q47+P48*Q48+P49*Q49</f>
        <v>16.768999999999998</v>
      </c>
    </row>
    <row r="55" spans="1:18" x14ac:dyDescent="0.3">
      <c r="A55" s="1" t="s">
        <v>13</v>
      </c>
      <c r="B55">
        <v>75.099999999999994</v>
      </c>
      <c r="H55" s="1" t="s">
        <v>13</v>
      </c>
      <c r="I55">
        <v>34.700000000000003</v>
      </c>
      <c r="O55" s="1" t="s">
        <v>13</v>
      </c>
      <c r="P55">
        <v>22.5</v>
      </c>
    </row>
    <row r="58" spans="1:18" x14ac:dyDescent="0.3">
      <c r="B58" t="s">
        <v>15</v>
      </c>
      <c r="C58" t="s">
        <v>4</v>
      </c>
      <c r="D58" t="s">
        <v>7</v>
      </c>
      <c r="I58" t="s">
        <v>15</v>
      </c>
      <c r="J58" t="s">
        <v>4</v>
      </c>
      <c r="K58" t="s">
        <v>7</v>
      </c>
      <c r="P58" t="s">
        <v>15</v>
      </c>
      <c r="Q58" t="s">
        <v>4</v>
      </c>
      <c r="R58" t="s">
        <v>7</v>
      </c>
    </row>
    <row r="59" spans="1:18" x14ac:dyDescent="0.3">
      <c r="A59" t="s">
        <v>0</v>
      </c>
      <c r="B59">
        <v>33.799999999999997</v>
      </c>
      <c r="C59">
        <v>0.5</v>
      </c>
      <c r="D59">
        <f>C59*100</f>
        <v>50</v>
      </c>
      <c r="F59">
        <v>0.67</v>
      </c>
      <c r="H59" t="s">
        <v>0</v>
      </c>
      <c r="I59">
        <v>33.799999999999997</v>
      </c>
      <c r="J59">
        <v>0.5</v>
      </c>
      <c r="K59">
        <f>J59*100</f>
        <v>50</v>
      </c>
      <c r="O59" t="s">
        <v>0</v>
      </c>
      <c r="P59">
        <v>33.799999999999997</v>
      </c>
      <c r="Q59">
        <v>0.5</v>
      </c>
      <c r="R59">
        <f>Q59*100</f>
        <v>50</v>
      </c>
    </row>
    <row r="60" spans="1:18" x14ac:dyDescent="0.3">
      <c r="A60" t="s">
        <v>1</v>
      </c>
      <c r="B60">
        <v>3.2</v>
      </c>
      <c r="C60">
        <v>0</v>
      </c>
      <c r="D60">
        <f>C60*100</f>
        <v>0</v>
      </c>
      <c r="F60">
        <v>0</v>
      </c>
      <c r="H60" t="s">
        <v>1</v>
      </c>
      <c r="I60">
        <v>3.2</v>
      </c>
      <c r="J60">
        <v>0</v>
      </c>
      <c r="K60">
        <f>J60*100</f>
        <v>0</v>
      </c>
      <c r="O60" t="s">
        <v>1</v>
      </c>
      <c r="P60">
        <v>3.2</v>
      </c>
      <c r="Q60">
        <v>0</v>
      </c>
      <c r="R60">
        <f>Q60*100</f>
        <v>0</v>
      </c>
    </row>
    <row r="61" spans="1:18" x14ac:dyDescent="0.3">
      <c r="A61" t="s">
        <v>2</v>
      </c>
      <c r="B61">
        <v>7.6</v>
      </c>
      <c r="C61">
        <v>0.2</v>
      </c>
      <c r="D61">
        <f>C61*100</f>
        <v>20</v>
      </c>
      <c r="F61">
        <v>0.11</v>
      </c>
      <c r="H61" t="s">
        <v>2</v>
      </c>
      <c r="I61">
        <v>7.6</v>
      </c>
      <c r="J61">
        <v>0.2</v>
      </c>
      <c r="K61">
        <f>J61*100</f>
        <v>20</v>
      </c>
      <c r="O61" t="s">
        <v>2</v>
      </c>
      <c r="P61">
        <v>7.6</v>
      </c>
      <c r="Q61">
        <v>0.2</v>
      </c>
      <c r="R61">
        <f>Q61*100</f>
        <v>20</v>
      </c>
    </row>
    <row r="62" spans="1:18" x14ac:dyDescent="0.3">
      <c r="A62" t="s">
        <v>3</v>
      </c>
      <c r="B62">
        <v>0</v>
      </c>
      <c r="C62">
        <v>0.3</v>
      </c>
      <c r="D62">
        <f>C62*100</f>
        <v>30</v>
      </c>
      <c r="F62">
        <v>0.22</v>
      </c>
      <c r="H62" t="s">
        <v>3</v>
      </c>
      <c r="I62">
        <v>0</v>
      </c>
      <c r="J62">
        <v>0.3</v>
      </c>
      <c r="K62">
        <f>J62*100</f>
        <v>30</v>
      </c>
      <c r="O62" t="s">
        <v>3</v>
      </c>
      <c r="P62">
        <v>0</v>
      </c>
      <c r="Q62">
        <v>0.3</v>
      </c>
      <c r="R62">
        <f>Q62*100</f>
        <v>30</v>
      </c>
    </row>
    <row r="63" spans="1:18" x14ac:dyDescent="0.3">
      <c r="B63" s="1" t="s">
        <v>6</v>
      </c>
      <c r="C63" s="1">
        <f>SUM(C59:C62)</f>
        <v>1</v>
      </c>
      <c r="I63" s="1" t="s">
        <v>6</v>
      </c>
      <c r="J63" s="1">
        <f>SUM(J59:J62)</f>
        <v>1</v>
      </c>
      <c r="P63" s="1" t="s">
        <v>6</v>
      </c>
      <c r="Q63" s="1">
        <f>SUM(Q59:Q62)</f>
        <v>1</v>
      </c>
    </row>
    <row r="65" spans="1:18" x14ac:dyDescent="0.3">
      <c r="A65" s="1" t="s">
        <v>14</v>
      </c>
      <c r="B65">
        <f>B59*C59+B60*C60+B61*C61+B62*C62</f>
        <v>18.419999999999998</v>
      </c>
      <c r="H65" s="1" t="s">
        <v>14</v>
      </c>
      <c r="I65">
        <f>I59*J59+I60*J60+I61*J61+I62*J62</f>
        <v>18.419999999999998</v>
      </c>
      <c r="O65" s="1" t="s">
        <v>14</v>
      </c>
      <c r="P65">
        <f>P59*Q59+P60*Q60+P61*Q61+P62*Q62</f>
        <v>18.419999999999998</v>
      </c>
    </row>
    <row r="68" spans="1:18" x14ac:dyDescent="0.3">
      <c r="A68" s="1" t="s">
        <v>13</v>
      </c>
      <c r="B68">
        <v>75.099999999999994</v>
      </c>
      <c r="H68" s="1" t="s">
        <v>13</v>
      </c>
      <c r="I68">
        <v>34.700000000000003</v>
      </c>
      <c r="O68" s="1" t="s">
        <v>13</v>
      </c>
      <c r="P68">
        <v>22.5</v>
      </c>
    </row>
    <row r="71" spans="1:18" x14ac:dyDescent="0.3">
      <c r="B71" t="s">
        <v>15</v>
      </c>
      <c r="C71" t="s">
        <v>4</v>
      </c>
      <c r="D71" t="s">
        <v>7</v>
      </c>
      <c r="I71" t="s">
        <v>15</v>
      </c>
      <c r="J71" t="s">
        <v>4</v>
      </c>
      <c r="K71" t="s">
        <v>7</v>
      </c>
      <c r="P71" t="s">
        <v>15</v>
      </c>
      <c r="Q71" t="s">
        <v>4</v>
      </c>
      <c r="R71" t="s">
        <v>7</v>
      </c>
    </row>
    <row r="72" spans="1:18" x14ac:dyDescent="0.3">
      <c r="A72" t="s">
        <v>0</v>
      </c>
      <c r="B72">
        <v>33.799999999999997</v>
      </c>
      <c r="C72">
        <v>0.5</v>
      </c>
      <c r="D72">
        <f>C72*100</f>
        <v>50</v>
      </c>
      <c r="H72" t="s">
        <v>0</v>
      </c>
      <c r="I72">
        <v>33.799999999999997</v>
      </c>
      <c r="J72">
        <v>0.5</v>
      </c>
      <c r="K72">
        <f>J72*100</f>
        <v>50</v>
      </c>
      <c r="O72" t="s">
        <v>0</v>
      </c>
      <c r="P72">
        <v>33.799999999999997</v>
      </c>
      <c r="Q72">
        <v>0.5</v>
      </c>
      <c r="R72">
        <f>Q72*100</f>
        <v>50</v>
      </c>
    </row>
    <row r="73" spans="1:18" x14ac:dyDescent="0.3">
      <c r="A73" t="s">
        <v>1</v>
      </c>
      <c r="B73">
        <v>3.2</v>
      </c>
      <c r="C73">
        <v>0.05</v>
      </c>
      <c r="D73">
        <f>C73*100</f>
        <v>5</v>
      </c>
      <c r="H73" t="s">
        <v>1</v>
      </c>
      <c r="I73">
        <v>3.2</v>
      </c>
      <c r="J73">
        <v>0.05</v>
      </c>
      <c r="K73">
        <f>J73*100</f>
        <v>5</v>
      </c>
      <c r="O73" t="s">
        <v>1</v>
      </c>
      <c r="P73">
        <v>3.2</v>
      </c>
      <c r="Q73">
        <v>0.05</v>
      </c>
      <c r="R73">
        <f>Q73*100</f>
        <v>5</v>
      </c>
    </row>
    <row r="74" spans="1:18" x14ac:dyDescent="0.3">
      <c r="A74" t="s">
        <v>2</v>
      </c>
      <c r="B74">
        <v>7.6</v>
      </c>
      <c r="C74">
        <v>0.1</v>
      </c>
      <c r="D74">
        <f>C74*100</f>
        <v>10</v>
      </c>
      <c r="H74" t="s">
        <v>2</v>
      </c>
      <c r="I74">
        <v>7.6</v>
      </c>
      <c r="J74">
        <v>0.1</v>
      </c>
      <c r="K74">
        <f>J74*100</f>
        <v>10</v>
      </c>
      <c r="O74" t="s">
        <v>2</v>
      </c>
      <c r="P74">
        <v>7.6</v>
      </c>
      <c r="Q74">
        <v>0.1</v>
      </c>
      <c r="R74">
        <f>Q74*100</f>
        <v>10</v>
      </c>
    </row>
    <row r="75" spans="1:18" x14ac:dyDescent="0.3">
      <c r="A75" t="s">
        <v>3</v>
      </c>
      <c r="B75">
        <v>0</v>
      </c>
      <c r="C75">
        <v>0.35</v>
      </c>
      <c r="D75">
        <f>C75*100</f>
        <v>35</v>
      </c>
      <c r="H75" t="s">
        <v>3</v>
      </c>
      <c r="I75">
        <v>0</v>
      </c>
      <c r="J75">
        <v>0.35</v>
      </c>
      <c r="K75">
        <f>J75*100</f>
        <v>35</v>
      </c>
      <c r="O75" t="s">
        <v>3</v>
      </c>
      <c r="P75">
        <v>0</v>
      </c>
      <c r="Q75">
        <v>0.35</v>
      </c>
      <c r="R75">
        <f>Q75*100</f>
        <v>35</v>
      </c>
    </row>
    <row r="76" spans="1:18" x14ac:dyDescent="0.3">
      <c r="B76" s="1" t="s">
        <v>6</v>
      </c>
      <c r="C76" s="1">
        <f>SUM(C72:C75)</f>
        <v>1</v>
      </c>
      <c r="I76" s="1" t="s">
        <v>6</v>
      </c>
      <c r="J76" s="1">
        <f>SUM(J72:J75)</f>
        <v>1</v>
      </c>
      <c r="M76">
        <v>0.3</v>
      </c>
      <c r="P76" s="1" t="s">
        <v>6</v>
      </c>
      <c r="Q76" s="1">
        <f>SUM(Q72:Q75)</f>
        <v>1</v>
      </c>
    </row>
    <row r="77" spans="1:18" x14ac:dyDescent="0.3">
      <c r="M77">
        <v>0.05</v>
      </c>
    </row>
    <row r="78" spans="1:18" x14ac:dyDescent="0.3">
      <c r="A78" s="1" t="s">
        <v>14</v>
      </c>
      <c r="B78">
        <f>B72*C72+B73*C73+B74*C74+B75*C75</f>
        <v>17.82</v>
      </c>
      <c r="H78" s="1" t="s">
        <v>14</v>
      </c>
      <c r="I78">
        <f>I72*J72+I73*J73+I74*J74+I75*J75</f>
        <v>17.82</v>
      </c>
      <c r="M78">
        <v>0.2</v>
      </c>
      <c r="O78" s="1" t="s">
        <v>14</v>
      </c>
      <c r="P78">
        <f>P72*Q72+P73*Q73+P74*Q74+P75*Q75</f>
        <v>17.82</v>
      </c>
    </row>
    <row r="79" spans="1:18" x14ac:dyDescent="0.3">
      <c r="M79">
        <v>0.45</v>
      </c>
    </row>
    <row r="81" spans="1:18" x14ac:dyDescent="0.3">
      <c r="A81" s="1" t="s">
        <v>13</v>
      </c>
      <c r="B81">
        <v>75.099999999999994</v>
      </c>
      <c r="H81" s="1" t="s">
        <v>13</v>
      </c>
      <c r="I81">
        <v>34.700000000000003</v>
      </c>
      <c r="O81" s="1" t="s">
        <v>13</v>
      </c>
      <c r="P81">
        <v>22.5</v>
      </c>
    </row>
    <row r="84" spans="1:18" x14ac:dyDescent="0.3">
      <c r="B84" t="s">
        <v>15</v>
      </c>
      <c r="C84" t="s">
        <v>4</v>
      </c>
      <c r="D84" t="s">
        <v>7</v>
      </c>
      <c r="I84" t="s">
        <v>15</v>
      </c>
      <c r="J84" t="s">
        <v>4</v>
      </c>
      <c r="K84" t="s">
        <v>7</v>
      </c>
      <c r="P84" t="s">
        <v>15</v>
      </c>
      <c r="Q84" t="s">
        <v>4</v>
      </c>
      <c r="R84" t="s">
        <v>7</v>
      </c>
    </row>
    <row r="85" spans="1:18" x14ac:dyDescent="0.3">
      <c r="A85" t="s">
        <v>0</v>
      </c>
      <c r="B85">
        <v>33.799999999999997</v>
      </c>
      <c r="C85">
        <v>0.67</v>
      </c>
      <c r="D85">
        <f>C85*100</f>
        <v>67</v>
      </c>
      <c r="H85" t="s">
        <v>0</v>
      </c>
      <c r="I85">
        <v>33.799999999999997</v>
      </c>
      <c r="J85">
        <v>0.67</v>
      </c>
      <c r="K85">
        <f>J85*100</f>
        <v>67</v>
      </c>
      <c r="O85" t="s">
        <v>0</v>
      </c>
      <c r="P85">
        <v>33.799999999999997</v>
      </c>
      <c r="Q85">
        <v>0.67</v>
      </c>
      <c r="R85">
        <f>Q85*100</f>
        <v>67</v>
      </c>
    </row>
    <row r="86" spans="1:18" x14ac:dyDescent="0.3">
      <c r="A86" t="s">
        <v>1</v>
      </c>
      <c r="B86">
        <v>3.2</v>
      </c>
      <c r="C86">
        <v>0</v>
      </c>
      <c r="D86">
        <f>C86*100</f>
        <v>0</v>
      </c>
      <c r="H86" t="s">
        <v>1</v>
      </c>
      <c r="I86">
        <v>3.2</v>
      </c>
      <c r="J86">
        <v>0</v>
      </c>
      <c r="K86">
        <f>J86*100</f>
        <v>0</v>
      </c>
      <c r="O86" t="s">
        <v>1</v>
      </c>
      <c r="P86">
        <v>3.2</v>
      </c>
      <c r="Q86">
        <v>0</v>
      </c>
      <c r="R86">
        <f>Q86*100</f>
        <v>0</v>
      </c>
    </row>
    <row r="87" spans="1:18" x14ac:dyDescent="0.3">
      <c r="A87" t="s">
        <v>2</v>
      </c>
      <c r="B87">
        <v>7.6</v>
      </c>
      <c r="C87">
        <v>0.11</v>
      </c>
      <c r="D87">
        <f>C87*100</f>
        <v>11</v>
      </c>
      <c r="H87" t="s">
        <v>2</v>
      </c>
      <c r="I87">
        <v>7.6</v>
      </c>
      <c r="J87">
        <v>0.11</v>
      </c>
      <c r="K87">
        <f>J87*100</f>
        <v>11</v>
      </c>
      <c r="O87" t="s">
        <v>2</v>
      </c>
      <c r="P87">
        <v>7.6</v>
      </c>
      <c r="Q87">
        <v>0.11</v>
      </c>
      <c r="R87">
        <f>Q87*100</f>
        <v>11</v>
      </c>
    </row>
    <row r="88" spans="1:18" x14ac:dyDescent="0.3">
      <c r="A88" t="s">
        <v>3</v>
      </c>
      <c r="B88">
        <v>0</v>
      </c>
      <c r="C88">
        <v>0.22</v>
      </c>
      <c r="D88">
        <f>C88*100</f>
        <v>22</v>
      </c>
      <c r="H88" t="s">
        <v>3</v>
      </c>
      <c r="I88">
        <v>0</v>
      </c>
      <c r="J88">
        <v>0.22</v>
      </c>
      <c r="K88">
        <f>J88*100</f>
        <v>22</v>
      </c>
      <c r="O88" t="s">
        <v>3</v>
      </c>
      <c r="P88">
        <v>0</v>
      </c>
      <c r="Q88">
        <v>0.22</v>
      </c>
      <c r="R88">
        <f>Q88*100</f>
        <v>22</v>
      </c>
    </row>
    <row r="89" spans="1:18" x14ac:dyDescent="0.3">
      <c r="B89" s="1" t="s">
        <v>6</v>
      </c>
      <c r="C89" s="1">
        <f>SUM(C85:C88)</f>
        <v>1</v>
      </c>
      <c r="I89" s="1" t="s">
        <v>6</v>
      </c>
      <c r="J89" s="1">
        <f>SUM(J85:J88)</f>
        <v>1</v>
      </c>
      <c r="P89" s="1" t="s">
        <v>6</v>
      </c>
      <c r="Q89" s="1">
        <f>SUM(Q85:Q88)</f>
        <v>1</v>
      </c>
    </row>
    <row r="91" spans="1:18" x14ac:dyDescent="0.3">
      <c r="A91" s="1" t="s">
        <v>14</v>
      </c>
      <c r="B91">
        <f>B85*C85+B86*C86+B87*C87+B88*C88</f>
        <v>23.481999999999999</v>
      </c>
      <c r="H91" s="1" t="s">
        <v>14</v>
      </c>
      <c r="I91">
        <f>I85*J85+I86*J86+I87*J87+I88*J88</f>
        <v>23.481999999999999</v>
      </c>
      <c r="O91" s="1" t="s">
        <v>14</v>
      </c>
      <c r="P91">
        <f>P85*Q85+P86*Q86+P87*Q87+P88*Q88</f>
        <v>23.481999999999999</v>
      </c>
    </row>
    <row r="94" spans="1:18" x14ac:dyDescent="0.3">
      <c r="A94" s="1" t="s">
        <v>13</v>
      </c>
      <c r="B94">
        <v>75.099999999999994</v>
      </c>
      <c r="H94" s="1" t="s">
        <v>13</v>
      </c>
      <c r="I94">
        <v>34.700000000000003</v>
      </c>
      <c r="O94" s="1" t="s">
        <v>13</v>
      </c>
      <c r="P94">
        <v>22.5</v>
      </c>
    </row>
    <row r="97" spans="1:18" x14ac:dyDescent="0.3">
      <c r="B97" t="s">
        <v>15</v>
      </c>
      <c r="C97" t="s">
        <v>4</v>
      </c>
      <c r="D97" t="s">
        <v>7</v>
      </c>
      <c r="I97" t="s">
        <v>15</v>
      </c>
      <c r="J97" t="s">
        <v>4</v>
      </c>
      <c r="K97" t="s">
        <v>7</v>
      </c>
      <c r="P97" t="s">
        <v>15</v>
      </c>
      <c r="Q97" t="s">
        <v>4</v>
      </c>
      <c r="R97" t="s">
        <v>7</v>
      </c>
    </row>
    <row r="98" spans="1:18" x14ac:dyDescent="0.3">
      <c r="A98" t="s">
        <v>0</v>
      </c>
      <c r="B98">
        <v>33.799999999999997</v>
      </c>
      <c r="C98">
        <v>0.33500000000000002</v>
      </c>
      <c r="D98">
        <f>C98*100</f>
        <v>33.5</v>
      </c>
      <c r="H98" t="s">
        <v>0</v>
      </c>
      <c r="I98">
        <v>33.799999999999997</v>
      </c>
      <c r="J98">
        <v>0.33500000000000002</v>
      </c>
      <c r="K98">
        <f>J98*100</f>
        <v>33.5</v>
      </c>
      <c r="O98" t="s">
        <v>0</v>
      </c>
      <c r="P98">
        <v>33.799999999999997</v>
      </c>
      <c r="Q98">
        <v>0.33500000000000002</v>
      </c>
      <c r="R98">
        <f>Q98*100</f>
        <v>33.5</v>
      </c>
    </row>
    <row r="99" spans="1:18" x14ac:dyDescent="0.3">
      <c r="A99" t="s">
        <v>1</v>
      </c>
      <c r="B99">
        <v>3.2</v>
      </c>
      <c r="C99">
        <v>7.5999999999999998E-2</v>
      </c>
      <c r="D99">
        <f>C99*100</f>
        <v>7.6</v>
      </c>
      <c r="H99" t="s">
        <v>1</v>
      </c>
      <c r="I99">
        <v>3.2</v>
      </c>
      <c r="J99">
        <v>7.5999999999999998E-2</v>
      </c>
      <c r="K99">
        <f>J99*100</f>
        <v>7.6</v>
      </c>
      <c r="O99" t="s">
        <v>1</v>
      </c>
      <c r="P99">
        <v>3.2</v>
      </c>
      <c r="Q99">
        <v>7.5999999999999998E-2</v>
      </c>
      <c r="R99">
        <f>Q99*100</f>
        <v>7.6</v>
      </c>
    </row>
    <row r="100" spans="1:18" x14ac:dyDescent="0.3">
      <c r="A100" t="s">
        <v>2</v>
      </c>
      <c r="B100">
        <v>7.6</v>
      </c>
      <c r="C100">
        <v>0.19400000000000001</v>
      </c>
      <c r="D100">
        <f>C100*100</f>
        <v>19.400000000000002</v>
      </c>
      <c r="H100" t="s">
        <v>2</v>
      </c>
      <c r="I100">
        <v>7.6</v>
      </c>
      <c r="J100">
        <v>0.19400000000000001</v>
      </c>
      <c r="K100">
        <f>J100*100</f>
        <v>19.400000000000002</v>
      </c>
      <c r="O100" t="s">
        <v>2</v>
      </c>
      <c r="P100">
        <v>7.6</v>
      </c>
      <c r="Q100">
        <v>0.19400000000000001</v>
      </c>
      <c r="R100">
        <f>Q100*100</f>
        <v>19.400000000000002</v>
      </c>
    </row>
    <row r="101" spans="1:18" x14ac:dyDescent="0.3">
      <c r="A101" t="s">
        <v>3</v>
      </c>
      <c r="B101">
        <v>0</v>
      </c>
      <c r="C101">
        <v>0.39500000000000002</v>
      </c>
      <c r="D101">
        <f>C101*100</f>
        <v>39.5</v>
      </c>
      <c r="H101" t="s">
        <v>3</v>
      </c>
      <c r="I101">
        <v>0</v>
      </c>
      <c r="J101">
        <v>0.39500000000000002</v>
      </c>
      <c r="K101">
        <f>J101*100</f>
        <v>39.5</v>
      </c>
      <c r="O101" t="s">
        <v>3</v>
      </c>
      <c r="P101">
        <v>0</v>
      </c>
      <c r="Q101">
        <v>0.39500000000000002</v>
      </c>
      <c r="R101">
        <f>Q101*100</f>
        <v>39.5</v>
      </c>
    </row>
    <row r="102" spans="1:18" x14ac:dyDescent="0.3">
      <c r="B102" s="1" t="s">
        <v>6</v>
      </c>
      <c r="C102" s="1">
        <f>SUM(C98:C101)</f>
        <v>1</v>
      </c>
      <c r="I102" s="1" t="s">
        <v>6</v>
      </c>
      <c r="J102" s="1">
        <f>SUM(J98:J101)</f>
        <v>1</v>
      </c>
      <c r="P102" s="1" t="s">
        <v>6</v>
      </c>
      <c r="Q102" s="1">
        <f>SUM(Q98:Q101)</f>
        <v>1</v>
      </c>
    </row>
    <row r="104" spans="1:18" x14ac:dyDescent="0.3">
      <c r="A104" s="1" t="s">
        <v>14</v>
      </c>
      <c r="B104">
        <f>B98*C98+B99*C99+B100*C100+B101*C101</f>
        <v>13.0406</v>
      </c>
      <c r="H104" s="1" t="s">
        <v>14</v>
      </c>
      <c r="I104">
        <f>I98*J98+I99*J99+I100*J100+I101*J101</f>
        <v>13.0406</v>
      </c>
      <c r="O104" s="1" t="s">
        <v>14</v>
      </c>
      <c r="P104">
        <f>P98*Q98+P99*Q99+P100*Q100+P101*Q101</f>
        <v>13.0406</v>
      </c>
    </row>
  </sheetData>
  <conditionalFormatting sqref="C11">
    <cfRule type="cellIs" dxfId="76" priority="24" operator="notEqual">
      <formula>1</formula>
    </cfRule>
  </conditionalFormatting>
  <conditionalFormatting sqref="C24">
    <cfRule type="cellIs" dxfId="75" priority="21" operator="notEqual">
      <formula>1</formula>
    </cfRule>
  </conditionalFormatting>
  <conditionalFormatting sqref="C37">
    <cfRule type="cellIs" dxfId="74" priority="18" operator="notEqual">
      <formula>1</formula>
    </cfRule>
  </conditionalFormatting>
  <conditionalFormatting sqref="C50">
    <cfRule type="cellIs" dxfId="73" priority="15" operator="notEqual">
      <formula>1</formula>
    </cfRule>
  </conditionalFormatting>
  <conditionalFormatting sqref="C63">
    <cfRule type="cellIs" dxfId="72" priority="12" operator="notEqual">
      <formula>1</formula>
    </cfRule>
  </conditionalFormatting>
  <conditionalFormatting sqref="C76">
    <cfRule type="cellIs" dxfId="71" priority="9" operator="notEqual">
      <formula>1</formula>
    </cfRule>
  </conditionalFormatting>
  <conditionalFormatting sqref="C89">
    <cfRule type="cellIs" dxfId="70" priority="6" operator="notEqual">
      <formula>1</formula>
    </cfRule>
  </conditionalFormatting>
  <conditionalFormatting sqref="C102">
    <cfRule type="cellIs" dxfId="69" priority="3" operator="notEqual">
      <formula>1</formula>
    </cfRule>
  </conditionalFormatting>
  <conditionalFormatting sqref="J11">
    <cfRule type="cellIs" dxfId="68" priority="23" operator="notEqual">
      <formula>1</formula>
    </cfRule>
  </conditionalFormatting>
  <conditionalFormatting sqref="J24">
    <cfRule type="cellIs" dxfId="67" priority="20" operator="notEqual">
      <formula>1</formula>
    </cfRule>
  </conditionalFormatting>
  <conditionalFormatting sqref="J37">
    <cfRule type="cellIs" dxfId="66" priority="17" operator="notEqual">
      <formula>1</formula>
    </cfRule>
  </conditionalFormatting>
  <conditionalFormatting sqref="J50">
    <cfRule type="cellIs" dxfId="65" priority="14" operator="notEqual">
      <formula>1</formula>
    </cfRule>
  </conditionalFormatting>
  <conditionalFormatting sqref="J63">
    <cfRule type="cellIs" dxfId="64" priority="11" operator="notEqual">
      <formula>1</formula>
    </cfRule>
  </conditionalFormatting>
  <conditionalFormatting sqref="J76">
    <cfRule type="cellIs" dxfId="63" priority="8" operator="notEqual">
      <formula>1</formula>
    </cfRule>
  </conditionalFormatting>
  <conditionalFormatting sqref="J89">
    <cfRule type="cellIs" dxfId="62" priority="5" operator="notEqual">
      <formula>1</formula>
    </cfRule>
  </conditionalFormatting>
  <conditionalFormatting sqref="J102">
    <cfRule type="cellIs" dxfId="61" priority="2" operator="notEqual">
      <formula>1</formula>
    </cfRule>
  </conditionalFormatting>
  <conditionalFormatting sqref="Q11">
    <cfRule type="cellIs" dxfId="60" priority="22" operator="notEqual">
      <formula>1</formula>
    </cfRule>
  </conditionalFormatting>
  <conditionalFormatting sqref="Q24">
    <cfRule type="cellIs" dxfId="59" priority="19" operator="notEqual">
      <formula>1</formula>
    </cfRule>
  </conditionalFormatting>
  <conditionalFormatting sqref="Q37">
    <cfRule type="cellIs" dxfId="58" priority="16" operator="notEqual">
      <formula>1</formula>
    </cfRule>
  </conditionalFormatting>
  <conditionalFormatting sqref="Q50">
    <cfRule type="cellIs" dxfId="57" priority="13" operator="notEqual">
      <formula>1</formula>
    </cfRule>
  </conditionalFormatting>
  <conditionalFormatting sqref="Q63">
    <cfRule type="cellIs" dxfId="56" priority="10" operator="notEqual">
      <formula>1</formula>
    </cfRule>
  </conditionalFormatting>
  <conditionalFormatting sqref="Q76">
    <cfRule type="cellIs" dxfId="55" priority="7" operator="notEqual">
      <formula>1</formula>
    </cfRule>
  </conditionalFormatting>
  <conditionalFormatting sqref="Q89">
    <cfRule type="cellIs" dxfId="54" priority="4" operator="notEqual">
      <formula>1</formula>
    </cfRule>
  </conditionalFormatting>
  <conditionalFormatting sqref="Q102">
    <cfRule type="cellIs" dxfId="53" priority="1" operator="notEqual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All 4</vt:lpstr>
      <vt:lpstr>Ba</vt:lpstr>
      <vt:lpstr>Sr</vt:lpstr>
      <vt:lpstr>Pb</vt:lpstr>
      <vt:lpstr>La</vt:lpstr>
      <vt:lpstr>KFM </vt:lpstr>
      <vt:lpstr>Srnew</vt:lpstr>
      <vt:lpstr>Banew</vt:lpstr>
      <vt:lpstr>Pbnew</vt:lpstr>
      <vt:lpstr>Lanew</vt:lpstr>
      <vt:lpstr>Li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HUMPHREYS, MADELEINE C.</dc:creator>
  <cp:lastModifiedBy>Will Nicholson</cp:lastModifiedBy>
  <cp:lastPrinted>2025-05-30T15:53:01Z</cp:lastPrinted>
  <dcterms:created xsi:type="dcterms:W3CDTF">2024-10-02T11:37:10Z</dcterms:created>
  <dcterms:modified xsi:type="dcterms:W3CDTF">2025-05-30T15:53:31Z</dcterms:modified>
</cp:coreProperties>
</file>