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nabelle/Documents/PhD/Thesis/Appendices/"/>
    </mc:Choice>
  </mc:AlternateContent>
  <xr:revisionPtr revIDLastSave="0" documentId="8_{423B150D-3017-BC47-AEFD-9EE6BEFF5A04}" xr6:coauthVersionLast="47" xr6:coauthVersionMax="47" xr10:uidLastSave="{00000000-0000-0000-0000-000000000000}"/>
  <bookViews>
    <workbookView xWindow="1500" yWindow="1320" windowWidth="27640" windowHeight="16940" xr2:uid="{A2B0E45E-0DE9-1D42-B53F-BD904AAFF2E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8" i="1" s="1"/>
  <c r="E13" i="1"/>
  <c r="F13" i="1" s="1"/>
  <c r="E12" i="1"/>
  <c r="F12" i="1" s="1"/>
  <c r="P7" i="1"/>
  <c r="S7" i="1" s="1"/>
  <c r="T7" i="1" s="1"/>
  <c r="I7" i="1"/>
  <c r="L15" i="1" s="1"/>
  <c r="M15" i="1" s="1"/>
  <c r="B7" i="1"/>
  <c r="E30" i="1" s="1"/>
  <c r="F30" i="1" s="1"/>
  <c r="S6" i="1"/>
  <c r="T6" i="1" s="1"/>
  <c r="S5" i="1"/>
  <c r="T5" i="1" s="1"/>
  <c r="S9" i="1" l="1"/>
  <c r="T9" i="1" s="1"/>
  <c r="S19" i="1"/>
  <c r="T19" i="1" s="1"/>
  <c r="L10" i="1"/>
  <c r="M10" i="1" s="1"/>
  <c r="L12" i="1"/>
  <c r="M12" i="1" s="1"/>
  <c r="L5" i="1"/>
  <c r="M5" i="1" s="1"/>
  <c r="L18" i="1"/>
  <c r="M18" i="1" s="1"/>
  <c r="L11" i="1"/>
  <c r="M11" i="1" s="1"/>
  <c r="L4" i="1"/>
  <c r="M4" i="1" s="1"/>
  <c r="L6" i="1"/>
  <c r="M6" i="1" s="1"/>
  <c r="L19" i="1"/>
  <c r="M19" i="1" s="1"/>
  <c r="E14" i="1"/>
  <c r="F14" i="1" s="1"/>
  <c r="L22" i="1"/>
  <c r="M22" i="1" s="1"/>
  <c r="L7" i="1"/>
  <c r="M7" i="1" s="1"/>
  <c r="L14" i="1"/>
  <c r="M14" i="1" s="1"/>
  <c r="L23" i="1"/>
  <c r="M23" i="1" s="1"/>
  <c r="E27" i="1"/>
  <c r="F27" i="1" s="1"/>
  <c r="L20" i="1"/>
  <c r="M20" i="1" s="1"/>
  <c r="L13" i="1"/>
  <c r="M13" i="1" s="1"/>
  <c r="L21" i="1"/>
  <c r="M21" i="1" s="1"/>
  <c r="L16" i="1"/>
  <c r="M16" i="1" s="1"/>
  <c r="S23" i="1"/>
  <c r="T23" i="1" s="1"/>
  <c r="L8" i="1"/>
  <c r="M8" i="1" s="1"/>
  <c r="E17" i="1"/>
  <c r="F17" i="1" s="1"/>
  <c r="E4" i="1"/>
  <c r="S8" i="1"/>
  <c r="T8" i="1" s="1"/>
  <c r="L17" i="1"/>
  <c r="M17" i="1" s="1"/>
  <c r="E31" i="1"/>
  <c r="F31" i="1" s="1"/>
  <c r="S21" i="1"/>
  <c r="T21" i="1" s="1"/>
  <c r="F4" i="1"/>
  <c r="S11" i="1"/>
  <c r="T11" i="1" s="1"/>
  <c r="S16" i="1"/>
  <c r="T16" i="1" s="1"/>
  <c r="S12" i="1"/>
  <c r="T12" i="1" s="1"/>
  <c r="S20" i="1"/>
  <c r="T20" i="1" s="1"/>
  <c r="S4" i="1"/>
  <c r="S13" i="1"/>
  <c r="T13" i="1" s="1"/>
  <c r="S18" i="1"/>
  <c r="T18" i="1" s="1"/>
  <c r="S22" i="1"/>
  <c r="T22" i="1" s="1"/>
  <c r="S17" i="1"/>
  <c r="T17" i="1" s="1"/>
  <c r="S24" i="1"/>
  <c r="T24" i="1" s="1"/>
  <c r="S14" i="1"/>
  <c r="T14" i="1" s="1"/>
  <c r="S10" i="1"/>
  <c r="T10" i="1" s="1"/>
  <c r="S15" i="1"/>
  <c r="T15" i="1" s="1"/>
  <c r="E28" i="1"/>
  <c r="F28" i="1" s="1"/>
  <c r="E11" i="1"/>
  <c r="F11" i="1" s="1"/>
  <c r="E6" i="1"/>
  <c r="F6" i="1" s="1"/>
  <c r="E9" i="1"/>
  <c r="F9" i="1" s="1"/>
  <c r="E20" i="1"/>
  <c r="F20" i="1" s="1"/>
  <c r="E22" i="1"/>
  <c r="F22" i="1" s="1"/>
  <c r="E24" i="1"/>
  <c r="F24" i="1" s="1"/>
  <c r="E10" i="1"/>
  <c r="F10" i="1" s="1"/>
  <c r="E16" i="1"/>
  <c r="F16" i="1" s="1"/>
  <c r="E7" i="1"/>
  <c r="F7" i="1" s="1"/>
  <c r="E8" i="1"/>
  <c r="F8" i="1" s="1"/>
  <c r="E19" i="1"/>
  <c r="F19" i="1" s="1"/>
  <c r="E25" i="1"/>
  <c r="F25" i="1" s="1"/>
  <c r="E29" i="1"/>
  <c r="F29" i="1" s="1"/>
  <c r="E15" i="1"/>
  <c r="F15" i="1" s="1"/>
  <c r="E5" i="1"/>
  <c r="F5" i="1" s="1"/>
  <c r="E21" i="1"/>
  <c r="F21" i="1" s="1"/>
  <c r="E23" i="1"/>
  <c r="F23" i="1" s="1"/>
  <c r="L9" i="1"/>
  <c r="M9" i="1" s="1"/>
  <c r="E26" i="1"/>
  <c r="F26" i="1" s="1"/>
  <c r="L28" i="1" l="1"/>
  <c r="E33" i="1"/>
  <c r="E35" i="1"/>
  <c r="L25" i="1"/>
  <c r="T4" i="1"/>
  <c r="S31" i="1"/>
  <c r="S28" i="1"/>
  <c r="S30" i="1"/>
  <c r="S32" i="1" s="1"/>
  <c r="E36" i="1"/>
  <c r="E39" i="1"/>
  <c r="L27" i="1"/>
  <c r="L29" i="1" s="1"/>
  <c r="E37" i="1" l="1"/>
</calcChain>
</file>

<file path=xl/sharedStrings.xml><?xml version="1.0" encoding="utf-8"?>
<sst xmlns="http://schemas.openxmlformats.org/spreadsheetml/2006/main" count="49" uniqueCount="17">
  <si>
    <t>Alumina plate mass</t>
  </si>
  <si>
    <t xml:space="preserve">Sieve size </t>
  </si>
  <si>
    <t>Mass</t>
  </si>
  <si>
    <t>Mass - plate</t>
  </si>
  <si>
    <t>g</t>
  </si>
  <si>
    <t>microns</t>
  </si>
  <si>
    <t xml:space="preserve">g </t>
  </si>
  <si>
    <t>kg</t>
  </si>
  <si>
    <t>&lt;63</t>
  </si>
  <si>
    <t>&lt;32</t>
  </si>
  <si>
    <t>&gt;90</t>
  </si>
  <si>
    <t xml:space="preserve">Average </t>
  </si>
  <si>
    <t>Average</t>
  </si>
  <si>
    <t>Stand dev</t>
  </si>
  <si>
    <t>Count</t>
  </si>
  <si>
    <t>Stand error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</si>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</sst>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"/>
    <numFmt numFmtId="165" formatCode="0.0000"/>
    <numFmt numFmtId="166" formatCode="0.00000000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6" fontId="3" fillId="0" borderId="0" xfId="0" applyNumberFormat="1" applyFont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ECCD-CDDE-944F-87D6-2C59EE1226AF}">
  <dimension ref="A2:AF61"/>
  <sheetViews>
    <sheetView tabSelected="1" zoomScale="59" workbookViewId="0">
      <selection activeCell="M43" sqref="M43"/>
    </sheetView>
  </sheetViews>
  <sheetFormatPr baseColWidth="10" defaultRowHeight="16" x14ac:dyDescent="0.2"/>
  <sheetData>
    <row r="2" spans="1:32" x14ac:dyDescent="0.2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2</v>
      </c>
      <c r="G2" s="1"/>
      <c r="H2" s="2"/>
      <c r="I2" s="2" t="s">
        <v>0</v>
      </c>
      <c r="J2" s="2" t="s">
        <v>1</v>
      </c>
      <c r="K2" s="2" t="s">
        <v>2</v>
      </c>
      <c r="L2" s="2" t="s">
        <v>2</v>
      </c>
      <c r="M2" s="2" t="s">
        <v>2</v>
      </c>
      <c r="O2" s="2"/>
      <c r="P2" s="2" t="s">
        <v>0</v>
      </c>
      <c r="Q2" s="2" t="s">
        <v>1</v>
      </c>
      <c r="R2" s="2" t="s">
        <v>2</v>
      </c>
      <c r="S2" s="2" t="s">
        <v>2</v>
      </c>
      <c r="T2" s="2" t="s">
        <v>2</v>
      </c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1"/>
      <c r="B3" s="3" t="s">
        <v>4</v>
      </c>
      <c r="C3" s="3" t="s">
        <v>5</v>
      </c>
      <c r="D3" s="3" t="s">
        <v>6</v>
      </c>
      <c r="E3" s="3" t="s">
        <v>4</v>
      </c>
      <c r="F3" s="3" t="s">
        <v>7</v>
      </c>
      <c r="G3" s="1"/>
      <c r="H3" s="3"/>
      <c r="I3" s="3" t="s">
        <v>4</v>
      </c>
      <c r="J3" s="3" t="s">
        <v>5</v>
      </c>
      <c r="K3" s="3" t="s">
        <v>6</v>
      </c>
      <c r="L3" s="3" t="s">
        <v>6</v>
      </c>
      <c r="M3" s="3" t="s">
        <v>7</v>
      </c>
      <c r="O3" s="3"/>
      <c r="P3" s="3" t="s">
        <v>4</v>
      </c>
      <c r="Q3" s="3" t="s">
        <v>5</v>
      </c>
      <c r="R3" s="3" t="s">
        <v>6</v>
      </c>
      <c r="S3" s="3" t="s">
        <v>6</v>
      </c>
      <c r="T3" s="3" t="s">
        <v>7</v>
      </c>
      <c r="Y3" s="1"/>
      <c r="Z3" s="1"/>
      <c r="AA3" s="1"/>
      <c r="AB3" s="4"/>
      <c r="AC3" s="1"/>
      <c r="AD3" s="1"/>
      <c r="AE3" s="1"/>
      <c r="AF3" s="1"/>
    </row>
    <row r="4" spans="1:32" x14ac:dyDescent="0.2">
      <c r="A4" s="1"/>
      <c r="B4" s="1">
        <v>0.44740000000000002</v>
      </c>
      <c r="C4" s="1" t="s">
        <v>8</v>
      </c>
      <c r="D4" s="5">
        <v>0.45900000000000002</v>
      </c>
      <c r="E4" s="5">
        <f>D4-$B$7</f>
        <v>1.153333333333334E-2</v>
      </c>
      <c r="F4" s="6">
        <f>E4/1000</f>
        <v>1.153333333333334E-5</v>
      </c>
      <c r="G4" s="7"/>
      <c r="H4" s="5"/>
      <c r="I4" s="1">
        <v>0.4587</v>
      </c>
      <c r="J4" s="1" t="s">
        <v>9</v>
      </c>
      <c r="K4" s="1">
        <v>0.46860000000000002</v>
      </c>
      <c r="L4" s="1">
        <f>K4-$I$7</f>
        <v>1.0500000000000065E-2</v>
      </c>
      <c r="M4" s="6">
        <f>L4/1000</f>
        <v>1.0500000000000065E-5</v>
      </c>
      <c r="O4" s="1"/>
      <c r="P4" s="1">
        <v>0.4587</v>
      </c>
      <c r="Q4" s="1" t="s">
        <v>10</v>
      </c>
      <c r="R4" s="1">
        <v>0.4672</v>
      </c>
      <c r="S4" s="1">
        <f>R4-$P$7</f>
        <v>9.1000000000000525E-3</v>
      </c>
      <c r="T4" s="6">
        <f>S4/1000</f>
        <v>9.1000000000000518E-6</v>
      </c>
      <c r="Y4" s="6"/>
      <c r="Z4" s="1"/>
      <c r="AA4" s="1"/>
      <c r="AB4" s="1"/>
      <c r="AC4" s="1"/>
      <c r="AD4" s="1"/>
      <c r="AE4" s="1"/>
      <c r="AF4" s="1"/>
    </row>
    <row r="5" spans="1:32" x14ac:dyDescent="0.2">
      <c r="A5" s="1"/>
      <c r="B5" s="1">
        <v>0.4476</v>
      </c>
      <c r="C5" s="1"/>
      <c r="D5" s="1">
        <v>0.45939999999999998</v>
      </c>
      <c r="E5" s="5">
        <f t="shared" ref="E5:E31" si="0">D5-$B$7</f>
        <v>1.1933333333333296E-2</v>
      </c>
      <c r="F5" s="6">
        <f t="shared" ref="F5:F31" si="1">E5/1000</f>
        <v>1.1933333333333296E-5</v>
      </c>
      <c r="G5" s="7"/>
      <c r="H5" s="5"/>
      <c r="I5" s="1">
        <v>0.45789999999999997</v>
      </c>
      <c r="J5" s="1"/>
      <c r="K5" s="1">
        <v>0.46889999999999998</v>
      </c>
      <c r="L5" s="1">
        <f>K5-$I$7</f>
        <v>1.0800000000000032E-2</v>
      </c>
      <c r="M5" s="6">
        <f t="shared" ref="M5:M23" si="2">L5/1000</f>
        <v>1.0800000000000032E-5</v>
      </c>
      <c r="O5" s="1"/>
      <c r="P5" s="1">
        <v>0.45789999999999997</v>
      </c>
      <c r="Q5" s="1"/>
      <c r="R5" s="5">
        <v>0.46700000000000003</v>
      </c>
      <c r="S5" s="5">
        <f>R5-$P$7</f>
        <v>8.9000000000000745E-3</v>
      </c>
      <c r="T5" s="6">
        <f t="shared" ref="T5:T24" si="3">S5/1000</f>
        <v>8.900000000000074E-6</v>
      </c>
      <c r="Y5" s="6"/>
      <c r="Z5" s="1"/>
      <c r="AA5" s="1"/>
      <c r="AB5" s="1"/>
      <c r="AC5" s="8"/>
      <c r="AD5" s="1"/>
      <c r="AE5" s="1"/>
      <c r="AF5" s="1"/>
    </row>
    <row r="6" spans="1:32" x14ac:dyDescent="0.2">
      <c r="A6" s="1"/>
      <c r="B6" s="1">
        <v>0.44740000000000002</v>
      </c>
      <c r="C6" s="1"/>
      <c r="D6" s="1">
        <v>0.45960000000000001</v>
      </c>
      <c r="E6" s="5">
        <f t="shared" si="0"/>
        <v>1.2133333333333329E-2</v>
      </c>
      <c r="F6" s="6">
        <f t="shared" si="1"/>
        <v>1.213333333333333E-5</v>
      </c>
      <c r="G6" s="7"/>
      <c r="H6" s="5"/>
      <c r="I6" s="1">
        <v>0.4577</v>
      </c>
      <c r="J6" s="1"/>
      <c r="K6" s="5">
        <v>0.46899999999999997</v>
      </c>
      <c r="L6" s="1">
        <f>K6-$I$7</f>
        <v>1.0900000000000021E-2</v>
      </c>
      <c r="M6" s="6">
        <f t="shared" si="2"/>
        <v>1.0900000000000021E-5</v>
      </c>
      <c r="O6" s="1"/>
      <c r="P6" s="1">
        <v>0.4577</v>
      </c>
      <c r="Q6" s="1"/>
      <c r="R6" s="1">
        <v>0.46750000000000003</v>
      </c>
      <c r="S6" s="1">
        <f>R6-$P$7</f>
        <v>9.400000000000075E-3</v>
      </c>
      <c r="T6" s="6">
        <f t="shared" si="3"/>
        <v>9.4000000000000743E-6</v>
      </c>
      <c r="Y6" s="6"/>
      <c r="Z6" s="1"/>
      <c r="AA6" s="1"/>
      <c r="AB6" s="1"/>
      <c r="AC6" s="8"/>
      <c r="AD6" s="1"/>
      <c r="AE6" s="1"/>
      <c r="AF6" s="1"/>
    </row>
    <row r="7" spans="1:32" x14ac:dyDescent="0.2">
      <c r="A7" s="1" t="s">
        <v>11</v>
      </c>
      <c r="B7" s="5">
        <f>AVERAGE(B4:B6)</f>
        <v>0.44746666666666668</v>
      </c>
      <c r="C7" s="1"/>
      <c r="D7" s="1">
        <v>0.45979999999999999</v>
      </c>
      <c r="E7" s="5">
        <f t="shared" si="0"/>
        <v>1.2333333333333307E-2</v>
      </c>
      <c r="F7" s="6">
        <f t="shared" si="1"/>
        <v>1.2333333333333307E-5</v>
      </c>
      <c r="G7" s="7"/>
      <c r="H7" s="5" t="s">
        <v>11</v>
      </c>
      <c r="I7" s="1">
        <f>AVERAGE(I4:I6)</f>
        <v>0.45809999999999995</v>
      </c>
      <c r="J7" s="1"/>
      <c r="K7" s="1">
        <v>0.46829999999999999</v>
      </c>
      <c r="L7" s="1">
        <f>K7-$I$7</f>
        <v>1.0200000000000042E-2</v>
      </c>
      <c r="M7" s="6">
        <f t="shared" si="2"/>
        <v>1.0200000000000043E-5</v>
      </c>
      <c r="O7" s="1" t="s">
        <v>12</v>
      </c>
      <c r="P7" s="1">
        <f>AVERAGE(P4:P6)</f>
        <v>0.45809999999999995</v>
      </c>
      <c r="Q7" s="1"/>
      <c r="R7" s="1">
        <v>0.46729999999999999</v>
      </c>
      <c r="S7" s="1">
        <f>R7-$P$7</f>
        <v>9.2000000000000415E-3</v>
      </c>
      <c r="T7" s="6">
        <f t="shared" si="3"/>
        <v>9.2000000000000407E-6</v>
      </c>
      <c r="Y7" s="6"/>
      <c r="Z7" s="1"/>
      <c r="AA7" s="1"/>
      <c r="AB7" s="1"/>
      <c r="AC7" s="8"/>
      <c r="AD7" s="1"/>
      <c r="AE7" s="1"/>
      <c r="AF7" s="1"/>
    </row>
    <row r="8" spans="1:32" x14ac:dyDescent="0.2">
      <c r="A8" s="1"/>
      <c r="B8" s="1"/>
      <c r="C8" s="1"/>
      <c r="D8" s="1">
        <v>0.45910000000000001</v>
      </c>
      <c r="E8" s="5">
        <f t="shared" si="0"/>
        <v>1.1633333333333329E-2</v>
      </c>
      <c r="F8" s="6">
        <f t="shared" si="1"/>
        <v>1.1633333333333329E-5</v>
      </c>
      <c r="G8" s="7"/>
      <c r="H8" s="5"/>
      <c r="I8" s="1"/>
      <c r="J8" s="1"/>
      <c r="K8" s="1">
        <v>0.46870000000000001</v>
      </c>
      <c r="L8" s="1">
        <f>K8-$I$7</f>
        <v>1.0600000000000054E-2</v>
      </c>
      <c r="M8" s="6">
        <f t="shared" si="2"/>
        <v>1.0600000000000054E-5</v>
      </c>
      <c r="O8" s="1"/>
      <c r="P8" s="1"/>
      <c r="Q8" s="1"/>
      <c r="R8" s="1">
        <v>0.46920000000000001</v>
      </c>
      <c r="S8" s="1">
        <f>R8-$P$7</f>
        <v>1.1100000000000054E-2</v>
      </c>
      <c r="T8" s="6">
        <f t="shared" si="3"/>
        <v>1.1100000000000055E-5</v>
      </c>
      <c r="Y8" s="6"/>
      <c r="Z8" s="1"/>
      <c r="AA8" s="1"/>
      <c r="AB8" s="1"/>
      <c r="AC8" s="8"/>
      <c r="AD8" s="1"/>
      <c r="AE8" s="1"/>
      <c r="AF8" s="1"/>
    </row>
    <row r="9" spans="1:32" x14ac:dyDescent="0.2">
      <c r="A9" s="1"/>
      <c r="B9" s="1"/>
      <c r="C9" s="1"/>
      <c r="D9" s="5">
        <v>0.45900000000000002</v>
      </c>
      <c r="E9" s="5">
        <f t="shared" si="0"/>
        <v>1.153333333333334E-2</v>
      </c>
      <c r="F9" s="6">
        <f t="shared" si="1"/>
        <v>1.153333333333334E-5</v>
      </c>
      <c r="G9" s="7"/>
      <c r="H9" s="5"/>
      <c r="I9" s="1"/>
      <c r="J9" s="1"/>
      <c r="K9" s="1">
        <v>0.46889999999999998</v>
      </c>
      <c r="L9" s="1">
        <f>K9-$I$7</f>
        <v>1.0800000000000032E-2</v>
      </c>
      <c r="M9" s="6">
        <f t="shared" si="2"/>
        <v>1.0800000000000032E-5</v>
      </c>
      <c r="O9" s="1"/>
      <c r="P9" s="1"/>
      <c r="Q9" s="1"/>
      <c r="R9" s="1">
        <v>0.46710000000000002</v>
      </c>
      <c r="S9" s="1">
        <f>R9-$P$7</f>
        <v>9.0000000000000635E-3</v>
      </c>
      <c r="T9" s="6">
        <f t="shared" si="3"/>
        <v>9.0000000000000629E-6</v>
      </c>
      <c r="Y9" s="6"/>
      <c r="Z9" s="1"/>
      <c r="AA9" s="1"/>
      <c r="AB9" s="1"/>
      <c r="AC9" s="8"/>
      <c r="AD9" s="1"/>
      <c r="AE9" s="1"/>
      <c r="AF9" s="1"/>
    </row>
    <row r="10" spans="1:32" x14ac:dyDescent="0.2">
      <c r="A10" s="1"/>
      <c r="B10" s="1"/>
      <c r="C10" s="1"/>
      <c r="D10" s="5">
        <v>0.45900000000000002</v>
      </c>
      <c r="E10" s="5">
        <f t="shared" si="0"/>
        <v>1.153333333333334E-2</v>
      </c>
      <c r="F10" s="6">
        <f t="shared" si="1"/>
        <v>1.153333333333334E-5</v>
      </c>
      <c r="G10" s="7"/>
      <c r="H10" s="5"/>
      <c r="I10" s="1"/>
      <c r="J10" s="1"/>
      <c r="K10" s="1">
        <v>0.46860000000000002</v>
      </c>
      <c r="L10" s="1">
        <f>K10-$I$7</f>
        <v>1.0500000000000065E-2</v>
      </c>
      <c r="M10" s="6">
        <f t="shared" si="2"/>
        <v>1.0500000000000065E-5</v>
      </c>
      <c r="O10" s="1"/>
      <c r="P10" s="1"/>
      <c r="Q10" s="1"/>
      <c r="R10" s="1">
        <v>0.46729999999999999</v>
      </c>
      <c r="S10" s="1">
        <f>R10-$P$7</f>
        <v>9.2000000000000415E-3</v>
      </c>
      <c r="T10" s="6">
        <f t="shared" si="3"/>
        <v>9.2000000000000407E-6</v>
      </c>
      <c r="Y10" s="6"/>
      <c r="Z10" s="1"/>
      <c r="AA10" s="1"/>
      <c r="AB10" s="1"/>
      <c r="AC10" s="8"/>
      <c r="AD10" s="1"/>
      <c r="AE10" s="1"/>
      <c r="AF10" s="1"/>
    </row>
    <row r="11" spans="1:32" x14ac:dyDescent="0.2">
      <c r="A11" s="1"/>
      <c r="B11" s="1"/>
      <c r="C11" s="1"/>
      <c r="D11" s="1">
        <v>0.45910000000000001</v>
      </c>
      <c r="E11" s="5">
        <f t="shared" si="0"/>
        <v>1.1633333333333329E-2</v>
      </c>
      <c r="F11" s="6">
        <f t="shared" si="1"/>
        <v>1.1633333333333329E-5</v>
      </c>
      <c r="G11" s="7"/>
      <c r="H11" s="5"/>
      <c r="I11" s="1"/>
      <c r="J11" s="1"/>
      <c r="K11" s="1">
        <v>0.46850000000000003</v>
      </c>
      <c r="L11" s="1">
        <f>K11-$I$7</f>
        <v>1.0400000000000076E-2</v>
      </c>
      <c r="M11" s="6">
        <f t="shared" si="2"/>
        <v>1.0400000000000077E-5</v>
      </c>
      <c r="O11" s="1"/>
      <c r="P11" s="1"/>
      <c r="Q11" s="1"/>
      <c r="R11" s="1">
        <v>0.46689999999999998</v>
      </c>
      <c r="S11" s="1">
        <f>R11-$P$7</f>
        <v>8.80000000000003E-3</v>
      </c>
      <c r="T11" s="6">
        <f t="shared" si="3"/>
        <v>8.8000000000000292E-6</v>
      </c>
      <c r="Y11" s="6"/>
      <c r="Z11" s="1"/>
      <c r="AA11" s="1"/>
      <c r="AB11" s="1"/>
      <c r="AC11" s="8"/>
      <c r="AD11" s="1"/>
      <c r="AE11" s="1"/>
      <c r="AF11" s="1"/>
    </row>
    <row r="12" spans="1:32" x14ac:dyDescent="0.2">
      <c r="A12" s="1"/>
      <c r="B12" s="1"/>
      <c r="C12" s="1"/>
      <c r="D12" s="5">
        <v>0.45900000000000002</v>
      </c>
      <c r="E12" s="5">
        <f t="shared" si="0"/>
        <v>1.153333333333334E-2</v>
      </c>
      <c r="F12" s="6">
        <f t="shared" si="1"/>
        <v>1.153333333333334E-5</v>
      </c>
      <c r="G12" s="7"/>
      <c r="H12" s="5"/>
      <c r="I12" s="1"/>
      <c r="J12" s="1"/>
      <c r="K12" s="1">
        <v>0.46850000000000003</v>
      </c>
      <c r="L12" s="1">
        <f>K12-$I$7</f>
        <v>1.0400000000000076E-2</v>
      </c>
      <c r="M12" s="6">
        <f t="shared" si="2"/>
        <v>1.0400000000000077E-5</v>
      </c>
      <c r="O12" s="1"/>
      <c r="P12" s="1"/>
      <c r="Q12" s="1"/>
      <c r="R12" s="1">
        <v>0.4677</v>
      </c>
      <c r="S12" s="1">
        <f>R12-$P$7</f>
        <v>9.6000000000000529E-3</v>
      </c>
      <c r="T12" s="6">
        <f t="shared" si="3"/>
        <v>9.6000000000000538E-6</v>
      </c>
      <c r="Y12" s="6"/>
      <c r="Z12" s="1"/>
      <c r="AA12" s="1"/>
      <c r="AB12" s="1"/>
      <c r="AC12" s="8"/>
      <c r="AD12" s="1"/>
      <c r="AE12" s="1"/>
      <c r="AF12" s="1"/>
    </row>
    <row r="13" spans="1:32" x14ac:dyDescent="0.2">
      <c r="A13" s="1"/>
      <c r="B13" s="1"/>
      <c r="C13" s="1"/>
      <c r="D13" s="1">
        <v>0.45860000000000001</v>
      </c>
      <c r="E13" s="5">
        <f t="shared" si="0"/>
        <v>1.1133333333333328E-2</v>
      </c>
      <c r="F13" s="6">
        <f t="shared" si="1"/>
        <v>1.1133333333333329E-5</v>
      </c>
      <c r="G13" s="7"/>
      <c r="H13" s="5"/>
      <c r="I13" s="1"/>
      <c r="J13" s="1"/>
      <c r="K13" s="1">
        <v>0.46829999999999999</v>
      </c>
      <c r="L13" s="1">
        <f>K13-$I$7</f>
        <v>1.0200000000000042E-2</v>
      </c>
      <c r="M13" s="6">
        <f t="shared" si="2"/>
        <v>1.0200000000000043E-5</v>
      </c>
      <c r="O13" s="1"/>
      <c r="P13" s="1"/>
      <c r="Q13" s="1"/>
      <c r="R13" s="1">
        <v>0.4677</v>
      </c>
      <c r="S13" s="1">
        <f>R13-$P$7</f>
        <v>9.6000000000000529E-3</v>
      </c>
      <c r="T13" s="6">
        <f t="shared" si="3"/>
        <v>9.6000000000000538E-6</v>
      </c>
      <c r="Y13" s="6"/>
      <c r="Z13" s="1"/>
      <c r="AA13" s="1"/>
      <c r="AB13" s="1"/>
      <c r="AC13" s="8"/>
      <c r="AD13" s="1"/>
      <c r="AE13" s="1"/>
      <c r="AF13" s="1"/>
    </row>
    <row r="14" spans="1:32" x14ac:dyDescent="0.2">
      <c r="A14" s="1"/>
      <c r="B14" s="1"/>
      <c r="C14" s="1"/>
      <c r="D14" s="5">
        <v>0.45900000000000002</v>
      </c>
      <c r="E14" s="5">
        <f t="shared" si="0"/>
        <v>1.153333333333334E-2</v>
      </c>
      <c r="F14" s="6">
        <f t="shared" si="1"/>
        <v>1.153333333333334E-5</v>
      </c>
      <c r="G14" s="7"/>
      <c r="H14" s="5"/>
      <c r="I14" s="1"/>
      <c r="J14" s="1"/>
      <c r="K14" s="1">
        <v>0.46879999999999999</v>
      </c>
      <c r="L14" s="1">
        <f>K14-$I$7</f>
        <v>1.0700000000000043E-2</v>
      </c>
      <c r="M14" s="6">
        <f t="shared" si="2"/>
        <v>1.0700000000000043E-5</v>
      </c>
      <c r="O14" s="1"/>
      <c r="P14" s="1"/>
      <c r="Q14" s="1"/>
      <c r="R14" s="1">
        <v>0.46800000000000003</v>
      </c>
      <c r="S14" s="1">
        <f>R14-$P$7</f>
        <v>9.9000000000000754E-3</v>
      </c>
      <c r="T14" s="6">
        <f t="shared" si="3"/>
        <v>9.9000000000000746E-6</v>
      </c>
      <c r="Y14" s="6"/>
      <c r="Z14" s="1"/>
      <c r="AA14" s="1"/>
      <c r="AB14" s="1"/>
      <c r="AC14" s="8"/>
      <c r="AD14" s="1"/>
      <c r="AE14" s="1"/>
      <c r="AF14" s="1"/>
    </row>
    <row r="15" spans="1:32" x14ac:dyDescent="0.2">
      <c r="A15" s="1"/>
      <c r="B15" s="1"/>
      <c r="C15" s="1"/>
      <c r="D15" s="1">
        <v>0.45860000000000001</v>
      </c>
      <c r="E15" s="5">
        <f t="shared" si="0"/>
        <v>1.1133333333333328E-2</v>
      </c>
      <c r="F15" s="6">
        <f t="shared" si="1"/>
        <v>1.1133333333333329E-5</v>
      </c>
      <c r="G15" s="7"/>
      <c r="H15" s="5"/>
      <c r="I15" s="1"/>
      <c r="J15" s="1"/>
      <c r="K15" s="1">
        <v>0.46870000000000001</v>
      </c>
      <c r="L15" s="1">
        <f>K15-$I$7</f>
        <v>1.0600000000000054E-2</v>
      </c>
      <c r="M15" s="6">
        <f t="shared" si="2"/>
        <v>1.0600000000000054E-5</v>
      </c>
      <c r="O15" s="1"/>
      <c r="P15" s="1"/>
      <c r="Q15" s="1"/>
      <c r="R15" s="1">
        <v>0.4677</v>
      </c>
      <c r="S15" s="1">
        <f>R15-$P$7</f>
        <v>9.6000000000000529E-3</v>
      </c>
      <c r="T15" s="6">
        <f t="shared" si="3"/>
        <v>9.6000000000000538E-6</v>
      </c>
      <c r="Y15" s="6"/>
      <c r="Z15" s="1"/>
      <c r="AA15" s="1"/>
      <c r="AB15" s="1"/>
      <c r="AC15" s="8"/>
      <c r="AD15" s="1"/>
      <c r="AE15" s="1"/>
      <c r="AF15" s="1"/>
    </row>
    <row r="16" spans="1:32" x14ac:dyDescent="0.2">
      <c r="A16" s="1"/>
      <c r="B16" s="1"/>
      <c r="C16" s="1"/>
      <c r="D16" s="1">
        <v>0.45889999999999997</v>
      </c>
      <c r="E16" s="5">
        <f t="shared" si="0"/>
        <v>1.1433333333333295E-2</v>
      </c>
      <c r="F16" s="6">
        <f t="shared" si="1"/>
        <v>1.1433333333333296E-5</v>
      </c>
      <c r="G16" s="7"/>
      <c r="H16" s="5"/>
      <c r="I16" s="1"/>
      <c r="J16" s="1"/>
      <c r="K16" s="1">
        <v>0.46810000000000002</v>
      </c>
      <c r="L16" s="5">
        <f>K16-$I$7</f>
        <v>1.0000000000000064E-2</v>
      </c>
      <c r="M16" s="6">
        <f t="shared" si="2"/>
        <v>1.0000000000000065E-5</v>
      </c>
      <c r="O16" s="5"/>
      <c r="P16" s="1"/>
      <c r="Q16" s="1"/>
      <c r="R16" s="1">
        <v>0.46750000000000003</v>
      </c>
      <c r="S16" s="1">
        <f>R16-$P$7</f>
        <v>9.400000000000075E-3</v>
      </c>
      <c r="T16" s="6">
        <f t="shared" si="3"/>
        <v>9.4000000000000743E-6</v>
      </c>
      <c r="Y16" s="6"/>
      <c r="Z16" s="1"/>
      <c r="AA16" s="1"/>
      <c r="AB16" s="1"/>
      <c r="AC16" s="8"/>
      <c r="AD16" s="1"/>
      <c r="AE16" s="1"/>
      <c r="AF16" s="1"/>
    </row>
    <row r="17" spans="1:32" x14ac:dyDescent="0.2">
      <c r="A17" s="1"/>
      <c r="B17" s="1"/>
      <c r="C17" s="1"/>
      <c r="D17" s="1">
        <v>0.4587</v>
      </c>
      <c r="E17" s="5">
        <f t="shared" si="0"/>
        <v>1.1233333333333317E-2</v>
      </c>
      <c r="F17" s="6">
        <f t="shared" si="1"/>
        <v>1.1233333333333318E-5</v>
      </c>
      <c r="G17" s="7"/>
      <c r="H17" s="5"/>
      <c r="I17" s="1"/>
      <c r="J17" s="1"/>
      <c r="K17" s="1">
        <v>0.46860000000000002</v>
      </c>
      <c r="L17" s="1">
        <f>K17-$I$7</f>
        <v>1.0500000000000065E-2</v>
      </c>
      <c r="M17" s="6">
        <f t="shared" si="2"/>
        <v>1.0500000000000065E-5</v>
      </c>
      <c r="O17" s="1"/>
      <c r="P17" s="1"/>
      <c r="Q17" s="1"/>
      <c r="R17" s="1">
        <v>0.46810000000000002</v>
      </c>
      <c r="S17" s="1">
        <f>R17-$P$7</f>
        <v>1.0000000000000064E-2</v>
      </c>
      <c r="T17" s="6">
        <f t="shared" si="3"/>
        <v>1.0000000000000065E-5</v>
      </c>
      <c r="Y17" s="6"/>
      <c r="Z17" s="1"/>
      <c r="AA17" s="1"/>
      <c r="AB17" s="1"/>
      <c r="AC17" s="8"/>
      <c r="AD17" s="1"/>
      <c r="AE17" s="1"/>
      <c r="AF17" s="1"/>
    </row>
    <row r="18" spans="1:32" x14ac:dyDescent="0.2">
      <c r="A18" s="1"/>
      <c r="B18" s="1"/>
      <c r="C18" s="1"/>
      <c r="D18" s="1">
        <v>0.45910000000000001</v>
      </c>
      <c r="E18" s="5">
        <f t="shared" si="0"/>
        <v>1.1633333333333329E-2</v>
      </c>
      <c r="F18" s="6">
        <f t="shared" si="1"/>
        <v>1.1633333333333329E-5</v>
      </c>
      <c r="G18" s="7"/>
      <c r="H18" s="5"/>
      <c r="I18" s="1"/>
      <c r="J18" s="1"/>
      <c r="K18" s="1">
        <v>0.46829999999999999</v>
      </c>
      <c r="L18" s="1">
        <f>K18-$I$7</f>
        <v>1.0200000000000042E-2</v>
      </c>
      <c r="M18" s="6">
        <f t="shared" si="2"/>
        <v>1.0200000000000043E-5</v>
      </c>
      <c r="O18" s="1"/>
      <c r="P18" s="1"/>
      <c r="Q18" s="1"/>
      <c r="R18" s="1">
        <v>0.46779999999999999</v>
      </c>
      <c r="S18" s="1">
        <f>R18-$P$7</f>
        <v>9.7000000000000419E-3</v>
      </c>
      <c r="T18" s="6">
        <f t="shared" si="3"/>
        <v>9.7000000000000427E-6</v>
      </c>
      <c r="Y18" s="6"/>
      <c r="Z18" s="1"/>
      <c r="AA18" s="1"/>
      <c r="AB18" s="1"/>
      <c r="AC18" s="8"/>
      <c r="AD18" s="1"/>
      <c r="AE18" s="1"/>
      <c r="AF18" s="1"/>
    </row>
    <row r="19" spans="1:32" x14ac:dyDescent="0.2">
      <c r="A19" s="1"/>
      <c r="B19" s="1"/>
      <c r="C19" s="1"/>
      <c r="D19" s="1">
        <v>0.45879999999999999</v>
      </c>
      <c r="E19" s="5">
        <f t="shared" si="0"/>
        <v>1.1333333333333306E-2</v>
      </c>
      <c r="F19" s="6">
        <f t="shared" si="1"/>
        <v>1.1333333333333307E-5</v>
      </c>
      <c r="G19" s="7"/>
      <c r="H19" s="5"/>
      <c r="I19" s="1"/>
      <c r="J19" s="1"/>
      <c r="K19" s="1">
        <v>0.46889999999999998</v>
      </c>
      <c r="L19" s="1">
        <f>K19-$I$7</f>
        <v>1.0800000000000032E-2</v>
      </c>
      <c r="M19" s="6">
        <f t="shared" si="2"/>
        <v>1.0800000000000032E-5</v>
      </c>
      <c r="O19" s="1"/>
      <c r="P19" s="1"/>
      <c r="Q19" s="1"/>
      <c r="R19" s="1">
        <v>0.46710000000000002</v>
      </c>
      <c r="S19" s="1">
        <f>R19-$P$7</f>
        <v>9.0000000000000635E-3</v>
      </c>
      <c r="T19" s="6">
        <f t="shared" si="3"/>
        <v>9.0000000000000629E-6</v>
      </c>
      <c r="Y19" s="6"/>
      <c r="Z19" s="1"/>
      <c r="AA19" s="1"/>
      <c r="AB19" s="1"/>
      <c r="AC19" s="8"/>
      <c r="AD19" s="1"/>
      <c r="AE19" s="1"/>
      <c r="AF19" s="1"/>
    </row>
    <row r="20" spans="1:32" x14ac:dyDescent="0.2">
      <c r="A20" s="1"/>
      <c r="B20" s="1"/>
      <c r="C20" s="1"/>
      <c r="D20" s="1">
        <v>0.45939999999999998</v>
      </c>
      <c r="E20" s="5">
        <f t="shared" si="0"/>
        <v>1.1933333333333296E-2</v>
      </c>
      <c r="F20" s="6">
        <f t="shared" si="1"/>
        <v>1.1933333333333296E-5</v>
      </c>
      <c r="G20" s="7"/>
      <c r="H20" s="5"/>
      <c r="I20" s="1"/>
      <c r="J20" s="1"/>
      <c r="K20" s="5">
        <v>0.46899999999999997</v>
      </c>
      <c r="L20" s="1">
        <f>K20-$I$7</f>
        <v>1.0900000000000021E-2</v>
      </c>
      <c r="M20" s="6">
        <f t="shared" si="2"/>
        <v>1.0900000000000021E-5</v>
      </c>
      <c r="O20" s="1"/>
      <c r="P20" s="1"/>
      <c r="Q20" s="1"/>
      <c r="R20" s="1">
        <v>0.46829999999999999</v>
      </c>
      <c r="S20" s="1">
        <f>R20-$P$7</f>
        <v>1.0200000000000042E-2</v>
      </c>
      <c r="T20" s="6">
        <f t="shared" si="3"/>
        <v>1.0200000000000043E-5</v>
      </c>
      <c r="Y20" s="6"/>
      <c r="Z20" s="1"/>
      <c r="AA20" s="1"/>
      <c r="AB20" s="1"/>
      <c r="AC20" s="8"/>
      <c r="AD20" s="1"/>
      <c r="AE20" s="1"/>
      <c r="AF20" s="1"/>
    </row>
    <row r="21" spans="1:32" x14ac:dyDescent="0.2">
      <c r="A21" s="1"/>
      <c r="B21" s="1"/>
      <c r="C21" s="1"/>
      <c r="D21" s="1">
        <v>0.45889999999999997</v>
      </c>
      <c r="E21" s="5">
        <f t="shared" si="0"/>
        <v>1.1433333333333295E-2</v>
      </c>
      <c r="F21" s="6">
        <f t="shared" si="1"/>
        <v>1.1433333333333296E-5</v>
      </c>
      <c r="G21" s="7"/>
      <c r="H21" s="5"/>
      <c r="I21" s="1"/>
      <c r="J21" s="1"/>
      <c r="K21" s="1">
        <v>0.46810000000000002</v>
      </c>
      <c r="L21" s="5">
        <f>K21-$I$7</f>
        <v>1.0000000000000064E-2</v>
      </c>
      <c r="M21" s="6">
        <f t="shared" si="2"/>
        <v>1.0000000000000065E-5</v>
      </c>
      <c r="O21" s="5"/>
      <c r="P21" s="1"/>
      <c r="Q21" s="1"/>
      <c r="R21" s="1">
        <v>0.46870000000000001</v>
      </c>
      <c r="S21" s="1">
        <f>R21-$P$7</f>
        <v>1.0600000000000054E-2</v>
      </c>
      <c r="T21" s="6">
        <f t="shared" si="3"/>
        <v>1.0600000000000054E-5</v>
      </c>
      <c r="Y21" s="6"/>
      <c r="Z21" s="1"/>
      <c r="AA21" s="1"/>
      <c r="AB21" s="1"/>
      <c r="AC21" s="1"/>
      <c r="AD21" s="1"/>
      <c r="AE21" s="1"/>
      <c r="AF21" s="1"/>
    </row>
    <row r="22" spans="1:32" x14ac:dyDescent="0.2">
      <c r="A22" s="1"/>
      <c r="B22" s="1"/>
      <c r="C22" s="1"/>
      <c r="D22" s="1">
        <v>0.4587</v>
      </c>
      <c r="E22" s="5">
        <f t="shared" si="0"/>
        <v>1.1233333333333317E-2</v>
      </c>
      <c r="F22" s="6">
        <f t="shared" si="1"/>
        <v>1.1233333333333318E-5</v>
      </c>
      <c r="G22" s="7"/>
      <c r="H22" s="5"/>
      <c r="I22" s="1"/>
      <c r="J22" s="1"/>
      <c r="K22" s="1">
        <v>0.46850000000000003</v>
      </c>
      <c r="L22" s="1">
        <f>K22-$I$7</f>
        <v>1.0400000000000076E-2</v>
      </c>
      <c r="M22" s="6">
        <f t="shared" si="2"/>
        <v>1.0400000000000077E-5</v>
      </c>
      <c r="O22" s="1"/>
      <c r="P22" s="1"/>
      <c r="Q22" s="1"/>
      <c r="R22" s="1">
        <v>0.46879999999999999</v>
      </c>
      <c r="S22" s="1">
        <f>R22-$P$7</f>
        <v>1.0700000000000043E-2</v>
      </c>
      <c r="T22" s="6">
        <f t="shared" si="3"/>
        <v>1.0700000000000043E-5</v>
      </c>
      <c r="Y22" s="6"/>
      <c r="Z22" s="1"/>
      <c r="AA22" s="1"/>
      <c r="AB22" s="1"/>
      <c r="AC22" s="1"/>
      <c r="AD22" s="1"/>
      <c r="AE22" s="1"/>
      <c r="AF22" s="1"/>
    </row>
    <row r="23" spans="1:32" x14ac:dyDescent="0.2">
      <c r="A23" s="1"/>
      <c r="B23" s="1"/>
      <c r="C23" s="1"/>
      <c r="D23" s="1">
        <v>0.45860000000000001</v>
      </c>
      <c r="E23" s="5">
        <f t="shared" si="0"/>
        <v>1.1133333333333328E-2</v>
      </c>
      <c r="F23" s="6">
        <f t="shared" si="1"/>
        <v>1.1133333333333329E-5</v>
      </c>
      <c r="G23" s="7"/>
      <c r="H23" s="5"/>
      <c r="I23" s="1"/>
      <c r="J23" s="1"/>
      <c r="K23" s="1">
        <v>0.46839999999999998</v>
      </c>
      <c r="L23" s="1">
        <f>K23-$I$7</f>
        <v>1.0300000000000031E-2</v>
      </c>
      <c r="M23" s="6">
        <f t="shared" si="2"/>
        <v>1.0300000000000032E-5</v>
      </c>
      <c r="O23" s="1"/>
      <c r="P23" s="1"/>
      <c r="Q23" s="1"/>
      <c r="R23" s="1">
        <v>0.46820000000000001</v>
      </c>
      <c r="S23" s="1">
        <f>R23-$P$7</f>
        <v>1.0100000000000053E-2</v>
      </c>
      <c r="T23" s="6">
        <f t="shared" si="3"/>
        <v>1.0100000000000054E-5</v>
      </c>
      <c r="Y23" s="6"/>
      <c r="Z23" s="1"/>
      <c r="AA23" s="1"/>
      <c r="AB23" s="1"/>
      <c r="AC23" s="1"/>
      <c r="AD23" s="1"/>
      <c r="AE23" s="1"/>
      <c r="AF23" s="1"/>
    </row>
    <row r="24" spans="1:32" x14ac:dyDescent="0.2">
      <c r="A24" s="1"/>
      <c r="B24" s="1"/>
      <c r="C24" s="1"/>
      <c r="D24" s="1">
        <v>0.45879999999999999</v>
      </c>
      <c r="E24" s="5">
        <f t="shared" si="0"/>
        <v>1.1333333333333306E-2</v>
      </c>
      <c r="F24" s="6">
        <f t="shared" si="1"/>
        <v>1.1333333333333307E-5</v>
      </c>
      <c r="G24" s="7"/>
      <c r="H24" s="5"/>
      <c r="I24" s="1"/>
      <c r="J24" s="1"/>
      <c r="K24" s="1"/>
      <c r="L24" s="1"/>
      <c r="M24" s="1"/>
      <c r="O24" s="1"/>
      <c r="P24" s="1"/>
      <c r="Q24" s="1"/>
      <c r="R24" s="1">
        <v>0.4672</v>
      </c>
      <c r="S24" s="1">
        <f>R24-$P$7</f>
        <v>9.1000000000000525E-3</v>
      </c>
      <c r="T24" s="6">
        <f t="shared" si="3"/>
        <v>9.1000000000000518E-6</v>
      </c>
      <c r="Y24" s="6"/>
      <c r="Z24" s="1"/>
      <c r="AA24" s="1"/>
      <c r="AB24" s="1"/>
      <c r="AC24" s="1"/>
      <c r="AD24" s="1"/>
      <c r="AE24" s="1"/>
      <c r="AF24" s="1"/>
    </row>
    <row r="25" spans="1:32" x14ac:dyDescent="0.2">
      <c r="A25" s="1"/>
      <c r="B25" s="1"/>
      <c r="C25" s="1"/>
      <c r="D25" s="1">
        <v>0.4587</v>
      </c>
      <c r="E25" s="5">
        <f t="shared" si="0"/>
        <v>1.1233333333333317E-2</v>
      </c>
      <c r="F25" s="6">
        <f t="shared" si="1"/>
        <v>1.1233333333333318E-5</v>
      </c>
      <c r="G25" s="7"/>
      <c r="H25" s="5"/>
      <c r="I25" s="1"/>
      <c r="J25" s="1"/>
      <c r="K25" s="1" t="s">
        <v>12</v>
      </c>
      <c r="L25" s="1">
        <f>AVERAGE(L4:L23)</f>
        <v>1.048500000000005E-2</v>
      </c>
      <c r="M25" s="1"/>
      <c r="O25" s="1"/>
      <c r="P25" s="1"/>
      <c r="Q25" s="1"/>
      <c r="R25" s="1"/>
      <c r="S25" s="1"/>
      <c r="T25" s="1"/>
      <c r="Y25" s="1"/>
      <c r="Z25" s="1"/>
      <c r="AA25" s="1"/>
      <c r="AB25" s="1"/>
      <c r="AC25" s="1"/>
      <c r="AD25" s="1"/>
      <c r="AE25" s="1"/>
      <c r="AF25" s="1"/>
    </row>
    <row r="26" spans="1:32" x14ac:dyDescent="0.2">
      <c r="A26" s="1"/>
      <c r="B26" s="1"/>
      <c r="C26" s="1"/>
      <c r="D26" s="1">
        <v>0.45879999999999999</v>
      </c>
      <c r="E26" s="5">
        <f t="shared" si="0"/>
        <v>1.1333333333333306E-2</v>
      </c>
      <c r="F26" s="6">
        <f t="shared" si="1"/>
        <v>1.1333333333333307E-5</v>
      </c>
      <c r="G26" s="7"/>
      <c r="H26" s="5"/>
      <c r="I26" s="1"/>
      <c r="J26" s="1"/>
      <c r="K26" s="1"/>
      <c r="L26" s="1"/>
      <c r="M26" s="1"/>
      <c r="O26" s="1"/>
      <c r="P26" s="1"/>
      <c r="Q26" s="1"/>
      <c r="R26" s="1"/>
      <c r="S26" s="1"/>
      <c r="T26" s="1"/>
      <c r="Y26" s="1"/>
      <c r="Z26" s="1"/>
      <c r="AA26" s="1"/>
      <c r="AB26" s="1"/>
      <c r="AC26" s="1"/>
      <c r="AD26" s="1"/>
      <c r="AE26" s="1"/>
      <c r="AF26" s="1"/>
    </row>
    <row r="27" spans="1:32" x14ac:dyDescent="0.2">
      <c r="A27" s="1"/>
      <c r="B27" s="1"/>
      <c r="C27" s="1"/>
      <c r="D27" s="5">
        <v>0.45900000000000002</v>
      </c>
      <c r="E27" s="5">
        <f t="shared" si="0"/>
        <v>1.153333333333334E-2</v>
      </c>
      <c r="F27" s="6">
        <f t="shared" si="1"/>
        <v>1.153333333333334E-5</v>
      </c>
      <c r="G27" s="7"/>
      <c r="H27" s="5"/>
      <c r="I27" s="1"/>
      <c r="J27" s="1"/>
      <c r="K27" s="1" t="s">
        <v>13</v>
      </c>
      <c r="L27" s="5">
        <f>STDEV(L4:L23)</f>
        <v>2.7961439613566092E-4</v>
      </c>
      <c r="M27" s="1"/>
      <c r="O27" s="1"/>
      <c r="P27" s="1"/>
      <c r="Q27" s="1"/>
      <c r="R27" s="1"/>
      <c r="S27" s="1"/>
      <c r="T27" s="1"/>
      <c r="Y27" s="1"/>
      <c r="Z27" s="1"/>
      <c r="AA27" s="1"/>
      <c r="AB27" s="1"/>
      <c r="AC27" s="1"/>
      <c r="AD27" s="1"/>
      <c r="AE27" s="1"/>
      <c r="AF27" s="1"/>
    </row>
    <row r="28" spans="1:32" x14ac:dyDescent="0.2">
      <c r="A28" s="1"/>
      <c r="B28" s="1"/>
      <c r="C28" s="1"/>
      <c r="D28" s="1">
        <v>0.45889999999999997</v>
      </c>
      <c r="E28" s="5">
        <f t="shared" si="0"/>
        <v>1.1433333333333295E-2</v>
      </c>
      <c r="F28" s="6">
        <f t="shared" si="1"/>
        <v>1.1433333333333296E-5</v>
      </c>
      <c r="G28" s="7"/>
      <c r="H28" s="5"/>
      <c r="I28" s="1"/>
      <c r="J28" s="1"/>
      <c r="K28" s="1" t="s">
        <v>14</v>
      </c>
      <c r="L28" s="1">
        <f>COUNT(L4:L22)</f>
        <v>19</v>
      </c>
      <c r="M28" s="1"/>
      <c r="O28" s="1"/>
      <c r="P28" s="1"/>
      <c r="Q28" s="1"/>
      <c r="R28" s="1" t="s">
        <v>12</v>
      </c>
      <c r="S28" s="1">
        <f>AVERAGE(S4:S24)</f>
        <v>9.6285714285714828E-3</v>
      </c>
      <c r="T28" s="1"/>
      <c r="Y28" s="1"/>
      <c r="Z28" s="1"/>
      <c r="AA28" s="1"/>
      <c r="AB28" s="1"/>
      <c r="AC28" s="1"/>
      <c r="AD28" s="1"/>
      <c r="AE28" s="1"/>
      <c r="AF28" s="1"/>
    </row>
    <row r="29" spans="1:32" x14ac:dyDescent="0.2">
      <c r="A29" s="1"/>
      <c r="B29" s="1"/>
      <c r="C29" s="1"/>
      <c r="D29" s="1">
        <v>0.45889999999999997</v>
      </c>
      <c r="E29" s="5">
        <f t="shared" si="0"/>
        <v>1.1433333333333295E-2</v>
      </c>
      <c r="F29" s="6">
        <f t="shared" si="1"/>
        <v>1.1433333333333296E-5</v>
      </c>
      <c r="G29" s="7"/>
      <c r="H29" s="5"/>
      <c r="I29" s="1"/>
      <c r="J29" s="1"/>
      <c r="K29" s="1" t="s">
        <v>15</v>
      </c>
      <c r="L29" s="4">
        <f>L27/SQRT(L28)</f>
        <v>6.4147941890236617E-5</v>
      </c>
      <c r="M29" s="1"/>
      <c r="O29" s="1"/>
      <c r="P29" s="1"/>
      <c r="Q29" s="1"/>
      <c r="R29" s="1"/>
      <c r="S29" s="1"/>
      <c r="T29" s="1"/>
      <c r="Y29" s="1"/>
      <c r="Z29" s="1"/>
      <c r="AA29" s="1"/>
      <c r="AB29" s="1"/>
      <c r="AC29" s="1"/>
      <c r="AD29" s="1"/>
      <c r="AE29" s="1"/>
      <c r="AF29" s="1"/>
    </row>
    <row r="30" spans="1:32" x14ac:dyDescent="0.2">
      <c r="A30" s="1"/>
      <c r="B30" s="1"/>
      <c r="C30" s="1"/>
      <c r="D30" s="1">
        <v>0.45879999999999999</v>
      </c>
      <c r="E30" s="5">
        <f t="shared" si="0"/>
        <v>1.1333333333333306E-2</v>
      </c>
      <c r="F30" s="6">
        <f t="shared" si="1"/>
        <v>1.1333333333333307E-5</v>
      </c>
      <c r="G30" s="7"/>
      <c r="H30" s="1"/>
      <c r="I30" s="1"/>
      <c r="J30" s="5"/>
      <c r="K30" s="1"/>
      <c r="L30" s="1"/>
      <c r="M30" s="1"/>
      <c r="N30" s="1"/>
      <c r="O30" s="1"/>
      <c r="P30" s="1"/>
      <c r="Q30" s="1"/>
      <c r="R30" s="1" t="s">
        <v>13</v>
      </c>
      <c r="S30" s="5">
        <f>STDEV(S4:S24)</f>
        <v>6.3493531729055341E-4</v>
      </c>
      <c r="T30" s="1"/>
      <c r="Y30" s="1"/>
      <c r="Z30" s="1"/>
      <c r="AA30" s="1"/>
      <c r="AB30" s="1"/>
      <c r="AC30" s="1"/>
      <c r="AD30" s="1"/>
      <c r="AE30" s="1"/>
      <c r="AF30" s="1"/>
    </row>
    <row r="31" spans="1:32" x14ac:dyDescent="0.2">
      <c r="A31" s="1"/>
      <c r="B31" s="1"/>
      <c r="C31" s="1"/>
      <c r="D31" s="1">
        <v>0.45860000000000001</v>
      </c>
      <c r="E31" s="5">
        <f t="shared" si="0"/>
        <v>1.1133333333333328E-2</v>
      </c>
      <c r="F31" s="6">
        <f t="shared" si="1"/>
        <v>1.1133333333333329E-5</v>
      </c>
      <c r="G31" s="7"/>
      <c r="H31" s="1"/>
      <c r="I31" s="1"/>
      <c r="J31" s="5"/>
      <c r="K31" s="1"/>
      <c r="L31" s="1"/>
      <c r="M31" s="1"/>
      <c r="N31" s="1"/>
      <c r="O31" s="1"/>
      <c r="P31" s="1"/>
      <c r="Q31" s="1"/>
      <c r="R31" s="1" t="s">
        <v>14</v>
      </c>
      <c r="S31" s="1">
        <f>COUNT(S4:S24)</f>
        <v>21</v>
      </c>
      <c r="T31" s="1"/>
      <c r="Y31" s="1"/>
      <c r="Z31" s="1"/>
      <c r="AA31" s="1"/>
      <c r="AB31" s="1"/>
      <c r="AC31" s="1"/>
      <c r="AD31" s="1"/>
      <c r="AE31" s="1"/>
      <c r="AF31" s="1"/>
    </row>
    <row r="32" spans="1:3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 t="s">
        <v>15</v>
      </c>
      <c r="S32" s="1">
        <f>S30/SQRT(S31)</f>
        <v>1.38554245375465E-4</v>
      </c>
      <c r="T32" s="1"/>
      <c r="Y32" s="1"/>
      <c r="Z32" s="1"/>
      <c r="AA32" s="1"/>
      <c r="AB32" s="1"/>
      <c r="AC32" s="1"/>
      <c r="AD32" s="1"/>
      <c r="AE32" s="1"/>
      <c r="AF32" s="1"/>
    </row>
    <row r="33" spans="1:32" x14ac:dyDescent="0.2">
      <c r="A33" s="1"/>
      <c r="B33" s="1"/>
      <c r="C33" s="1"/>
      <c r="D33" s="1" t="s">
        <v>12</v>
      </c>
      <c r="E33" s="5">
        <f>AVERAGE(E4:E31)</f>
        <v>1.1490476190476176E-2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">
      <c r="A35" s="1"/>
      <c r="B35" s="1"/>
      <c r="C35" s="1"/>
      <c r="D35" s="1" t="s">
        <v>13</v>
      </c>
      <c r="E35" s="5">
        <f>STDEV(E4:E31)</f>
        <v>2.9867431962984068E-4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2">
      <c r="A36" s="1"/>
      <c r="B36" s="1"/>
      <c r="C36" s="1"/>
      <c r="D36" s="1" t="s">
        <v>14</v>
      </c>
      <c r="E36" s="1">
        <f>COUNT(E4:E31)</f>
        <v>28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2">
      <c r="A37" s="1"/>
      <c r="B37" s="1"/>
      <c r="C37" s="1"/>
      <c r="D37" s="1" t="s">
        <v>15</v>
      </c>
      <c r="E37" s="4">
        <f>E35/SQRT(E36)</f>
        <v>5.644414091014111E-5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">
      <c r="A39" s="1"/>
      <c r="B39" s="1"/>
      <c r="C39" s="1"/>
      <c r="D39" s="1" t="s">
        <v>16</v>
      </c>
      <c r="E39" s="5">
        <f>STDEV(E4:E31)</f>
        <v>2.9867431962984068E-4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FOSTER, ANNABELLE (Student)</dc:creator>
  <cp:lastModifiedBy>FOSTER, ANNABELLE (Student)</cp:lastModifiedBy>
  <dcterms:created xsi:type="dcterms:W3CDTF">2025-03-25T13:13:35Z</dcterms:created>
  <dcterms:modified xsi:type="dcterms:W3CDTF">2025-03-25T13:15:32Z</dcterms:modified>
</cp:coreProperties>
</file>