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belle/Documents/PhD/Academic papers/My paper Chapter 3/Supplementary material /New/"/>
    </mc:Choice>
  </mc:AlternateContent>
  <xr:revisionPtr revIDLastSave="0" documentId="13_ncr:1_{62DFEBCA-F236-C84B-B162-E9C469387240}" xr6:coauthVersionLast="47" xr6:coauthVersionMax="47" xr10:uidLastSave="{00000000-0000-0000-0000-000000000000}"/>
  <bookViews>
    <workbookView xWindow="0" yWindow="760" windowWidth="30240" windowHeight="17660" xr2:uid="{40F8C8F9-D7F2-46BE-8BF1-892C418A686E}"/>
  </bookViews>
  <sheets>
    <sheet name="Water data FT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15" i="1" l="1"/>
  <c r="W715" i="1" s="1"/>
  <c r="Y715" i="1" s="1"/>
  <c r="U887" i="1"/>
  <c r="T887" i="1"/>
  <c r="V887" i="1" s="1"/>
  <c r="R887" i="1"/>
  <c r="Q887" i="1"/>
  <c r="F887" i="1"/>
  <c r="E887" i="1"/>
  <c r="U886" i="1"/>
  <c r="T886" i="1"/>
  <c r="R886" i="1"/>
  <c r="Q886" i="1"/>
  <c r="F886" i="1"/>
  <c r="E886" i="1"/>
  <c r="U885" i="1"/>
  <c r="T885" i="1"/>
  <c r="R885" i="1"/>
  <c r="Q885" i="1"/>
  <c r="F885" i="1"/>
  <c r="E885" i="1"/>
  <c r="U884" i="1"/>
  <c r="T884" i="1"/>
  <c r="R884" i="1"/>
  <c r="Q884" i="1"/>
  <c r="F884" i="1"/>
  <c r="E884" i="1"/>
  <c r="U883" i="1"/>
  <c r="T883" i="1"/>
  <c r="R883" i="1"/>
  <c r="Q883" i="1"/>
  <c r="F883" i="1"/>
  <c r="E883" i="1"/>
  <c r="U882" i="1"/>
  <c r="T882" i="1"/>
  <c r="V882" i="1" s="1"/>
  <c r="X882" i="1" s="1"/>
  <c r="R882" i="1"/>
  <c r="Q882" i="1"/>
  <c r="F882" i="1"/>
  <c r="E882" i="1"/>
  <c r="U881" i="1"/>
  <c r="W881" i="1" s="1"/>
  <c r="Y881" i="1" s="1"/>
  <c r="T881" i="1"/>
  <c r="V881" i="1" s="1"/>
  <c r="X881" i="1" s="1"/>
  <c r="R881" i="1"/>
  <c r="Q881" i="1"/>
  <c r="F881" i="1"/>
  <c r="E881" i="1"/>
  <c r="U880" i="1"/>
  <c r="W880" i="1" s="1"/>
  <c r="Y880" i="1" s="1"/>
  <c r="T880" i="1"/>
  <c r="R880" i="1"/>
  <c r="Q880" i="1"/>
  <c r="F880" i="1"/>
  <c r="E880" i="1"/>
  <c r="U879" i="1"/>
  <c r="W879" i="1" s="1"/>
  <c r="Y879" i="1" s="1"/>
  <c r="T879" i="1"/>
  <c r="V879" i="1" s="1"/>
  <c r="X879" i="1" s="1"/>
  <c r="R879" i="1"/>
  <c r="Q879" i="1"/>
  <c r="F879" i="1"/>
  <c r="E879" i="1"/>
  <c r="U878" i="1"/>
  <c r="W878" i="1" s="1"/>
  <c r="Y878" i="1" s="1"/>
  <c r="T878" i="1"/>
  <c r="R878" i="1"/>
  <c r="Q878" i="1"/>
  <c r="F878" i="1"/>
  <c r="E878" i="1"/>
  <c r="U877" i="1"/>
  <c r="T877" i="1"/>
  <c r="R877" i="1"/>
  <c r="Q877" i="1"/>
  <c r="F877" i="1"/>
  <c r="E877" i="1"/>
  <c r="U876" i="1"/>
  <c r="T876" i="1"/>
  <c r="V876" i="1" s="1"/>
  <c r="R876" i="1"/>
  <c r="Q876" i="1"/>
  <c r="F876" i="1"/>
  <c r="E876" i="1"/>
  <c r="U875" i="1"/>
  <c r="T875" i="1"/>
  <c r="R875" i="1"/>
  <c r="Q875" i="1"/>
  <c r="F875" i="1"/>
  <c r="E875" i="1"/>
  <c r="U874" i="1"/>
  <c r="T874" i="1"/>
  <c r="R874" i="1"/>
  <c r="Q874" i="1"/>
  <c r="F874" i="1"/>
  <c r="E874" i="1"/>
  <c r="U873" i="1"/>
  <c r="W873" i="1" s="1"/>
  <c r="Y873" i="1" s="1"/>
  <c r="T873" i="1"/>
  <c r="R873" i="1"/>
  <c r="Q873" i="1"/>
  <c r="F873" i="1"/>
  <c r="E873" i="1"/>
  <c r="U872" i="1"/>
  <c r="W872" i="1" s="1"/>
  <c r="T872" i="1"/>
  <c r="V872" i="1" s="1"/>
  <c r="X872" i="1" s="1"/>
  <c r="R872" i="1"/>
  <c r="Q872" i="1"/>
  <c r="F872" i="1"/>
  <c r="E872" i="1"/>
  <c r="U871" i="1"/>
  <c r="W871" i="1" s="1"/>
  <c r="Y871" i="1" s="1"/>
  <c r="T871" i="1"/>
  <c r="V871" i="1" s="1"/>
  <c r="X871" i="1" s="1"/>
  <c r="R871" i="1"/>
  <c r="Q871" i="1"/>
  <c r="F871" i="1"/>
  <c r="E871" i="1"/>
  <c r="V870" i="1"/>
  <c r="X870" i="1" s="1"/>
  <c r="U870" i="1"/>
  <c r="W870" i="1" s="1"/>
  <c r="Y870" i="1" s="1"/>
  <c r="T870" i="1"/>
  <c r="R870" i="1"/>
  <c r="Q870" i="1"/>
  <c r="F870" i="1"/>
  <c r="E870" i="1"/>
  <c r="W869" i="1"/>
  <c r="Y869" i="1" s="1"/>
  <c r="U869" i="1"/>
  <c r="T869" i="1"/>
  <c r="V869" i="1" s="1"/>
  <c r="X869" i="1" s="1"/>
  <c r="R869" i="1"/>
  <c r="Q869" i="1"/>
  <c r="F869" i="1"/>
  <c r="E869" i="1"/>
  <c r="U868" i="1"/>
  <c r="W868" i="1" s="1"/>
  <c r="Y868" i="1" s="1"/>
  <c r="T868" i="1"/>
  <c r="V868" i="1" s="1"/>
  <c r="R868" i="1"/>
  <c r="Q868" i="1"/>
  <c r="F868" i="1"/>
  <c r="E868" i="1"/>
  <c r="U867" i="1"/>
  <c r="W867" i="1" s="1"/>
  <c r="Y867" i="1" s="1"/>
  <c r="T867" i="1"/>
  <c r="V867" i="1" s="1"/>
  <c r="R867" i="1"/>
  <c r="Q867" i="1"/>
  <c r="F867" i="1"/>
  <c r="E867" i="1"/>
  <c r="U866" i="1"/>
  <c r="W866" i="1" s="1"/>
  <c r="Y866" i="1" s="1"/>
  <c r="T866" i="1"/>
  <c r="R866" i="1"/>
  <c r="Q866" i="1"/>
  <c r="F866" i="1"/>
  <c r="E866" i="1"/>
  <c r="U865" i="1"/>
  <c r="T865" i="1"/>
  <c r="R865" i="1"/>
  <c r="Q865" i="1"/>
  <c r="F865" i="1"/>
  <c r="E865" i="1"/>
  <c r="U864" i="1"/>
  <c r="T864" i="1"/>
  <c r="R864" i="1"/>
  <c r="Q864" i="1"/>
  <c r="F864" i="1"/>
  <c r="E864" i="1"/>
  <c r="U863" i="1"/>
  <c r="T863" i="1"/>
  <c r="R863" i="1"/>
  <c r="Q863" i="1"/>
  <c r="F863" i="1"/>
  <c r="E863" i="1"/>
  <c r="U862" i="1"/>
  <c r="T862" i="1"/>
  <c r="R862" i="1"/>
  <c r="Q862" i="1"/>
  <c r="F862" i="1"/>
  <c r="E862" i="1"/>
  <c r="U861" i="1"/>
  <c r="T861" i="1"/>
  <c r="V861" i="1" s="1"/>
  <c r="X861" i="1" s="1"/>
  <c r="R861" i="1"/>
  <c r="Q861" i="1"/>
  <c r="F861" i="1"/>
  <c r="E861" i="1"/>
  <c r="U860" i="1"/>
  <c r="W860" i="1" s="1"/>
  <c r="Y860" i="1" s="1"/>
  <c r="T860" i="1"/>
  <c r="R860" i="1"/>
  <c r="Q860" i="1"/>
  <c r="F860" i="1"/>
  <c r="E860" i="1"/>
  <c r="U859" i="1"/>
  <c r="W859" i="1" s="1"/>
  <c r="Y859" i="1" s="1"/>
  <c r="T859" i="1"/>
  <c r="V859" i="1" s="1"/>
  <c r="X859" i="1" s="1"/>
  <c r="R859" i="1"/>
  <c r="Q859" i="1"/>
  <c r="F859" i="1"/>
  <c r="E859" i="1"/>
  <c r="W858" i="1"/>
  <c r="Y858" i="1" s="1"/>
  <c r="U858" i="1"/>
  <c r="T858" i="1"/>
  <c r="V858" i="1" s="1"/>
  <c r="X858" i="1" s="1"/>
  <c r="R858" i="1"/>
  <c r="Q858" i="1"/>
  <c r="F858" i="1"/>
  <c r="E858" i="1"/>
  <c r="U857" i="1"/>
  <c r="W857" i="1" s="1"/>
  <c r="Y857" i="1" s="1"/>
  <c r="T857" i="1"/>
  <c r="R857" i="1"/>
  <c r="Q857" i="1"/>
  <c r="F857" i="1"/>
  <c r="E857" i="1"/>
  <c r="U856" i="1"/>
  <c r="T856" i="1"/>
  <c r="V856" i="1" s="1"/>
  <c r="X856" i="1" s="1"/>
  <c r="R856" i="1"/>
  <c r="Q856" i="1"/>
  <c r="F856" i="1"/>
  <c r="E856" i="1"/>
  <c r="U855" i="1"/>
  <c r="T855" i="1"/>
  <c r="V855" i="1" s="1"/>
  <c r="X855" i="1" s="1"/>
  <c r="R855" i="1"/>
  <c r="Q855" i="1"/>
  <c r="F855" i="1"/>
  <c r="E855" i="1"/>
  <c r="U854" i="1"/>
  <c r="W854" i="1" s="1"/>
  <c r="Y854" i="1" s="1"/>
  <c r="T854" i="1"/>
  <c r="R854" i="1"/>
  <c r="Q854" i="1"/>
  <c r="F854" i="1"/>
  <c r="E854" i="1"/>
  <c r="U853" i="1"/>
  <c r="T853" i="1"/>
  <c r="R853" i="1"/>
  <c r="Q853" i="1"/>
  <c r="F853" i="1"/>
  <c r="E853" i="1"/>
  <c r="U852" i="1"/>
  <c r="T852" i="1"/>
  <c r="R852" i="1"/>
  <c r="Q852" i="1"/>
  <c r="F852" i="1"/>
  <c r="E852" i="1"/>
  <c r="V851" i="1"/>
  <c r="U851" i="1"/>
  <c r="T851" i="1"/>
  <c r="R851" i="1"/>
  <c r="Q851" i="1"/>
  <c r="F851" i="1"/>
  <c r="E851" i="1"/>
  <c r="U850" i="1"/>
  <c r="W850" i="1" s="1"/>
  <c r="T850" i="1"/>
  <c r="V850" i="1" s="1"/>
  <c r="X850" i="1" s="1"/>
  <c r="R850" i="1"/>
  <c r="Q850" i="1"/>
  <c r="F850" i="1"/>
  <c r="E850" i="1"/>
  <c r="U849" i="1"/>
  <c r="W849" i="1" s="1"/>
  <c r="Y849" i="1" s="1"/>
  <c r="T849" i="1"/>
  <c r="V849" i="1" s="1"/>
  <c r="X849" i="1" s="1"/>
  <c r="R849" i="1"/>
  <c r="Q849" i="1"/>
  <c r="F849" i="1"/>
  <c r="E849" i="1"/>
  <c r="U848" i="1"/>
  <c r="T848" i="1"/>
  <c r="R848" i="1"/>
  <c r="Q848" i="1"/>
  <c r="F848" i="1"/>
  <c r="E848" i="1"/>
  <c r="U847" i="1"/>
  <c r="T847" i="1"/>
  <c r="R847" i="1"/>
  <c r="Q847" i="1"/>
  <c r="F847" i="1"/>
  <c r="E847" i="1"/>
  <c r="U846" i="1"/>
  <c r="T846" i="1"/>
  <c r="R846" i="1"/>
  <c r="Q846" i="1"/>
  <c r="F846" i="1"/>
  <c r="E846" i="1"/>
  <c r="U845" i="1"/>
  <c r="T845" i="1"/>
  <c r="V845" i="1" s="1"/>
  <c r="X845" i="1" s="1"/>
  <c r="R845" i="1"/>
  <c r="Q845" i="1"/>
  <c r="F845" i="1"/>
  <c r="E845" i="1"/>
  <c r="V844" i="1"/>
  <c r="X844" i="1" s="1"/>
  <c r="U844" i="1"/>
  <c r="W844" i="1" s="1"/>
  <c r="Y844" i="1" s="1"/>
  <c r="T844" i="1"/>
  <c r="R844" i="1"/>
  <c r="Q844" i="1"/>
  <c r="F844" i="1"/>
  <c r="E844" i="1"/>
  <c r="W843" i="1"/>
  <c r="Y843" i="1" s="1"/>
  <c r="U843" i="1"/>
  <c r="T843" i="1"/>
  <c r="V843" i="1" s="1"/>
  <c r="X843" i="1" s="1"/>
  <c r="R843" i="1"/>
  <c r="Q843" i="1"/>
  <c r="F843" i="1"/>
  <c r="E843" i="1"/>
  <c r="W842" i="1"/>
  <c r="U842" i="1"/>
  <c r="T842" i="1"/>
  <c r="V842" i="1" s="1"/>
  <c r="X842" i="1" s="1"/>
  <c r="R842" i="1"/>
  <c r="Q842" i="1"/>
  <c r="F842" i="1"/>
  <c r="E842" i="1"/>
  <c r="U841" i="1"/>
  <c r="W841" i="1" s="1"/>
  <c r="T841" i="1"/>
  <c r="R841" i="1"/>
  <c r="Q841" i="1"/>
  <c r="F841" i="1"/>
  <c r="E841" i="1"/>
  <c r="U840" i="1"/>
  <c r="T840" i="1"/>
  <c r="R840" i="1"/>
  <c r="Q840" i="1"/>
  <c r="F840" i="1"/>
  <c r="E840" i="1"/>
  <c r="U839" i="1"/>
  <c r="T839" i="1"/>
  <c r="V839" i="1" s="1"/>
  <c r="R839" i="1"/>
  <c r="Q839" i="1"/>
  <c r="F839" i="1"/>
  <c r="E839" i="1"/>
  <c r="U838" i="1"/>
  <c r="T838" i="1"/>
  <c r="R838" i="1"/>
  <c r="Q838" i="1"/>
  <c r="F838" i="1"/>
  <c r="E838" i="1"/>
  <c r="U837" i="1"/>
  <c r="T837" i="1"/>
  <c r="R837" i="1"/>
  <c r="Q837" i="1"/>
  <c r="F837" i="1"/>
  <c r="E837" i="1"/>
  <c r="U836" i="1"/>
  <c r="W836" i="1" s="1"/>
  <c r="Y836" i="1" s="1"/>
  <c r="T836" i="1"/>
  <c r="R836" i="1"/>
  <c r="Q836" i="1"/>
  <c r="F836" i="1"/>
  <c r="E836" i="1"/>
  <c r="U835" i="1"/>
  <c r="W835" i="1" s="1"/>
  <c r="Y835" i="1" s="1"/>
  <c r="T835" i="1"/>
  <c r="V835" i="1" s="1"/>
  <c r="X835" i="1" s="1"/>
  <c r="Z835" i="1" s="1"/>
  <c r="R835" i="1"/>
  <c r="Q835" i="1"/>
  <c r="F835" i="1"/>
  <c r="E835" i="1"/>
  <c r="U834" i="1"/>
  <c r="W834" i="1" s="1"/>
  <c r="T834" i="1"/>
  <c r="V834" i="1" s="1"/>
  <c r="X834" i="1" s="1"/>
  <c r="R834" i="1"/>
  <c r="Q834" i="1"/>
  <c r="F834" i="1"/>
  <c r="E834" i="1"/>
  <c r="U833" i="1"/>
  <c r="W833" i="1" s="1"/>
  <c r="Y833" i="1" s="1"/>
  <c r="T833" i="1"/>
  <c r="V833" i="1" s="1"/>
  <c r="X833" i="1" s="1"/>
  <c r="Z833" i="1" s="1"/>
  <c r="R833" i="1"/>
  <c r="Q833" i="1"/>
  <c r="F833" i="1"/>
  <c r="E833" i="1"/>
  <c r="U832" i="1"/>
  <c r="W832" i="1" s="1"/>
  <c r="Y832" i="1" s="1"/>
  <c r="T832" i="1"/>
  <c r="V832" i="1" s="1"/>
  <c r="X832" i="1" s="1"/>
  <c r="R832" i="1"/>
  <c r="Q832" i="1"/>
  <c r="F832" i="1"/>
  <c r="E832" i="1"/>
  <c r="U831" i="1"/>
  <c r="W831" i="1" s="1"/>
  <c r="Y831" i="1" s="1"/>
  <c r="T831" i="1"/>
  <c r="V831" i="1" s="1"/>
  <c r="X831" i="1" s="1"/>
  <c r="R831" i="1"/>
  <c r="Q831" i="1"/>
  <c r="F831" i="1"/>
  <c r="E831" i="1"/>
  <c r="U830" i="1"/>
  <c r="W830" i="1" s="1"/>
  <c r="Y830" i="1" s="1"/>
  <c r="T830" i="1"/>
  <c r="R830" i="1"/>
  <c r="Q830" i="1"/>
  <c r="F830" i="1"/>
  <c r="E830" i="1"/>
  <c r="U829" i="1"/>
  <c r="T829" i="1"/>
  <c r="V829" i="1" s="1"/>
  <c r="R829" i="1"/>
  <c r="Q829" i="1"/>
  <c r="F829" i="1"/>
  <c r="E829" i="1"/>
  <c r="U828" i="1"/>
  <c r="W828" i="1" s="1"/>
  <c r="Y828" i="1" s="1"/>
  <c r="T828" i="1"/>
  <c r="R828" i="1"/>
  <c r="Q828" i="1"/>
  <c r="F828" i="1"/>
  <c r="E828" i="1"/>
  <c r="U827" i="1"/>
  <c r="T827" i="1"/>
  <c r="R827" i="1"/>
  <c r="Q827" i="1"/>
  <c r="F827" i="1"/>
  <c r="E827" i="1"/>
  <c r="U826" i="1"/>
  <c r="T826" i="1"/>
  <c r="V826" i="1" s="1"/>
  <c r="R826" i="1"/>
  <c r="Q826" i="1"/>
  <c r="F826" i="1"/>
  <c r="E826" i="1"/>
  <c r="U825" i="1"/>
  <c r="T825" i="1"/>
  <c r="R825" i="1"/>
  <c r="Q825" i="1"/>
  <c r="F825" i="1"/>
  <c r="E825" i="1"/>
  <c r="U824" i="1"/>
  <c r="T824" i="1"/>
  <c r="V824" i="1" s="1"/>
  <c r="X824" i="1" s="1"/>
  <c r="R824" i="1"/>
  <c r="Q824" i="1"/>
  <c r="F824" i="1"/>
  <c r="E824" i="1"/>
  <c r="U823" i="1"/>
  <c r="W823" i="1" s="1"/>
  <c r="Y823" i="1" s="1"/>
  <c r="T823" i="1"/>
  <c r="R823" i="1"/>
  <c r="Q823" i="1"/>
  <c r="F823" i="1"/>
  <c r="E823" i="1"/>
  <c r="U822" i="1"/>
  <c r="W822" i="1" s="1"/>
  <c r="T822" i="1"/>
  <c r="V822" i="1" s="1"/>
  <c r="R822" i="1"/>
  <c r="Q822" i="1"/>
  <c r="F822" i="1"/>
  <c r="E822" i="1"/>
  <c r="U821" i="1"/>
  <c r="W821" i="1" s="1"/>
  <c r="T821" i="1"/>
  <c r="R821" i="1"/>
  <c r="Q821" i="1"/>
  <c r="F821" i="1"/>
  <c r="E821" i="1"/>
  <c r="U820" i="1"/>
  <c r="T820" i="1"/>
  <c r="V820" i="1" s="1"/>
  <c r="X820" i="1" s="1"/>
  <c r="R820" i="1"/>
  <c r="Q820" i="1"/>
  <c r="F820" i="1"/>
  <c r="E820" i="1"/>
  <c r="U819" i="1"/>
  <c r="W819" i="1" s="1"/>
  <c r="Y819" i="1" s="1"/>
  <c r="T819" i="1"/>
  <c r="V819" i="1" s="1"/>
  <c r="X819" i="1" s="1"/>
  <c r="R819" i="1"/>
  <c r="Q819" i="1"/>
  <c r="F819" i="1"/>
  <c r="E819" i="1"/>
  <c r="W818" i="1"/>
  <c r="Y818" i="1" s="1"/>
  <c r="V818" i="1"/>
  <c r="X818" i="1" s="1"/>
  <c r="U818" i="1"/>
  <c r="T818" i="1"/>
  <c r="R818" i="1"/>
  <c r="Q818" i="1"/>
  <c r="F818" i="1"/>
  <c r="E818" i="1"/>
  <c r="U817" i="1"/>
  <c r="W817" i="1" s="1"/>
  <c r="Y817" i="1" s="1"/>
  <c r="T817" i="1"/>
  <c r="V817" i="1" s="1"/>
  <c r="R817" i="1"/>
  <c r="Q817" i="1"/>
  <c r="F817" i="1"/>
  <c r="E817" i="1"/>
  <c r="U816" i="1"/>
  <c r="W816" i="1" s="1"/>
  <c r="Y816" i="1" s="1"/>
  <c r="T816" i="1"/>
  <c r="R816" i="1"/>
  <c r="Q816" i="1"/>
  <c r="F816" i="1"/>
  <c r="E816" i="1"/>
  <c r="U815" i="1"/>
  <c r="T815" i="1"/>
  <c r="R815" i="1"/>
  <c r="Q815" i="1"/>
  <c r="F815" i="1"/>
  <c r="E815" i="1"/>
  <c r="U814" i="1"/>
  <c r="T814" i="1"/>
  <c r="R814" i="1"/>
  <c r="Q814" i="1"/>
  <c r="F814" i="1"/>
  <c r="E814" i="1"/>
  <c r="U813" i="1"/>
  <c r="W813" i="1" s="1"/>
  <c r="T813" i="1"/>
  <c r="V813" i="1" s="1"/>
  <c r="R813" i="1"/>
  <c r="Q813" i="1"/>
  <c r="F813" i="1"/>
  <c r="E813" i="1"/>
  <c r="U812" i="1"/>
  <c r="T812" i="1"/>
  <c r="R812" i="1"/>
  <c r="Q812" i="1"/>
  <c r="F812" i="1"/>
  <c r="E812" i="1"/>
  <c r="U811" i="1"/>
  <c r="W811" i="1" s="1"/>
  <c r="T811" i="1"/>
  <c r="R811" i="1"/>
  <c r="Q811" i="1"/>
  <c r="F811" i="1"/>
  <c r="E811" i="1"/>
  <c r="U810" i="1"/>
  <c r="T810" i="1"/>
  <c r="R810" i="1"/>
  <c r="Q810" i="1"/>
  <c r="F810" i="1"/>
  <c r="E810" i="1"/>
  <c r="U809" i="1"/>
  <c r="T809" i="1"/>
  <c r="R809" i="1"/>
  <c r="Q809" i="1"/>
  <c r="F809" i="1"/>
  <c r="E809" i="1"/>
  <c r="U808" i="1"/>
  <c r="W808" i="1" s="1"/>
  <c r="T808" i="1"/>
  <c r="R808" i="1"/>
  <c r="Q808" i="1"/>
  <c r="F808" i="1"/>
  <c r="E808" i="1"/>
  <c r="U807" i="1"/>
  <c r="W807" i="1" s="1"/>
  <c r="T807" i="1"/>
  <c r="V807" i="1" s="1"/>
  <c r="X807" i="1" s="1"/>
  <c r="R807" i="1"/>
  <c r="Q807" i="1"/>
  <c r="F807" i="1"/>
  <c r="E807" i="1"/>
  <c r="W806" i="1"/>
  <c r="Y806" i="1" s="1"/>
  <c r="U806" i="1"/>
  <c r="T806" i="1"/>
  <c r="V806" i="1" s="1"/>
  <c r="X806" i="1" s="1"/>
  <c r="R806" i="1"/>
  <c r="Q806" i="1"/>
  <c r="F806" i="1"/>
  <c r="E806" i="1"/>
  <c r="U805" i="1"/>
  <c r="W805" i="1" s="1"/>
  <c r="Y805" i="1" s="1"/>
  <c r="T805" i="1"/>
  <c r="R805" i="1"/>
  <c r="Q805" i="1"/>
  <c r="F805" i="1"/>
  <c r="E805" i="1"/>
  <c r="U804" i="1"/>
  <c r="T804" i="1"/>
  <c r="V804" i="1" s="1"/>
  <c r="R804" i="1"/>
  <c r="Q804" i="1"/>
  <c r="F804" i="1"/>
  <c r="E804" i="1"/>
  <c r="U803" i="1"/>
  <c r="W803" i="1" s="1"/>
  <c r="T803" i="1"/>
  <c r="R803" i="1"/>
  <c r="Q803" i="1"/>
  <c r="F803" i="1"/>
  <c r="E803" i="1"/>
  <c r="U802" i="1"/>
  <c r="T802" i="1"/>
  <c r="V802" i="1" s="1"/>
  <c r="R802" i="1"/>
  <c r="Q802" i="1"/>
  <c r="F802" i="1"/>
  <c r="E802" i="1"/>
  <c r="U801" i="1"/>
  <c r="T801" i="1"/>
  <c r="R801" i="1"/>
  <c r="Q801" i="1"/>
  <c r="F801" i="1"/>
  <c r="E801" i="1"/>
  <c r="U800" i="1"/>
  <c r="W800" i="1" s="1"/>
  <c r="T800" i="1"/>
  <c r="V800" i="1" s="1"/>
  <c r="X800" i="1" s="1"/>
  <c r="R800" i="1"/>
  <c r="Q800" i="1"/>
  <c r="F800" i="1"/>
  <c r="E800" i="1"/>
  <c r="U799" i="1"/>
  <c r="W799" i="1" s="1"/>
  <c r="Y799" i="1" s="1"/>
  <c r="T799" i="1"/>
  <c r="R799" i="1"/>
  <c r="Q799" i="1"/>
  <c r="F799" i="1"/>
  <c r="E799" i="1"/>
  <c r="U798" i="1"/>
  <c r="W798" i="1" s="1"/>
  <c r="Y798" i="1" s="1"/>
  <c r="T798" i="1"/>
  <c r="V798" i="1" s="1"/>
  <c r="X798" i="1" s="1"/>
  <c r="R798" i="1"/>
  <c r="Q798" i="1"/>
  <c r="F798" i="1"/>
  <c r="E798" i="1"/>
  <c r="U797" i="1"/>
  <c r="W797" i="1" s="1"/>
  <c r="Y797" i="1" s="1"/>
  <c r="T797" i="1"/>
  <c r="V797" i="1" s="1"/>
  <c r="X797" i="1" s="1"/>
  <c r="R797" i="1"/>
  <c r="Q797" i="1"/>
  <c r="F797" i="1"/>
  <c r="E797" i="1"/>
  <c r="U796" i="1"/>
  <c r="W796" i="1" s="1"/>
  <c r="Y796" i="1" s="1"/>
  <c r="T796" i="1"/>
  <c r="R796" i="1"/>
  <c r="Q796" i="1"/>
  <c r="F796" i="1"/>
  <c r="E796" i="1"/>
  <c r="V795" i="1"/>
  <c r="X795" i="1" s="1"/>
  <c r="U795" i="1"/>
  <c r="T795" i="1"/>
  <c r="R795" i="1"/>
  <c r="Q795" i="1"/>
  <c r="F795" i="1"/>
  <c r="E795" i="1"/>
  <c r="U794" i="1"/>
  <c r="W794" i="1" s="1"/>
  <c r="Y794" i="1" s="1"/>
  <c r="T794" i="1"/>
  <c r="V794" i="1" s="1"/>
  <c r="X794" i="1" s="1"/>
  <c r="R794" i="1"/>
  <c r="Q794" i="1"/>
  <c r="F794" i="1"/>
  <c r="E794" i="1"/>
  <c r="U793" i="1"/>
  <c r="W793" i="1" s="1"/>
  <c r="Y793" i="1" s="1"/>
  <c r="T793" i="1"/>
  <c r="R793" i="1"/>
  <c r="Q793" i="1"/>
  <c r="F793" i="1"/>
  <c r="E793" i="1"/>
  <c r="U792" i="1"/>
  <c r="W792" i="1" s="1"/>
  <c r="Y792" i="1" s="1"/>
  <c r="T792" i="1"/>
  <c r="V792" i="1" s="1"/>
  <c r="R792" i="1"/>
  <c r="Q792" i="1"/>
  <c r="F792" i="1"/>
  <c r="E792" i="1"/>
  <c r="W791" i="1"/>
  <c r="Y791" i="1" s="1"/>
  <c r="U791" i="1"/>
  <c r="T791" i="1"/>
  <c r="V791" i="1" s="1"/>
  <c r="X791" i="1" s="1"/>
  <c r="R791" i="1"/>
  <c r="Q791" i="1"/>
  <c r="F791" i="1"/>
  <c r="E791" i="1"/>
  <c r="U790" i="1"/>
  <c r="T790" i="1"/>
  <c r="R790" i="1"/>
  <c r="Q790" i="1"/>
  <c r="F790" i="1"/>
  <c r="E790" i="1"/>
  <c r="U789" i="1"/>
  <c r="T789" i="1"/>
  <c r="V789" i="1" s="1"/>
  <c r="X789" i="1" s="1"/>
  <c r="R789" i="1"/>
  <c r="Q789" i="1"/>
  <c r="F789" i="1"/>
  <c r="E789" i="1"/>
  <c r="U788" i="1"/>
  <c r="W788" i="1" s="1"/>
  <c r="T788" i="1"/>
  <c r="V788" i="1" s="1"/>
  <c r="R788" i="1"/>
  <c r="Q788" i="1"/>
  <c r="F788" i="1"/>
  <c r="E788" i="1"/>
  <c r="U787" i="1"/>
  <c r="T787" i="1"/>
  <c r="R787" i="1"/>
  <c r="Q787" i="1"/>
  <c r="F787" i="1"/>
  <c r="E787" i="1"/>
  <c r="U786" i="1"/>
  <c r="T786" i="1"/>
  <c r="R786" i="1"/>
  <c r="Q786" i="1"/>
  <c r="F786" i="1"/>
  <c r="E786" i="1"/>
  <c r="U785" i="1"/>
  <c r="T785" i="1"/>
  <c r="R785" i="1"/>
  <c r="Q785" i="1"/>
  <c r="F785" i="1"/>
  <c r="E785" i="1"/>
  <c r="U784" i="1"/>
  <c r="W784" i="1" s="1"/>
  <c r="Y784" i="1" s="1"/>
  <c r="T784" i="1"/>
  <c r="R784" i="1"/>
  <c r="Q784" i="1"/>
  <c r="F784" i="1"/>
  <c r="E784" i="1"/>
  <c r="U783" i="1"/>
  <c r="W783" i="1" s="1"/>
  <c r="Y783" i="1" s="1"/>
  <c r="T783" i="1"/>
  <c r="V783" i="1" s="1"/>
  <c r="X783" i="1" s="1"/>
  <c r="R783" i="1"/>
  <c r="Q783" i="1"/>
  <c r="F783" i="1"/>
  <c r="E783" i="1"/>
  <c r="U782" i="1"/>
  <c r="W782" i="1" s="1"/>
  <c r="Y782" i="1" s="1"/>
  <c r="T782" i="1"/>
  <c r="R782" i="1"/>
  <c r="Q782" i="1"/>
  <c r="F782" i="1"/>
  <c r="E782" i="1"/>
  <c r="U781" i="1"/>
  <c r="T781" i="1"/>
  <c r="R781" i="1"/>
  <c r="Q781" i="1"/>
  <c r="F781" i="1"/>
  <c r="E781" i="1"/>
  <c r="U780" i="1"/>
  <c r="T780" i="1"/>
  <c r="R780" i="1"/>
  <c r="Q780" i="1"/>
  <c r="F780" i="1"/>
  <c r="E780" i="1"/>
  <c r="U779" i="1"/>
  <c r="W779" i="1" s="1"/>
  <c r="Y779" i="1" s="1"/>
  <c r="T779" i="1"/>
  <c r="V779" i="1" s="1"/>
  <c r="X779" i="1" s="1"/>
  <c r="R779" i="1"/>
  <c r="Q779" i="1"/>
  <c r="F779" i="1"/>
  <c r="E779" i="1"/>
  <c r="U778" i="1"/>
  <c r="T778" i="1"/>
  <c r="R778" i="1"/>
  <c r="Q778" i="1"/>
  <c r="F778" i="1"/>
  <c r="E778" i="1"/>
  <c r="U777" i="1"/>
  <c r="T777" i="1"/>
  <c r="R777" i="1"/>
  <c r="Q777" i="1"/>
  <c r="F777" i="1"/>
  <c r="E777" i="1"/>
  <c r="U776" i="1"/>
  <c r="W776" i="1" s="1"/>
  <c r="Y776" i="1" s="1"/>
  <c r="T776" i="1"/>
  <c r="R776" i="1"/>
  <c r="Q776" i="1"/>
  <c r="F776" i="1"/>
  <c r="E776" i="1"/>
  <c r="U775" i="1"/>
  <c r="W775" i="1" s="1"/>
  <c r="T775" i="1"/>
  <c r="R775" i="1"/>
  <c r="Q775" i="1"/>
  <c r="F775" i="1"/>
  <c r="E775" i="1"/>
  <c r="U774" i="1"/>
  <c r="W774" i="1" s="1"/>
  <c r="Y774" i="1" s="1"/>
  <c r="T774" i="1"/>
  <c r="V774" i="1" s="1"/>
  <c r="X774" i="1" s="1"/>
  <c r="Z774" i="1" s="1"/>
  <c r="R774" i="1"/>
  <c r="Q774" i="1"/>
  <c r="F774" i="1"/>
  <c r="E774" i="1"/>
  <c r="U773" i="1"/>
  <c r="T773" i="1"/>
  <c r="V773" i="1" s="1"/>
  <c r="R773" i="1"/>
  <c r="Q773" i="1"/>
  <c r="F773" i="1"/>
  <c r="E773" i="1"/>
  <c r="U772" i="1"/>
  <c r="T772" i="1"/>
  <c r="R772" i="1"/>
  <c r="Q772" i="1"/>
  <c r="F772" i="1"/>
  <c r="E772" i="1"/>
  <c r="V771" i="1"/>
  <c r="U771" i="1"/>
  <c r="W771" i="1" s="1"/>
  <c r="T771" i="1"/>
  <c r="R771" i="1"/>
  <c r="Q771" i="1"/>
  <c r="F771" i="1"/>
  <c r="E771" i="1"/>
  <c r="U770" i="1"/>
  <c r="T770" i="1"/>
  <c r="V770" i="1" s="1"/>
  <c r="X770" i="1" s="1"/>
  <c r="R770" i="1"/>
  <c r="Q770" i="1"/>
  <c r="F770" i="1"/>
  <c r="E770" i="1"/>
  <c r="U769" i="1"/>
  <c r="T769" i="1"/>
  <c r="R769" i="1"/>
  <c r="Q769" i="1"/>
  <c r="F769" i="1"/>
  <c r="E769" i="1"/>
  <c r="U768" i="1"/>
  <c r="T768" i="1"/>
  <c r="R768" i="1"/>
  <c r="Q768" i="1"/>
  <c r="F768" i="1"/>
  <c r="E768" i="1"/>
  <c r="U767" i="1"/>
  <c r="T767" i="1"/>
  <c r="V767" i="1" s="1"/>
  <c r="X767" i="1" s="1"/>
  <c r="R767" i="1"/>
  <c r="Q767" i="1"/>
  <c r="F767" i="1"/>
  <c r="E767" i="1"/>
  <c r="U766" i="1"/>
  <c r="W766" i="1" s="1"/>
  <c r="Y766" i="1" s="1"/>
  <c r="T766" i="1"/>
  <c r="R766" i="1"/>
  <c r="Q766" i="1"/>
  <c r="F766" i="1"/>
  <c r="E766" i="1"/>
  <c r="U765" i="1"/>
  <c r="T765" i="1"/>
  <c r="V765" i="1" s="1"/>
  <c r="R765" i="1"/>
  <c r="Q765" i="1"/>
  <c r="F765" i="1"/>
  <c r="E765" i="1"/>
  <c r="U764" i="1"/>
  <c r="W764" i="1" s="1"/>
  <c r="T764" i="1"/>
  <c r="R764" i="1"/>
  <c r="Q764" i="1"/>
  <c r="F764" i="1"/>
  <c r="E764" i="1"/>
  <c r="U763" i="1"/>
  <c r="T763" i="1"/>
  <c r="V763" i="1" s="1"/>
  <c r="R763" i="1"/>
  <c r="Q763" i="1"/>
  <c r="F763" i="1"/>
  <c r="E763" i="1"/>
  <c r="U762" i="1"/>
  <c r="T762" i="1"/>
  <c r="R762" i="1"/>
  <c r="Q762" i="1"/>
  <c r="F762" i="1"/>
  <c r="E762" i="1"/>
  <c r="U761" i="1"/>
  <c r="T761" i="1"/>
  <c r="R761" i="1"/>
  <c r="Q761" i="1"/>
  <c r="F761" i="1"/>
  <c r="E761" i="1"/>
  <c r="U760" i="1"/>
  <c r="T760" i="1"/>
  <c r="R760" i="1"/>
  <c r="Q760" i="1"/>
  <c r="F760" i="1"/>
  <c r="E760" i="1"/>
  <c r="U759" i="1"/>
  <c r="T759" i="1"/>
  <c r="R759" i="1"/>
  <c r="Q759" i="1"/>
  <c r="F759" i="1"/>
  <c r="E759" i="1"/>
  <c r="U758" i="1"/>
  <c r="W758" i="1" s="1"/>
  <c r="T758" i="1"/>
  <c r="V758" i="1" s="1"/>
  <c r="X758" i="1" s="1"/>
  <c r="R758" i="1"/>
  <c r="Q758" i="1"/>
  <c r="F758" i="1"/>
  <c r="E758" i="1"/>
  <c r="W757" i="1"/>
  <c r="Y757" i="1" s="1"/>
  <c r="U757" i="1"/>
  <c r="T757" i="1"/>
  <c r="V757" i="1" s="1"/>
  <c r="X757" i="1" s="1"/>
  <c r="R757" i="1"/>
  <c r="Q757" i="1"/>
  <c r="F757" i="1"/>
  <c r="E757" i="1"/>
  <c r="U756" i="1"/>
  <c r="W756" i="1" s="1"/>
  <c r="Y756" i="1" s="1"/>
  <c r="T756" i="1"/>
  <c r="V756" i="1" s="1"/>
  <c r="R756" i="1"/>
  <c r="Q756" i="1"/>
  <c r="F756" i="1"/>
  <c r="E756" i="1"/>
  <c r="U755" i="1"/>
  <c r="W755" i="1" s="1"/>
  <c r="Y755" i="1" s="1"/>
  <c r="T755" i="1"/>
  <c r="R755" i="1"/>
  <c r="Q755" i="1"/>
  <c r="F755" i="1"/>
  <c r="E755" i="1"/>
  <c r="U754" i="1"/>
  <c r="W754" i="1" s="1"/>
  <c r="Y754" i="1" s="1"/>
  <c r="T754" i="1"/>
  <c r="R754" i="1"/>
  <c r="Q754" i="1"/>
  <c r="F754" i="1"/>
  <c r="E754" i="1"/>
  <c r="U753" i="1"/>
  <c r="T753" i="1"/>
  <c r="R753" i="1"/>
  <c r="Q753" i="1"/>
  <c r="F753" i="1"/>
  <c r="E753" i="1"/>
  <c r="U752" i="1"/>
  <c r="T752" i="1"/>
  <c r="R752" i="1"/>
  <c r="Q752" i="1"/>
  <c r="F752" i="1"/>
  <c r="E752" i="1"/>
  <c r="U751" i="1"/>
  <c r="T751" i="1"/>
  <c r="R751" i="1"/>
  <c r="Q751" i="1"/>
  <c r="F751" i="1"/>
  <c r="E751" i="1"/>
  <c r="U750" i="1"/>
  <c r="W750" i="1" s="1"/>
  <c r="T750" i="1"/>
  <c r="R750" i="1"/>
  <c r="Q750" i="1"/>
  <c r="F750" i="1"/>
  <c r="E750" i="1"/>
  <c r="U749" i="1"/>
  <c r="T749" i="1"/>
  <c r="R749" i="1"/>
  <c r="Q749" i="1"/>
  <c r="F749" i="1"/>
  <c r="E749" i="1"/>
  <c r="U748" i="1"/>
  <c r="T748" i="1"/>
  <c r="R748" i="1"/>
  <c r="Q748" i="1"/>
  <c r="F748" i="1"/>
  <c r="E748" i="1"/>
  <c r="U747" i="1"/>
  <c r="W747" i="1" s="1"/>
  <c r="T747" i="1"/>
  <c r="R747" i="1"/>
  <c r="Q747" i="1"/>
  <c r="F747" i="1"/>
  <c r="E747" i="1"/>
  <c r="U746" i="1"/>
  <c r="T746" i="1"/>
  <c r="V746" i="1" s="1"/>
  <c r="X746" i="1" s="1"/>
  <c r="R746" i="1"/>
  <c r="Q746" i="1"/>
  <c r="F746" i="1"/>
  <c r="E746" i="1"/>
  <c r="U745" i="1"/>
  <c r="T745" i="1"/>
  <c r="V745" i="1" s="1"/>
  <c r="R745" i="1"/>
  <c r="Q745" i="1"/>
  <c r="F745" i="1"/>
  <c r="E745" i="1"/>
  <c r="U744" i="1"/>
  <c r="W744" i="1" s="1"/>
  <c r="T744" i="1"/>
  <c r="V744" i="1" s="1"/>
  <c r="R744" i="1"/>
  <c r="Q744" i="1"/>
  <c r="F744" i="1"/>
  <c r="E744" i="1"/>
  <c r="U743" i="1"/>
  <c r="W743" i="1" s="1"/>
  <c r="T743" i="1"/>
  <c r="V743" i="1" s="1"/>
  <c r="X743" i="1" s="1"/>
  <c r="R743" i="1"/>
  <c r="Q743" i="1"/>
  <c r="F743" i="1"/>
  <c r="E743" i="1"/>
  <c r="W742" i="1"/>
  <c r="Y742" i="1" s="1"/>
  <c r="U742" i="1"/>
  <c r="T742" i="1"/>
  <c r="V742" i="1" s="1"/>
  <c r="X742" i="1" s="1"/>
  <c r="R742" i="1"/>
  <c r="Q742" i="1"/>
  <c r="F742" i="1"/>
  <c r="E742" i="1"/>
  <c r="U741" i="1"/>
  <c r="W741" i="1" s="1"/>
  <c r="Y741" i="1" s="1"/>
  <c r="T741" i="1"/>
  <c r="V741" i="1" s="1"/>
  <c r="R741" i="1"/>
  <c r="Q741" i="1"/>
  <c r="F741" i="1"/>
  <c r="E741" i="1"/>
  <c r="U740" i="1"/>
  <c r="W740" i="1" s="1"/>
  <c r="Y740" i="1" s="1"/>
  <c r="T740" i="1"/>
  <c r="V740" i="1" s="1"/>
  <c r="R740" i="1"/>
  <c r="Q740" i="1"/>
  <c r="F740" i="1"/>
  <c r="E740" i="1"/>
  <c r="U739" i="1"/>
  <c r="W739" i="1" s="1"/>
  <c r="T739" i="1"/>
  <c r="V739" i="1" s="1"/>
  <c r="R739" i="1"/>
  <c r="Q739" i="1"/>
  <c r="F739" i="1"/>
  <c r="E739" i="1"/>
  <c r="U738" i="1"/>
  <c r="W738" i="1" s="1"/>
  <c r="T738" i="1"/>
  <c r="R738" i="1"/>
  <c r="Q738" i="1"/>
  <c r="F738" i="1"/>
  <c r="E738" i="1"/>
  <c r="U737" i="1"/>
  <c r="T737" i="1"/>
  <c r="V737" i="1" s="1"/>
  <c r="R737" i="1"/>
  <c r="Q737" i="1"/>
  <c r="F737" i="1"/>
  <c r="E737" i="1"/>
  <c r="U736" i="1"/>
  <c r="T736" i="1"/>
  <c r="R736" i="1"/>
  <c r="Q736" i="1"/>
  <c r="F736" i="1"/>
  <c r="E736" i="1"/>
  <c r="U735" i="1"/>
  <c r="T735" i="1"/>
  <c r="R735" i="1"/>
  <c r="Q735" i="1"/>
  <c r="F735" i="1"/>
  <c r="E735" i="1"/>
  <c r="U734" i="1"/>
  <c r="W734" i="1" s="1"/>
  <c r="T734" i="1"/>
  <c r="V734" i="1" s="1"/>
  <c r="X734" i="1" s="1"/>
  <c r="R734" i="1"/>
  <c r="Q734" i="1"/>
  <c r="F734" i="1"/>
  <c r="E734" i="1"/>
  <c r="U733" i="1"/>
  <c r="W733" i="1" s="1"/>
  <c r="Y733" i="1" s="1"/>
  <c r="T733" i="1"/>
  <c r="R733" i="1"/>
  <c r="Q733" i="1"/>
  <c r="F733" i="1"/>
  <c r="E733" i="1"/>
  <c r="U732" i="1"/>
  <c r="T732" i="1"/>
  <c r="V732" i="1" s="1"/>
  <c r="R732" i="1"/>
  <c r="Q732" i="1"/>
  <c r="F732" i="1"/>
  <c r="E732" i="1"/>
  <c r="U731" i="1"/>
  <c r="T731" i="1"/>
  <c r="V731" i="1" s="1"/>
  <c r="R731" i="1"/>
  <c r="Q731" i="1"/>
  <c r="F731" i="1"/>
  <c r="E731" i="1"/>
  <c r="U730" i="1"/>
  <c r="W730" i="1" s="1"/>
  <c r="T730" i="1"/>
  <c r="V730" i="1" s="1"/>
  <c r="R730" i="1"/>
  <c r="Q730" i="1"/>
  <c r="F730" i="1"/>
  <c r="E730" i="1"/>
  <c r="U729" i="1"/>
  <c r="W729" i="1" s="1"/>
  <c r="T729" i="1"/>
  <c r="V729" i="1" s="1"/>
  <c r="X729" i="1" s="1"/>
  <c r="R729" i="1"/>
  <c r="Q729" i="1"/>
  <c r="F729" i="1"/>
  <c r="E729" i="1"/>
  <c r="W728" i="1"/>
  <c r="Y728" i="1" s="1"/>
  <c r="V728" i="1"/>
  <c r="X728" i="1" s="1"/>
  <c r="U728" i="1"/>
  <c r="T728" i="1"/>
  <c r="R728" i="1"/>
  <c r="Q728" i="1"/>
  <c r="F728" i="1"/>
  <c r="E728" i="1"/>
  <c r="W727" i="1"/>
  <c r="Y727" i="1" s="1"/>
  <c r="U727" i="1"/>
  <c r="T727" i="1"/>
  <c r="V727" i="1" s="1"/>
  <c r="R727" i="1"/>
  <c r="Q727" i="1"/>
  <c r="F727" i="1"/>
  <c r="E727" i="1"/>
  <c r="U726" i="1"/>
  <c r="W726" i="1" s="1"/>
  <c r="Y726" i="1" s="1"/>
  <c r="T726" i="1"/>
  <c r="V726" i="1" s="1"/>
  <c r="R726" i="1"/>
  <c r="Q726" i="1"/>
  <c r="F726" i="1"/>
  <c r="E726" i="1"/>
  <c r="U725" i="1"/>
  <c r="W725" i="1" s="1"/>
  <c r="T725" i="1"/>
  <c r="R725" i="1"/>
  <c r="Q725" i="1"/>
  <c r="F725" i="1"/>
  <c r="E725" i="1"/>
  <c r="U724" i="1"/>
  <c r="T724" i="1"/>
  <c r="V724" i="1" s="1"/>
  <c r="R724" i="1"/>
  <c r="Q724" i="1"/>
  <c r="F724" i="1"/>
  <c r="E724" i="1"/>
  <c r="U723" i="1"/>
  <c r="T723" i="1"/>
  <c r="V723" i="1" s="1"/>
  <c r="R723" i="1"/>
  <c r="Q723" i="1"/>
  <c r="F723" i="1"/>
  <c r="E723" i="1"/>
  <c r="U722" i="1"/>
  <c r="T722" i="1"/>
  <c r="V722" i="1" s="1"/>
  <c r="R722" i="1"/>
  <c r="Q722" i="1"/>
  <c r="F722" i="1"/>
  <c r="E722" i="1"/>
  <c r="U721" i="1"/>
  <c r="W721" i="1" s="1"/>
  <c r="Y721" i="1" s="1"/>
  <c r="T721" i="1"/>
  <c r="V721" i="1" s="1"/>
  <c r="X721" i="1" s="1"/>
  <c r="R721" i="1"/>
  <c r="Q721" i="1"/>
  <c r="F721" i="1"/>
  <c r="E721" i="1"/>
  <c r="U720" i="1"/>
  <c r="W720" i="1" s="1"/>
  <c r="T720" i="1"/>
  <c r="V720" i="1" s="1"/>
  <c r="X720" i="1" s="1"/>
  <c r="R720" i="1"/>
  <c r="Q720" i="1"/>
  <c r="F720" i="1"/>
  <c r="E720" i="1"/>
  <c r="U719" i="1"/>
  <c r="W719" i="1" s="1"/>
  <c r="Y719" i="1" s="1"/>
  <c r="T719" i="1"/>
  <c r="V719" i="1" s="1"/>
  <c r="X719" i="1" s="1"/>
  <c r="R719" i="1"/>
  <c r="Q719" i="1"/>
  <c r="F719" i="1"/>
  <c r="E719" i="1"/>
  <c r="U718" i="1"/>
  <c r="W718" i="1" s="1"/>
  <c r="Y718" i="1" s="1"/>
  <c r="T718" i="1"/>
  <c r="V718" i="1" s="1"/>
  <c r="X718" i="1" s="1"/>
  <c r="R718" i="1"/>
  <c r="Q718" i="1"/>
  <c r="F718" i="1"/>
  <c r="E718" i="1"/>
  <c r="U717" i="1"/>
  <c r="T717" i="1"/>
  <c r="V717" i="1" s="1"/>
  <c r="X717" i="1" s="1"/>
  <c r="R717" i="1"/>
  <c r="Q717" i="1"/>
  <c r="F717" i="1"/>
  <c r="E717" i="1"/>
  <c r="U716" i="1"/>
  <c r="W716" i="1" s="1"/>
  <c r="Y716" i="1" s="1"/>
  <c r="T716" i="1"/>
  <c r="V716" i="1" s="1"/>
  <c r="X716" i="1" s="1"/>
  <c r="R716" i="1"/>
  <c r="Q716" i="1"/>
  <c r="F716" i="1"/>
  <c r="E716" i="1"/>
  <c r="V747" i="1" l="1"/>
  <c r="X747" i="1" s="1"/>
  <c r="Z757" i="1"/>
  <c r="W856" i="1"/>
  <c r="Y856" i="1" s="1"/>
  <c r="Z856" i="1" s="1"/>
  <c r="Z742" i="1"/>
  <c r="AP742" i="1" s="1"/>
  <c r="X782" i="1"/>
  <c r="Z782" i="1" s="1"/>
  <c r="Z794" i="1"/>
  <c r="AP794" i="1" s="1"/>
  <c r="Z791" i="1"/>
  <c r="Z819" i="1"/>
  <c r="AO819" i="1" s="1"/>
  <c r="Y834" i="1"/>
  <c r="Z834" i="1" s="1"/>
  <c r="Z858" i="1"/>
  <c r="AP858" i="1" s="1"/>
  <c r="Z869" i="1"/>
  <c r="AP869" i="1" s="1"/>
  <c r="V782" i="1"/>
  <c r="Y842" i="1"/>
  <c r="Z842" i="1" s="1"/>
  <c r="AP842" i="1" s="1"/>
  <c r="X867" i="1"/>
  <c r="Z818" i="1"/>
  <c r="AP818" i="1" s="1"/>
  <c r="V860" i="1"/>
  <c r="X860" i="1" s="1"/>
  <c r="Z860" i="1" s="1"/>
  <c r="Z718" i="1"/>
  <c r="AP718" i="1" s="1"/>
  <c r="X739" i="1"/>
  <c r="X756" i="1"/>
  <c r="Z756" i="1" s="1"/>
  <c r="V857" i="1"/>
  <c r="X857" i="1" s="1"/>
  <c r="Z857" i="1" s="1"/>
  <c r="W717" i="1"/>
  <c r="Y717" i="1" s="1"/>
  <c r="Z717" i="1" s="1"/>
  <c r="Z806" i="1"/>
  <c r="AP806" i="1" s="1"/>
  <c r="X817" i="1"/>
  <c r="Z817" i="1" s="1"/>
  <c r="Y841" i="1"/>
  <c r="X727" i="1"/>
  <c r="Z881" i="1"/>
  <c r="AP881" i="1" s="1"/>
  <c r="X805" i="1"/>
  <c r="Z805" i="1" s="1"/>
  <c r="AP805" i="1" s="1"/>
  <c r="Z843" i="1"/>
  <c r="Z719" i="1"/>
  <c r="AP719" i="1" s="1"/>
  <c r="V793" i="1"/>
  <c r="X793" i="1" s="1"/>
  <c r="Z793" i="1" s="1"/>
  <c r="Z779" i="1"/>
  <c r="AO779" i="1" s="1"/>
  <c r="Z832" i="1"/>
  <c r="AP832" i="1" s="1"/>
  <c r="Z867" i="1"/>
  <c r="Z870" i="1"/>
  <c r="AO870" i="1" s="1"/>
  <c r="Y739" i="1"/>
  <c r="Z739" i="1" s="1"/>
  <c r="Y872" i="1"/>
  <c r="Z872" i="1" s="1"/>
  <c r="AP872" i="1" s="1"/>
  <c r="Z859" i="1"/>
  <c r="AP859" i="1" s="1"/>
  <c r="W781" i="1"/>
  <c r="Y781" i="1" s="1"/>
  <c r="W790" i="1"/>
  <c r="Y790" i="1" s="1"/>
  <c r="Y821" i="1"/>
  <c r="W855" i="1"/>
  <c r="Y855" i="1" s="1"/>
  <c r="Z855" i="1" s="1"/>
  <c r="V805" i="1"/>
  <c r="V830" i="1"/>
  <c r="X830" i="1" s="1"/>
  <c r="Z830" i="1" s="1"/>
  <c r="V755" i="1"/>
  <c r="X755" i="1" s="1"/>
  <c r="Z755" i="1" s="1"/>
  <c r="V880" i="1"/>
  <c r="X880" i="1" s="1"/>
  <c r="Z880" i="1" s="1"/>
  <c r="Y734" i="1"/>
  <c r="Z734" i="1" s="1"/>
  <c r="X726" i="1"/>
  <c r="Z726" i="1" s="1"/>
  <c r="V733" i="1"/>
  <c r="X733" i="1" s="1"/>
  <c r="Z733" i="1" s="1"/>
  <c r="X741" i="1"/>
  <c r="Z741" i="1" s="1"/>
  <c r="V775" i="1"/>
  <c r="X775" i="1" s="1"/>
  <c r="V780" i="1"/>
  <c r="X780" i="1" s="1"/>
  <c r="W820" i="1"/>
  <c r="Y820" i="1" s="1"/>
  <c r="Z820" i="1" s="1"/>
  <c r="W829" i="1"/>
  <c r="Y829" i="1" s="1"/>
  <c r="W861" i="1"/>
  <c r="Y861" i="1" s="1"/>
  <c r="Z861" i="1" s="1"/>
  <c r="Z879" i="1"/>
  <c r="AP879" i="1" s="1"/>
  <c r="W804" i="1"/>
  <c r="Y804" i="1" s="1"/>
  <c r="X822" i="1"/>
  <c r="X829" i="1"/>
  <c r="V837" i="1"/>
  <c r="X837" i="1" s="1"/>
  <c r="X868" i="1"/>
  <c r="Z868" i="1" s="1"/>
  <c r="X740" i="1"/>
  <c r="Z740" i="1" s="1"/>
  <c r="AP740" i="1" s="1"/>
  <c r="Z797" i="1"/>
  <c r="AP797" i="1" s="1"/>
  <c r="W845" i="1"/>
  <c r="Y845" i="1" s="1"/>
  <c r="Z845" i="1" s="1"/>
  <c r="AP835" i="1"/>
  <c r="AO835" i="1"/>
  <c r="AP757" i="1"/>
  <c r="AO757" i="1"/>
  <c r="AO833" i="1"/>
  <c r="AP833" i="1"/>
  <c r="Z728" i="1"/>
  <c r="AP779" i="1"/>
  <c r="AO832" i="1"/>
  <c r="AP774" i="1"/>
  <c r="AO774" i="1"/>
  <c r="Z849" i="1"/>
  <c r="AA720" i="1"/>
  <c r="AP791" i="1"/>
  <c r="AO791" i="1"/>
  <c r="Z727" i="1"/>
  <c r="Z798" i="1"/>
  <c r="Z783" i="1"/>
  <c r="Z871" i="1"/>
  <c r="V787" i="1"/>
  <c r="X787" i="1" s="1"/>
  <c r="Y725" i="1"/>
  <c r="W745" i="1"/>
  <c r="Y745" i="1" s="1"/>
  <c r="AB720" i="1"/>
  <c r="X722" i="1"/>
  <c r="X788" i="1"/>
  <c r="W789" i="1"/>
  <c r="Y789" i="1" s="1"/>
  <c r="Z789" i="1" s="1"/>
  <c r="W802" i="1"/>
  <c r="Y802" i="1" s="1"/>
  <c r="Y807" i="1"/>
  <c r="Z807" i="1" s="1"/>
  <c r="V836" i="1"/>
  <c r="X836" i="1" s="1"/>
  <c r="Z836" i="1" s="1"/>
  <c r="V738" i="1"/>
  <c r="X738" i="1" s="1"/>
  <c r="V754" i="1"/>
  <c r="X754" i="1" s="1"/>
  <c r="Z754" i="1" s="1"/>
  <c r="V816" i="1"/>
  <c r="X816" i="1" s="1"/>
  <c r="Z816" i="1" s="1"/>
  <c r="V827" i="1"/>
  <c r="X827" i="1" s="1"/>
  <c r="W827" i="1"/>
  <c r="Y827" i="1" s="1"/>
  <c r="W853" i="1"/>
  <c r="Y853" i="1" s="1"/>
  <c r="W864" i="1"/>
  <c r="Y864" i="1" s="1"/>
  <c r="AO867" i="1"/>
  <c r="AP867" i="1"/>
  <c r="W746" i="1"/>
  <c r="Y746" i="1" s="1"/>
  <c r="Z746" i="1" s="1"/>
  <c r="AO818" i="1"/>
  <c r="W838" i="1"/>
  <c r="Y838" i="1" s="1"/>
  <c r="V864" i="1"/>
  <c r="X864" i="1" s="1"/>
  <c r="V886" i="1"/>
  <c r="X886" i="1" s="1"/>
  <c r="V750" i="1"/>
  <c r="X750" i="1" s="1"/>
  <c r="V753" i="1"/>
  <c r="X753" i="1" s="1"/>
  <c r="V759" i="1"/>
  <c r="X759" i="1" s="1"/>
  <c r="V760" i="1"/>
  <c r="X760" i="1" s="1"/>
  <c r="V761" i="1"/>
  <c r="X761" i="1" s="1"/>
  <c r="V762" i="1"/>
  <c r="X762" i="1" s="1"/>
  <c r="V764" i="1"/>
  <c r="X764" i="1" s="1"/>
  <c r="W765" i="1"/>
  <c r="Y765" i="1" s="1"/>
  <c r="V766" i="1"/>
  <c r="X766" i="1" s="1"/>
  <c r="Z766" i="1" s="1"/>
  <c r="V769" i="1"/>
  <c r="X769" i="1" s="1"/>
  <c r="W773" i="1"/>
  <c r="Y773" i="1" s="1"/>
  <c r="W787" i="1"/>
  <c r="Y787" i="1" s="1"/>
  <c r="Y788" i="1"/>
  <c r="V815" i="1"/>
  <c r="X815" i="1" s="1"/>
  <c r="W824" i="1"/>
  <c r="Y824" i="1" s="1"/>
  <c r="Z824" i="1" s="1"/>
  <c r="V838" i="1"/>
  <c r="X838" i="1" s="1"/>
  <c r="W886" i="1"/>
  <c r="Y886" i="1" s="1"/>
  <c r="V801" i="1"/>
  <c r="X801" i="1" s="1"/>
  <c r="Y720" i="1"/>
  <c r="W724" i="1"/>
  <c r="Y724" i="1" s="1"/>
  <c r="Y729" i="1"/>
  <c r="Z729" i="1" s="1"/>
  <c r="X730" i="1"/>
  <c r="W731" i="1"/>
  <c r="Y731" i="1" s="1"/>
  <c r="W732" i="1"/>
  <c r="Y732" i="1" s="1"/>
  <c r="Y743" i="1"/>
  <c r="Z743" i="1" s="1"/>
  <c r="X744" i="1"/>
  <c r="X745" i="1"/>
  <c r="W753" i="1"/>
  <c r="Y753" i="1" s="1"/>
  <c r="W759" i="1"/>
  <c r="Y759" i="1" s="1"/>
  <c r="W760" i="1"/>
  <c r="Y760" i="1" s="1"/>
  <c r="W761" i="1"/>
  <c r="Y761" i="1" s="1"/>
  <c r="W762" i="1"/>
  <c r="Y762" i="1" s="1"/>
  <c r="W763" i="1"/>
  <c r="Y763" i="1" s="1"/>
  <c r="X765" i="1"/>
  <c r="V768" i="1"/>
  <c r="X768" i="1" s="1"/>
  <c r="W769" i="1"/>
  <c r="Y769" i="1" s="1"/>
  <c r="V772" i="1"/>
  <c r="X772" i="1" s="1"/>
  <c r="X773" i="1"/>
  <c r="V786" i="1"/>
  <c r="X786" i="1" s="1"/>
  <c r="W810" i="1"/>
  <c r="Y810" i="1" s="1"/>
  <c r="Z844" i="1"/>
  <c r="Z716" i="1"/>
  <c r="X723" i="1"/>
  <c r="Y730" i="1"/>
  <c r="X731" i="1"/>
  <c r="X732" i="1"/>
  <c r="Y744" i="1"/>
  <c r="Y750" i="1"/>
  <c r="Y758" i="1"/>
  <c r="Z758" i="1" s="1"/>
  <c r="Y764" i="1"/>
  <c r="W767" i="1"/>
  <c r="Y767" i="1" s="1"/>
  <c r="Z767" i="1" s="1"/>
  <c r="W768" i="1"/>
  <c r="Y768" i="1" s="1"/>
  <c r="W772" i="1"/>
  <c r="Y772" i="1" s="1"/>
  <c r="W786" i="1"/>
  <c r="Y786" i="1" s="1"/>
  <c r="V803" i="1"/>
  <c r="X803" i="1" s="1"/>
  <c r="X804" i="1"/>
  <c r="V810" i="1"/>
  <c r="X810" i="1" s="1"/>
  <c r="V823" i="1"/>
  <c r="X823" i="1" s="1"/>
  <c r="Z823" i="1" s="1"/>
  <c r="W826" i="1"/>
  <c r="Y826" i="1" s="1"/>
  <c r="AO881" i="1"/>
  <c r="X737" i="1"/>
  <c r="V736" i="1"/>
  <c r="X736" i="1" s="1"/>
  <c r="W749" i="1"/>
  <c r="Y749" i="1" s="1"/>
  <c r="V752" i="1"/>
  <c r="X752" i="1" s="1"/>
  <c r="V785" i="1"/>
  <c r="X785" i="1" s="1"/>
  <c r="X792" i="1"/>
  <c r="V812" i="1"/>
  <c r="X812" i="1" s="1"/>
  <c r="AP843" i="1"/>
  <c r="AO843" i="1"/>
  <c r="V852" i="1"/>
  <c r="X852" i="1" s="1"/>
  <c r="V863" i="1"/>
  <c r="X863" i="1" s="1"/>
  <c r="V725" i="1"/>
  <c r="X725" i="1" s="1"/>
  <c r="Y738" i="1"/>
  <c r="W736" i="1"/>
  <c r="Y736" i="1" s="1"/>
  <c r="V749" i="1"/>
  <c r="X749" i="1" s="1"/>
  <c r="W752" i="1"/>
  <c r="Y752" i="1" s="1"/>
  <c r="W777" i="1"/>
  <c r="Y777" i="1" s="1"/>
  <c r="W778" i="1"/>
  <c r="Y778" i="1" s="1"/>
  <c r="W785" i="1"/>
  <c r="Y785" i="1" s="1"/>
  <c r="Y803" i="1"/>
  <c r="W809" i="1"/>
  <c r="Y809" i="1" s="1"/>
  <c r="W812" i="1"/>
  <c r="Y812" i="1" s="1"/>
  <c r="W852" i="1"/>
  <c r="Y852" i="1" s="1"/>
  <c r="W875" i="1"/>
  <c r="Y875" i="1" s="1"/>
  <c r="X724" i="1"/>
  <c r="W723" i="1"/>
  <c r="Y723" i="1" s="1"/>
  <c r="V735" i="1"/>
  <c r="X735" i="1" s="1"/>
  <c r="V777" i="1"/>
  <c r="X777" i="1" s="1"/>
  <c r="Z777" i="1" s="1"/>
  <c r="W780" i="1"/>
  <c r="Y780" i="1" s="1"/>
  <c r="V781" i="1"/>
  <c r="X781" i="1" s="1"/>
  <c r="V784" i="1"/>
  <c r="X784" i="1" s="1"/>
  <c r="Z784" i="1" s="1"/>
  <c r="W795" i="1"/>
  <c r="Y795" i="1" s="1"/>
  <c r="Z795" i="1" s="1"/>
  <c r="V796" i="1"/>
  <c r="X796" i="1" s="1"/>
  <c r="Z796" i="1" s="1"/>
  <c r="V799" i="1"/>
  <c r="X799" i="1" s="1"/>
  <c r="Z799" i="1" s="1"/>
  <c r="V809" i="1"/>
  <c r="X809" i="1" s="1"/>
  <c r="V811" i="1"/>
  <c r="X811" i="1" s="1"/>
  <c r="V875" i="1"/>
  <c r="X875" i="1" s="1"/>
  <c r="Z875" i="1" s="1"/>
  <c r="Z721" i="1"/>
  <c r="X763" i="1"/>
  <c r="W770" i="1"/>
  <c r="Y770" i="1" s="1"/>
  <c r="Z770" i="1" s="1"/>
  <c r="W737" i="1"/>
  <c r="Y737" i="1" s="1"/>
  <c r="W735" i="1"/>
  <c r="Y735" i="1" s="1"/>
  <c r="V748" i="1"/>
  <c r="X748" i="1" s="1"/>
  <c r="V751" i="1"/>
  <c r="X751" i="1" s="1"/>
  <c r="X771" i="1"/>
  <c r="Y775" i="1"/>
  <c r="V776" i="1"/>
  <c r="X776" i="1" s="1"/>
  <c r="Z776" i="1" s="1"/>
  <c r="Y808" i="1"/>
  <c r="V814" i="1"/>
  <c r="X814" i="1" s="1"/>
  <c r="V821" i="1"/>
  <c r="X821" i="1" s="1"/>
  <c r="Y822" i="1"/>
  <c r="V825" i="1"/>
  <c r="X825" i="1" s="1"/>
  <c r="AO869" i="1"/>
  <c r="W887" i="1"/>
  <c r="Y887" i="1" s="1"/>
  <c r="W722" i="1"/>
  <c r="Y722" i="1" s="1"/>
  <c r="Y747" i="1"/>
  <c r="W748" i="1"/>
  <c r="Y748" i="1" s="1"/>
  <c r="W751" i="1"/>
  <c r="Y751" i="1" s="1"/>
  <c r="Y771" i="1"/>
  <c r="X802" i="1"/>
  <c r="V808" i="1"/>
  <c r="X808" i="1" s="1"/>
  <c r="Y811" i="1"/>
  <c r="W814" i="1"/>
  <c r="Y814" i="1" s="1"/>
  <c r="W839" i="1"/>
  <c r="Y839" i="1" s="1"/>
  <c r="V853" i="1"/>
  <c r="X853" i="1" s="1"/>
  <c r="Z853" i="1" s="1"/>
  <c r="W876" i="1"/>
  <c r="Y876" i="1" s="1"/>
  <c r="X887" i="1"/>
  <c r="W815" i="1"/>
  <c r="Y815" i="1" s="1"/>
  <c r="X826" i="1"/>
  <c r="V841" i="1"/>
  <c r="X841" i="1" s="1"/>
  <c r="Z841" i="1" s="1"/>
  <c r="V878" i="1"/>
  <c r="X878" i="1" s="1"/>
  <c r="Z878" i="1" s="1"/>
  <c r="X851" i="1"/>
  <c r="V848" i="1"/>
  <c r="X848" i="1" s="1"/>
  <c r="W863" i="1"/>
  <c r="Y863" i="1" s="1"/>
  <c r="V866" i="1"/>
  <c r="X866" i="1" s="1"/>
  <c r="Z866" i="1" s="1"/>
  <c r="V874" i="1"/>
  <c r="X874" i="1" s="1"/>
  <c r="V885" i="1"/>
  <c r="X885" i="1" s="1"/>
  <c r="Z885" i="1" s="1"/>
  <c r="W837" i="1"/>
  <c r="Y837" i="1" s="1"/>
  <c r="V840" i="1"/>
  <c r="X840" i="1" s="1"/>
  <c r="V846" i="1"/>
  <c r="X846" i="1" s="1"/>
  <c r="V847" i="1"/>
  <c r="X847" i="1" s="1"/>
  <c r="W848" i="1"/>
  <c r="Y848" i="1" s="1"/>
  <c r="W874" i="1"/>
  <c r="Y874" i="1" s="1"/>
  <c r="V877" i="1"/>
  <c r="X877" i="1" s="1"/>
  <c r="W882" i="1"/>
  <c r="Y882" i="1" s="1"/>
  <c r="Z882" i="1" s="1"/>
  <c r="V883" i="1"/>
  <c r="X883" i="1" s="1"/>
  <c r="V884" i="1"/>
  <c r="X884" i="1" s="1"/>
  <c r="W885" i="1"/>
  <c r="Y885" i="1" s="1"/>
  <c r="W840" i="1"/>
  <c r="Y840" i="1" s="1"/>
  <c r="W846" i="1"/>
  <c r="Y846" i="1" s="1"/>
  <c r="W847" i="1"/>
  <c r="Y847" i="1" s="1"/>
  <c r="W851" i="1"/>
  <c r="Y851" i="1" s="1"/>
  <c r="V854" i="1"/>
  <c r="X854" i="1" s="1"/>
  <c r="Z854" i="1" s="1"/>
  <c r="V862" i="1"/>
  <c r="X862" i="1" s="1"/>
  <c r="V873" i="1"/>
  <c r="X873" i="1" s="1"/>
  <c r="Z873" i="1" s="1"/>
  <c r="W877" i="1"/>
  <c r="Y877" i="1" s="1"/>
  <c r="W883" i="1"/>
  <c r="Y883" i="1" s="1"/>
  <c r="W884" i="1"/>
  <c r="Y884" i="1" s="1"/>
  <c r="X813" i="1"/>
  <c r="Y850" i="1"/>
  <c r="W862" i="1"/>
  <c r="Y862" i="1" s="1"/>
  <c r="V865" i="1"/>
  <c r="X865" i="1" s="1"/>
  <c r="Z865" i="1" s="1"/>
  <c r="V778" i="1"/>
  <c r="X778" i="1" s="1"/>
  <c r="V790" i="1"/>
  <c r="X790" i="1" s="1"/>
  <c r="Y800" i="1"/>
  <c r="Z800" i="1" s="1"/>
  <c r="W801" i="1"/>
  <c r="Y801" i="1" s="1"/>
  <c r="Y813" i="1"/>
  <c r="W825" i="1"/>
  <c r="Y825" i="1" s="1"/>
  <c r="V828" i="1"/>
  <c r="X828" i="1" s="1"/>
  <c r="Z828" i="1" s="1"/>
  <c r="Z831" i="1"/>
  <c r="X839" i="1"/>
  <c r="W865" i="1"/>
  <c r="Y865" i="1" s="1"/>
  <c r="X876" i="1"/>
  <c r="AP782" i="1" l="1"/>
  <c r="AO782" i="1"/>
  <c r="AP856" i="1"/>
  <c r="AO856" i="1"/>
  <c r="AO740" i="1"/>
  <c r="AO718" i="1"/>
  <c r="AO794" i="1"/>
  <c r="Z747" i="1"/>
  <c r="AO747" i="1" s="1"/>
  <c r="Z790" i="1"/>
  <c r="AO742" i="1"/>
  <c r="Z862" i="1"/>
  <c r="AP862" i="1" s="1"/>
  <c r="AP860" i="1"/>
  <c r="AO860" i="1"/>
  <c r="AO817" i="1"/>
  <c r="AP817" i="1"/>
  <c r="AP834" i="1"/>
  <c r="AO834" i="1"/>
  <c r="AD720" i="1"/>
  <c r="Z738" i="1"/>
  <c r="AO738" i="1" s="1"/>
  <c r="AO858" i="1"/>
  <c r="Z760" i="1"/>
  <c r="AO760" i="1" s="1"/>
  <c r="Z759" i="1"/>
  <c r="AP759" i="1" s="1"/>
  <c r="Z874" i="1"/>
  <c r="AP874" i="1" s="1"/>
  <c r="Z822" i="1"/>
  <c r="Z781" i="1"/>
  <c r="AO842" i="1"/>
  <c r="Z775" i="1"/>
  <c r="Z786" i="1"/>
  <c r="AP786" i="1" s="1"/>
  <c r="Z821" i="1"/>
  <c r="AP819" i="1"/>
  <c r="AO806" i="1"/>
  <c r="AP870" i="1"/>
  <c r="Z813" i="1"/>
  <c r="AO813" i="1" s="1"/>
  <c r="AP734" i="1"/>
  <c r="AO734" i="1"/>
  <c r="AO739" i="1"/>
  <c r="AP739" i="1"/>
  <c r="AP755" i="1"/>
  <c r="AO755" i="1"/>
  <c r="AP861" i="1"/>
  <c r="AO861" i="1"/>
  <c r="AO830" i="1"/>
  <c r="AP830" i="1"/>
  <c r="AO845" i="1"/>
  <c r="AP845" i="1"/>
  <c r="AP855" i="1"/>
  <c r="AO855" i="1"/>
  <c r="AP820" i="1"/>
  <c r="AO820" i="1"/>
  <c r="Z887" i="1"/>
  <c r="Z763" i="1"/>
  <c r="Z780" i="1"/>
  <c r="AP780" i="1" s="1"/>
  <c r="Z815" i="1"/>
  <c r="AP815" i="1" s="1"/>
  <c r="AP857" i="1"/>
  <c r="AO857" i="1"/>
  <c r="AC810" i="1"/>
  <c r="Z732" i="1"/>
  <c r="AP732" i="1" s="1"/>
  <c r="Z753" i="1"/>
  <c r="AP753" i="1" s="1"/>
  <c r="Z883" i="1"/>
  <c r="AP883" i="1" s="1"/>
  <c r="Z750" i="1"/>
  <c r="AP750" i="1" s="1"/>
  <c r="AO859" i="1"/>
  <c r="AO872" i="1"/>
  <c r="Z804" i="1"/>
  <c r="Z886" i="1"/>
  <c r="AP886" i="1" s="1"/>
  <c r="Z877" i="1"/>
  <c r="AO877" i="1" s="1"/>
  <c r="AO879" i="1"/>
  <c r="Z803" i="1"/>
  <c r="AP803" i="1" s="1"/>
  <c r="AO719" i="1"/>
  <c r="AO868" i="1"/>
  <c r="AP868" i="1"/>
  <c r="Z778" i="1"/>
  <c r="AO778" i="1" s="1"/>
  <c r="Z748" i="1"/>
  <c r="AO748" i="1" s="1"/>
  <c r="Z752" i="1"/>
  <c r="AO805" i="1"/>
  <c r="Z876" i="1"/>
  <c r="AP876" i="1" s="1"/>
  <c r="Z825" i="1"/>
  <c r="AO825" i="1" s="1"/>
  <c r="Z725" i="1"/>
  <c r="AP725" i="1" s="1"/>
  <c r="Z801" i="1"/>
  <c r="AP801" i="1" s="1"/>
  <c r="AO797" i="1"/>
  <c r="Z829" i="1"/>
  <c r="Z846" i="1"/>
  <c r="AP846" i="1" s="1"/>
  <c r="Z808" i="1"/>
  <c r="AP808" i="1" s="1"/>
  <c r="Z863" i="1"/>
  <c r="AO863" i="1" s="1"/>
  <c r="AO866" i="1"/>
  <c r="AP866" i="1"/>
  <c r="AO875" i="1"/>
  <c r="AP875" i="1"/>
  <c r="Z735" i="1"/>
  <c r="AB750" i="1"/>
  <c r="AA750" i="1"/>
  <c r="AP823" i="1"/>
  <c r="AO823" i="1"/>
  <c r="AO753" i="1"/>
  <c r="AP738" i="1"/>
  <c r="AP828" i="1"/>
  <c r="AO828" i="1"/>
  <c r="AC732" i="1"/>
  <c r="AD732" i="1"/>
  <c r="AP873" i="1"/>
  <c r="AO873" i="1"/>
  <c r="AO882" i="1"/>
  <c r="AP882" i="1"/>
  <c r="AB830" i="1"/>
  <c r="AA830" i="1"/>
  <c r="Z811" i="1"/>
  <c r="Z749" i="1"/>
  <c r="AP729" i="1"/>
  <c r="AO729" i="1"/>
  <c r="AP777" i="1"/>
  <c r="AO777" i="1"/>
  <c r="AP854" i="1"/>
  <c r="AO854" i="1"/>
  <c r="AP878" i="1"/>
  <c r="AO878" i="1"/>
  <c r="AP799" i="1"/>
  <c r="AO799" i="1"/>
  <c r="Z785" i="1"/>
  <c r="AP824" i="1"/>
  <c r="AO824" i="1"/>
  <c r="AP796" i="1"/>
  <c r="AO796" i="1"/>
  <c r="AP752" i="1"/>
  <c r="AO752" i="1"/>
  <c r="AP885" i="1"/>
  <c r="AO885" i="1"/>
  <c r="Z827" i="1"/>
  <c r="AP789" i="1"/>
  <c r="AO789" i="1"/>
  <c r="Z884" i="1"/>
  <c r="AO865" i="1"/>
  <c r="AP865" i="1"/>
  <c r="AP822" i="1"/>
  <c r="AO822" i="1"/>
  <c r="AP784" i="1"/>
  <c r="AO784" i="1"/>
  <c r="Z736" i="1"/>
  <c r="AP767" i="1"/>
  <c r="AO767" i="1"/>
  <c r="AP746" i="1"/>
  <c r="AO746" i="1"/>
  <c r="AD771" i="1"/>
  <c r="AC771" i="1"/>
  <c r="AP743" i="1"/>
  <c r="AO743" i="1"/>
  <c r="AD887" i="1"/>
  <c r="Z840" i="1"/>
  <c r="Z852" i="1"/>
  <c r="AP853" i="1"/>
  <c r="AO853" i="1"/>
  <c r="AP841" i="1"/>
  <c r="AO841" i="1"/>
  <c r="AD750" i="1"/>
  <c r="AC750" i="1"/>
  <c r="Z837" i="1"/>
  <c r="AC848" i="1"/>
  <c r="AD848" i="1"/>
  <c r="AP758" i="1"/>
  <c r="AO758" i="1"/>
  <c r="Z761" i="1"/>
  <c r="AO770" i="1"/>
  <c r="AP770" i="1"/>
  <c r="Z851" i="1"/>
  <c r="AC830" i="1"/>
  <c r="AD830" i="1"/>
  <c r="Z848" i="1"/>
  <c r="AP776" i="1"/>
  <c r="AO776" i="1"/>
  <c r="AO844" i="1"/>
  <c r="AP844" i="1"/>
  <c r="Z847" i="1"/>
  <c r="Z850" i="1"/>
  <c r="AP795" i="1"/>
  <c r="AO795" i="1"/>
  <c r="AO790" i="1"/>
  <c r="AP790" i="1"/>
  <c r="AB771" i="1"/>
  <c r="AA771" i="1"/>
  <c r="Z751" i="1"/>
  <c r="Z809" i="1"/>
  <c r="Z812" i="1"/>
  <c r="Z838" i="1"/>
  <c r="AO816" i="1"/>
  <c r="AP816" i="1"/>
  <c r="Z768" i="1"/>
  <c r="AC887" i="1"/>
  <c r="AO775" i="1"/>
  <c r="AP775" i="1"/>
  <c r="Z802" i="1"/>
  <c r="AB810" i="1"/>
  <c r="AA810" i="1"/>
  <c r="Z792" i="1"/>
  <c r="Z788" i="1"/>
  <c r="AP756" i="1"/>
  <c r="AO756" i="1"/>
  <c r="AB887" i="1"/>
  <c r="Z772" i="1"/>
  <c r="AB791" i="1"/>
  <c r="AA791" i="1"/>
  <c r="AD810" i="1"/>
  <c r="Z810" i="1"/>
  <c r="Z722" i="1"/>
  <c r="AO800" i="1"/>
  <c r="AP800" i="1"/>
  <c r="AP766" i="1"/>
  <c r="AO766" i="1"/>
  <c r="AP821" i="1"/>
  <c r="AO821" i="1"/>
  <c r="AP849" i="1"/>
  <c r="AO849" i="1"/>
  <c r="Z839" i="1"/>
  <c r="AO717" i="1"/>
  <c r="AP717" i="1"/>
  <c r="AP754" i="1"/>
  <c r="AO754" i="1"/>
  <c r="Z787" i="1"/>
  <c r="Z764" i="1"/>
  <c r="AA887" i="1"/>
  <c r="Z769" i="1"/>
  <c r="AP831" i="1"/>
  <c r="AO831" i="1"/>
  <c r="AP880" i="1"/>
  <c r="AO880" i="1"/>
  <c r="Z773" i="1"/>
  <c r="Z745" i="1"/>
  <c r="Z762" i="1"/>
  <c r="AP798" i="1"/>
  <c r="AO798" i="1"/>
  <c r="AD791" i="1"/>
  <c r="AC791" i="1"/>
  <c r="AO793" i="1"/>
  <c r="AP793" i="1"/>
  <c r="Z724" i="1"/>
  <c r="AP804" i="1"/>
  <c r="AO804" i="1"/>
  <c r="Z744" i="1"/>
  <c r="AP733" i="1"/>
  <c r="AO733" i="1"/>
  <c r="AP783" i="1"/>
  <c r="AO783" i="1"/>
  <c r="Z826" i="1"/>
  <c r="Z814" i="1"/>
  <c r="AP763" i="1"/>
  <c r="AO763" i="1"/>
  <c r="Z720" i="1"/>
  <c r="AP741" i="1"/>
  <c r="AO741" i="1"/>
  <c r="AC720" i="1"/>
  <c r="Z731" i="1"/>
  <c r="Z864" i="1"/>
  <c r="AP836" i="1"/>
  <c r="AO836" i="1"/>
  <c r="AP727" i="1"/>
  <c r="AO727" i="1"/>
  <c r="AP781" i="1"/>
  <c r="AO781" i="1"/>
  <c r="AO807" i="1"/>
  <c r="AP807" i="1"/>
  <c r="AP726" i="1"/>
  <c r="AO726" i="1"/>
  <c r="AP721" i="1"/>
  <c r="AO721" i="1"/>
  <c r="Z765" i="1"/>
  <c r="AP871" i="1"/>
  <c r="AO871" i="1"/>
  <c r="AA848" i="1"/>
  <c r="AP887" i="1"/>
  <c r="AO887" i="1"/>
  <c r="AA732" i="1"/>
  <c r="Z737" i="1"/>
  <c r="Z723" i="1"/>
  <c r="AB848" i="1"/>
  <c r="Z771" i="1"/>
  <c r="AB732" i="1"/>
  <c r="AO716" i="1"/>
  <c r="AP716" i="1"/>
  <c r="Z730" i="1"/>
  <c r="AP728" i="1"/>
  <c r="AO728" i="1"/>
  <c r="R29" i="1"/>
  <c r="Q3" i="1"/>
  <c r="Q701" i="1"/>
  <c r="R701" i="1"/>
  <c r="T701" i="1"/>
  <c r="V701" i="1" s="1"/>
  <c r="U701" i="1"/>
  <c r="W701" i="1" s="1"/>
  <c r="Q702" i="1"/>
  <c r="R702" i="1"/>
  <c r="T702" i="1"/>
  <c r="U702" i="1"/>
  <c r="Q703" i="1"/>
  <c r="R703" i="1"/>
  <c r="T703" i="1"/>
  <c r="U703" i="1"/>
  <c r="W703" i="1" s="1"/>
  <c r="Y703" i="1" s="1"/>
  <c r="Q704" i="1"/>
  <c r="R704" i="1"/>
  <c r="T704" i="1"/>
  <c r="V704" i="1" s="1"/>
  <c r="X704" i="1" s="1"/>
  <c r="U704" i="1"/>
  <c r="W704" i="1" s="1"/>
  <c r="Q705" i="1"/>
  <c r="R705" i="1"/>
  <c r="T705" i="1"/>
  <c r="V705" i="1" s="1"/>
  <c r="U705" i="1"/>
  <c r="W705" i="1" s="1"/>
  <c r="Q706" i="1"/>
  <c r="R706" i="1"/>
  <c r="T706" i="1"/>
  <c r="V706" i="1" s="1"/>
  <c r="U706" i="1"/>
  <c r="W706" i="1" s="1"/>
  <c r="Q707" i="1"/>
  <c r="R707" i="1"/>
  <c r="T707" i="1"/>
  <c r="V707" i="1" s="1"/>
  <c r="U707" i="1"/>
  <c r="W707" i="1" s="1"/>
  <c r="Q708" i="1"/>
  <c r="R708" i="1"/>
  <c r="T708" i="1"/>
  <c r="V708" i="1" s="1"/>
  <c r="U708" i="1"/>
  <c r="W708" i="1" s="1"/>
  <c r="Q709" i="1"/>
  <c r="R709" i="1"/>
  <c r="T709" i="1"/>
  <c r="V709" i="1" s="1"/>
  <c r="U709" i="1"/>
  <c r="W709" i="1" s="1"/>
  <c r="Q710" i="1"/>
  <c r="R710" i="1"/>
  <c r="T710" i="1"/>
  <c r="V710" i="1" s="1"/>
  <c r="X710" i="1" s="1"/>
  <c r="U710" i="1"/>
  <c r="W710" i="1" s="1"/>
  <c r="Y710" i="1" s="1"/>
  <c r="Q711" i="1"/>
  <c r="R711" i="1"/>
  <c r="T711" i="1"/>
  <c r="V711" i="1" s="1"/>
  <c r="X711" i="1" s="1"/>
  <c r="U711" i="1"/>
  <c r="W711" i="1" s="1"/>
  <c r="Q712" i="1"/>
  <c r="R712" i="1"/>
  <c r="T712" i="1"/>
  <c r="U712" i="1"/>
  <c r="W712" i="1" s="1"/>
  <c r="Y712" i="1" s="1"/>
  <c r="Q713" i="1"/>
  <c r="R713" i="1"/>
  <c r="T713" i="1"/>
  <c r="V713" i="1" s="1"/>
  <c r="X713" i="1" s="1"/>
  <c r="U713" i="1"/>
  <c r="W713" i="1" s="1"/>
  <c r="Q714" i="1"/>
  <c r="R714" i="1"/>
  <c r="T714" i="1"/>
  <c r="V714" i="1" s="1"/>
  <c r="U714" i="1"/>
  <c r="W714" i="1" s="1"/>
  <c r="Q715" i="1"/>
  <c r="R715" i="1"/>
  <c r="T715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T647" i="1"/>
  <c r="V647" i="1" s="1"/>
  <c r="U636" i="1"/>
  <c r="W636" i="1" s="1"/>
  <c r="T636" i="1"/>
  <c r="V636" i="1" s="1"/>
  <c r="R636" i="1"/>
  <c r="U101" i="1"/>
  <c r="W101" i="1" s="1"/>
  <c r="U102" i="1"/>
  <c r="W102" i="1" s="1"/>
  <c r="U103" i="1"/>
  <c r="U104" i="1"/>
  <c r="W104" i="1" s="1"/>
  <c r="U105" i="1"/>
  <c r="U106" i="1"/>
  <c r="U107" i="1"/>
  <c r="W107" i="1" s="1"/>
  <c r="U108" i="1"/>
  <c r="W108" i="1" s="1"/>
  <c r="U109" i="1"/>
  <c r="W109" i="1" s="1"/>
  <c r="U110" i="1"/>
  <c r="W110" i="1" s="1"/>
  <c r="U111" i="1"/>
  <c r="W111" i="1" s="1"/>
  <c r="U112" i="1"/>
  <c r="W112" i="1" s="1"/>
  <c r="U113" i="1"/>
  <c r="U114" i="1"/>
  <c r="U115" i="1"/>
  <c r="W115" i="1" s="1"/>
  <c r="U116" i="1"/>
  <c r="W116" i="1" s="1"/>
  <c r="U117" i="1"/>
  <c r="U118" i="1"/>
  <c r="W118" i="1" s="1"/>
  <c r="U119" i="1"/>
  <c r="U120" i="1"/>
  <c r="W120" i="1" s="1"/>
  <c r="U121" i="1"/>
  <c r="U122" i="1"/>
  <c r="U123" i="1"/>
  <c r="W123" i="1" s="1"/>
  <c r="U124" i="1"/>
  <c r="W124" i="1" s="1"/>
  <c r="U125" i="1"/>
  <c r="W125" i="1" s="1"/>
  <c r="U126" i="1"/>
  <c r="W126" i="1" s="1"/>
  <c r="U127" i="1"/>
  <c r="W127" i="1" s="1"/>
  <c r="U128" i="1"/>
  <c r="W128" i="1" s="1"/>
  <c r="U129" i="1"/>
  <c r="U130" i="1"/>
  <c r="T101" i="1"/>
  <c r="V101" i="1" s="1"/>
  <c r="T102" i="1"/>
  <c r="V102" i="1" s="1"/>
  <c r="T103" i="1"/>
  <c r="V103" i="1" s="1"/>
  <c r="T104" i="1"/>
  <c r="V104" i="1" s="1"/>
  <c r="T105" i="1"/>
  <c r="V105" i="1" s="1"/>
  <c r="T106" i="1"/>
  <c r="V106" i="1" s="1"/>
  <c r="T107" i="1"/>
  <c r="T108" i="1"/>
  <c r="T109" i="1"/>
  <c r="V109" i="1" s="1"/>
  <c r="T110" i="1"/>
  <c r="T111" i="1"/>
  <c r="T112" i="1"/>
  <c r="V112" i="1" s="1"/>
  <c r="T113" i="1"/>
  <c r="T114" i="1"/>
  <c r="V114" i="1" s="1"/>
  <c r="T115" i="1"/>
  <c r="T116" i="1"/>
  <c r="T117" i="1"/>
  <c r="V117" i="1" s="1"/>
  <c r="T118" i="1"/>
  <c r="V118" i="1" s="1"/>
  <c r="T119" i="1"/>
  <c r="V119" i="1" s="1"/>
  <c r="T120" i="1"/>
  <c r="V120" i="1" s="1"/>
  <c r="T121" i="1"/>
  <c r="V121" i="1" s="1"/>
  <c r="T122" i="1"/>
  <c r="V122" i="1" s="1"/>
  <c r="T123" i="1"/>
  <c r="T124" i="1"/>
  <c r="T125" i="1"/>
  <c r="V125" i="1" s="1"/>
  <c r="T126" i="1"/>
  <c r="V126" i="1" s="1"/>
  <c r="T127" i="1"/>
  <c r="V127" i="1" s="1"/>
  <c r="T128" i="1"/>
  <c r="V128" i="1" s="1"/>
  <c r="T129" i="1"/>
  <c r="T130" i="1"/>
  <c r="V130" i="1" s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00" i="1"/>
  <c r="T100" i="1"/>
  <c r="V100" i="1" s="1"/>
  <c r="X100" i="1" s="1"/>
  <c r="U100" i="1"/>
  <c r="W100" i="1" s="1"/>
  <c r="Y100" i="1" s="1"/>
  <c r="U88" i="1"/>
  <c r="U89" i="1"/>
  <c r="U90" i="1"/>
  <c r="U91" i="1"/>
  <c r="U92" i="1"/>
  <c r="U93" i="1"/>
  <c r="U94" i="1"/>
  <c r="U95" i="1"/>
  <c r="U96" i="1"/>
  <c r="U97" i="1"/>
  <c r="U98" i="1"/>
  <c r="U99" i="1"/>
  <c r="T88" i="1"/>
  <c r="T89" i="1"/>
  <c r="T90" i="1"/>
  <c r="V90" i="1" s="1"/>
  <c r="T91" i="1"/>
  <c r="V91" i="1" s="1"/>
  <c r="T92" i="1"/>
  <c r="T93" i="1"/>
  <c r="V93" i="1" s="1"/>
  <c r="T94" i="1"/>
  <c r="T95" i="1"/>
  <c r="T96" i="1"/>
  <c r="T97" i="1"/>
  <c r="T98" i="1"/>
  <c r="T99" i="1"/>
  <c r="R88" i="1"/>
  <c r="R89" i="1"/>
  <c r="R90" i="1"/>
  <c r="R91" i="1"/>
  <c r="R92" i="1"/>
  <c r="R93" i="1"/>
  <c r="R94" i="1"/>
  <c r="R95" i="1"/>
  <c r="R96" i="1"/>
  <c r="R97" i="1"/>
  <c r="R98" i="1"/>
  <c r="R99" i="1"/>
  <c r="R87" i="1"/>
  <c r="T87" i="1"/>
  <c r="V87" i="1" s="1"/>
  <c r="X87" i="1" s="1"/>
  <c r="U87" i="1"/>
  <c r="W87" i="1" s="1"/>
  <c r="U74" i="1"/>
  <c r="W74" i="1" s="1"/>
  <c r="Y74" i="1" s="1"/>
  <c r="U75" i="1"/>
  <c r="U76" i="1"/>
  <c r="U77" i="1"/>
  <c r="W77" i="1" s="1"/>
  <c r="Y77" i="1" s="1"/>
  <c r="U78" i="1"/>
  <c r="W78" i="1" s="1"/>
  <c r="U79" i="1"/>
  <c r="W79" i="1" s="1"/>
  <c r="Y79" i="1" s="1"/>
  <c r="U80" i="1"/>
  <c r="W80" i="1" s="1"/>
  <c r="U81" i="1"/>
  <c r="W81" i="1" s="1"/>
  <c r="U82" i="1"/>
  <c r="W82" i="1" s="1"/>
  <c r="Y82" i="1" s="1"/>
  <c r="U83" i="1"/>
  <c r="U84" i="1"/>
  <c r="U85" i="1"/>
  <c r="W85" i="1" s="1"/>
  <c r="Y85" i="1" s="1"/>
  <c r="U86" i="1"/>
  <c r="T74" i="1"/>
  <c r="T75" i="1"/>
  <c r="V75" i="1" s="1"/>
  <c r="T76" i="1"/>
  <c r="T77" i="1"/>
  <c r="V77" i="1" s="1"/>
  <c r="T78" i="1"/>
  <c r="V78" i="1" s="1"/>
  <c r="T79" i="1"/>
  <c r="T80" i="1"/>
  <c r="V80" i="1" s="1"/>
  <c r="X80" i="1" s="1"/>
  <c r="T81" i="1"/>
  <c r="V81" i="1" s="1"/>
  <c r="X81" i="1" s="1"/>
  <c r="T82" i="1"/>
  <c r="T83" i="1"/>
  <c r="V83" i="1" s="1"/>
  <c r="T84" i="1"/>
  <c r="T85" i="1"/>
  <c r="V85" i="1" s="1"/>
  <c r="T86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73" i="1"/>
  <c r="T73" i="1"/>
  <c r="V73" i="1" s="1"/>
  <c r="X73" i="1" s="1"/>
  <c r="U73" i="1"/>
  <c r="W73" i="1" s="1"/>
  <c r="Y73" i="1" s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U9" i="1"/>
  <c r="T9" i="1"/>
  <c r="V9" i="1" s="1"/>
  <c r="X9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R3" i="1"/>
  <c r="U647" i="1"/>
  <c r="W647" i="1" s="1"/>
  <c r="T646" i="1"/>
  <c r="V646" i="1" s="1"/>
  <c r="X646" i="1" s="1"/>
  <c r="T645" i="1"/>
  <c r="V645" i="1" s="1"/>
  <c r="R647" i="1"/>
  <c r="R645" i="1"/>
  <c r="U649" i="1"/>
  <c r="U650" i="1"/>
  <c r="W650" i="1" s="1"/>
  <c r="U651" i="1"/>
  <c r="W651" i="1" s="1"/>
  <c r="Y651" i="1" s="1"/>
  <c r="T637" i="1"/>
  <c r="V637" i="1" s="1"/>
  <c r="U637" i="1"/>
  <c r="W637" i="1" s="1"/>
  <c r="T638" i="1"/>
  <c r="V638" i="1" s="1"/>
  <c r="X638" i="1" s="1"/>
  <c r="U638" i="1"/>
  <c r="W638" i="1" s="1"/>
  <c r="Y638" i="1" s="1"/>
  <c r="T639" i="1"/>
  <c r="V639" i="1" s="1"/>
  <c r="X639" i="1" s="1"/>
  <c r="U639" i="1"/>
  <c r="W639" i="1" s="1"/>
  <c r="T640" i="1"/>
  <c r="V640" i="1" s="1"/>
  <c r="U640" i="1"/>
  <c r="W640" i="1" s="1"/>
  <c r="Y640" i="1" s="1"/>
  <c r="T641" i="1"/>
  <c r="V641" i="1" s="1"/>
  <c r="U641" i="1"/>
  <c r="W641" i="1" s="1"/>
  <c r="T642" i="1"/>
  <c r="V642" i="1" s="1"/>
  <c r="X642" i="1" s="1"/>
  <c r="U642" i="1"/>
  <c r="W642" i="1" s="1"/>
  <c r="T643" i="1"/>
  <c r="V643" i="1" s="1"/>
  <c r="X643" i="1" s="1"/>
  <c r="U643" i="1"/>
  <c r="W643" i="1" s="1"/>
  <c r="Y643" i="1" s="1"/>
  <c r="T644" i="1"/>
  <c r="V644" i="1" s="1"/>
  <c r="U644" i="1"/>
  <c r="W644" i="1" s="1"/>
  <c r="Y644" i="1" s="1"/>
  <c r="U645" i="1"/>
  <c r="W645" i="1" s="1"/>
  <c r="U646" i="1"/>
  <c r="W646" i="1" s="1"/>
  <c r="T648" i="1"/>
  <c r="V648" i="1" s="1"/>
  <c r="U648" i="1"/>
  <c r="W648" i="1" s="1"/>
  <c r="Y648" i="1" s="1"/>
  <c r="T649" i="1"/>
  <c r="V649" i="1" s="1"/>
  <c r="T650" i="1"/>
  <c r="V650" i="1" s="1"/>
  <c r="X650" i="1" s="1"/>
  <c r="T651" i="1"/>
  <c r="V651" i="1" s="1"/>
  <c r="X651" i="1" s="1"/>
  <c r="T652" i="1"/>
  <c r="V652" i="1" s="1"/>
  <c r="U652" i="1"/>
  <c r="W652" i="1" s="1"/>
  <c r="T653" i="1"/>
  <c r="V653" i="1" s="1"/>
  <c r="U653" i="1"/>
  <c r="W653" i="1" s="1"/>
  <c r="T654" i="1"/>
  <c r="V654" i="1" s="1"/>
  <c r="X654" i="1" s="1"/>
  <c r="U654" i="1"/>
  <c r="W654" i="1" s="1"/>
  <c r="Y654" i="1" s="1"/>
  <c r="T655" i="1"/>
  <c r="V655" i="1" s="1"/>
  <c r="X655" i="1" s="1"/>
  <c r="U655" i="1"/>
  <c r="W655" i="1" s="1"/>
  <c r="Y655" i="1" s="1"/>
  <c r="T656" i="1"/>
  <c r="V656" i="1" s="1"/>
  <c r="U656" i="1"/>
  <c r="W656" i="1" s="1"/>
  <c r="T657" i="1"/>
  <c r="V657" i="1" s="1"/>
  <c r="U657" i="1"/>
  <c r="W657" i="1" s="1"/>
  <c r="T658" i="1"/>
  <c r="V658" i="1" s="1"/>
  <c r="X658" i="1" s="1"/>
  <c r="U658" i="1"/>
  <c r="W658" i="1" s="1"/>
  <c r="Y658" i="1" s="1"/>
  <c r="T659" i="1"/>
  <c r="V659" i="1" s="1"/>
  <c r="X659" i="1" s="1"/>
  <c r="U659" i="1"/>
  <c r="W659" i="1" s="1"/>
  <c r="Y659" i="1" s="1"/>
  <c r="T660" i="1"/>
  <c r="U660" i="1"/>
  <c r="W660" i="1" s="1"/>
  <c r="T661" i="1"/>
  <c r="V661" i="1" s="1"/>
  <c r="U661" i="1"/>
  <c r="W661" i="1" s="1"/>
  <c r="T662" i="1"/>
  <c r="V662" i="1" s="1"/>
  <c r="X662" i="1" s="1"/>
  <c r="U662" i="1"/>
  <c r="W662" i="1" s="1"/>
  <c r="Y662" i="1" s="1"/>
  <c r="T663" i="1"/>
  <c r="V663" i="1" s="1"/>
  <c r="X663" i="1" s="1"/>
  <c r="U663" i="1"/>
  <c r="W663" i="1" s="1"/>
  <c r="Y663" i="1" s="1"/>
  <c r="T664" i="1"/>
  <c r="V664" i="1" s="1"/>
  <c r="U664" i="1"/>
  <c r="W664" i="1" s="1"/>
  <c r="T665" i="1"/>
  <c r="V665" i="1" s="1"/>
  <c r="U665" i="1"/>
  <c r="W665" i="1" s="1"/>
  <c r="T666" i="1"/>
  <c r="V666" i="1" s="1"/>
  <c r="X666" i="1" s="1"/>
  <c r="U666" i="1"/>
  <c r="W666" i="1" s="1"/>
  <c r="Y666" i="1" s="1"/>
  <c r="T667" i="1"/>
  <c r="V667" i="1" s="1"/>
  <c r="X667" i="1" s="1"/>
  <c r="U667" i="1"/>
  <c r="W667" i="1" s="1"/>
  <c r="Y667" i="1" s="1"/>
  <c r="T668" i="1"/>
  <c r="V668" i="1" s="1"/>
  <c r="U668" i="1"/>
  <c r="W668" i="1" s="1"/>
  <c r="T669" i="1"/>
  <c r="V669" i="1" s="1"/>
  <c r="U669" i="1"/>
  <c r="W669" i="1" s="1"/>
  <c r="T670" i="1"/>
  <c r="V670" i="1" s="1"/>
  <c r="X670" i="1" s="1"/>
  <c r="U670" i="1"/>
  <c r="W670" i="1" s="1"/>
  <c r="Y670" i="1" s="1"/>
  <c r="T671" i="1"/>
  <c r="V671" i="1" s="1"/>
  <c r="X671" i="1" s="1"/>
  <c r="U671" i="1"/>
  <c r="W671" i="1" s="1"/>
  <c r="Y671" i="1" s="1"/>
  <c r="T672" i="1"/>
  <c r="V672" i="1" s="1"/>
  <c r="U672" i="1"/>
  <c r="W672" i="1" s="1"/>
  <c r="T673" i="1"/>
  <c r="V673" i="1" s="1"/>
  <c r="U673" i="1"/>
  <c r="W673" i="1" s="1"/>
  <c r="T674" i="1"/>
  <c r="V674" i="1" s="1"/>
  <c r="X674" i="1" s="1"/>
  <c r="U674" i="1"/>
  <c r="W674" i="1" s="1"/>
  <c r="T675" i="1"/>
  <c r="V675" i="1" s="1"/>
  <c r="X675" i="1" s="1"/>
  <c r="U675" i="1"/>
  <c r="W675" i="1" s="1"/>
  <c r="Y675" i="1" s="1"/>
  <c r="T676" i="1"/>
  <c r="V676" i="1" s="1"/>
  <c r="U676" i="1"/>
  <c r="W676" i="1" s="1"/>
  <c r="T677" i="1"/>
  <c r="V677" i="1" s="1"/>
  <c r="U677" i="1"/>
  <c r="W677" i="1" s="1"/>
  <c r="T678" i="1"/>
  <c r="V678" i="1" s="1"/>
  <c r="X678" i="1" s="1"/>
  <c r="U678" i="1"/>
  <c r="W678" i="1" s="1"/>
  <c r="Y678" i="1" s="1"/>
  <c r="T679" i="1"/>
  <c r="V679" i="1" s="1"/>
  <c r="X679" i="1" s="1"/>
  <c r="U679" i="1"/>
  <c r="W679" i="1" s="1"/>
  <c r="Y679" i="1" s="1"/>
  <c r="T680" i="1"/>
  <c r="V680" i="1" s="1"/>
  <c r="U680" i="1"/>
  <c r="W680" i="1" s="1"/>
  <c r="T681" i="1"/>
  <c r="V681" i="1" s="1"/>
  <c r="U681" i="1"/>
  <c r="W681" i="1" s="1"/>
  <c r="T682" i="1"/>
  <c r="V682" i="1" s="1"/>
  <c r="X682" i="1" s="1"/>
  <c r="U682" i="1"/>
  <c r="W682" i="1" s="1"/>
  <c r="T683" i="1"/>
  <c r="V683" i="1" s="1"/>
  <c r="X683" i="1" s="1"/>
  <c r="U683" i="1"/>
  <c r="W683" i="1" s="1"/>
  <c r="Y683" i="1" s="1"/>
  <c r="T684" i="1"/>
  <c r="V684" i="1" s="1"/>
  <c r="U684" i="1"/>
  <c r="W684" i="1" s="1"/>
  <c r="Y684" i="1" s="1"/>
  <c r="T685" i="1"/>
  <c r="V685" i="1" s="1"/>
  <c r="U685" i="1"/>
  <c r="W685" i="1" s="1"/>
  <c r="T686" i="1"/>
  <c r="V686" i="1" s="1"/>
  <c r="X686" i="1" s="1"/>
  <c r="U686" i="1"/>
  <c r="W686" i="1" s="1"/>
  <c r="T687" i="1"/>
  <c r="V687" i="1" s="1"/>
  <c r="X687" i="1" s="1"/>
  <c r="U687" i="1"/>
  <c r="W687" i="1" s="1"/>
  <c r="Y687" i="1" s="1"/>
  <c r="T688" i="1"/>
  <c r="V688" i="1" s="1"/>
  <c r="U688" i="1"/>
  <c r="W688" i="1" s="1"/>
  <c r="Y688" i="1" s="1"/>
  <c r="T689" i="1"/>
  <c r="V689" i="1" s="1"/>
  <c r="U689" i="1"/>
  <c r="W689" i="1" s="1"/>
  <c r="T690" i="1"/>
  <c r="V690" i="1" s="1"/>
  <c r="X690" i="1" s="1"/>
  <c r="U690" i="1"/>
  <c r="W690" i="1" s="1"/>
  <c r="T691" i="1"/>
  <c r="V691" i="1" s="1"/>
  <c r="X691" i="1" s="1"/>
  <c r="U691" i="1"/>
  <c r="W691" i="1" s="1"/>
  <c r="Y691" i="1" s="1"/>
  <c r="T692" i="1"/>
  <c r="V692" i="1" s="1"/>
  <c r="U692" i="1"/>
  <c r="W692" i="1" s="1"/>
  <c r="Y692" i="1" s="1"/>
  <c r="T693" i="1"/>
  <c r="V693" i="1" s="1"/>
  <c r="U693" i="1"/>
  <c r="W693" i="1" s="1"/>
  <c r="T694" i="1"/>
  <c r="V694" i="1" s="1"/>
  <c r="X694" i="1" s="1"/>
  <c r="U694" i="1"/>
  <c r="W694" i="1" s="1"/>
  <c r="T695" i="1"/>
  <c r="V695" i="1" s="1"/>
  <c r="X695" i="1" s="1"/>
  <c r="U695" i="1"/>
  <c r="W695" i="1" s="1"/>
  <c r="Y695" i="1" s="1"/>
  <c r="T696" i="1"/>
  <c r="V696" i="1" s="1"/>
  <c r="U696" i="1"/>
  <c r="W696" i="1" s="1"/>
  <c r="T697" i="1"/>
  <c r="V697" i="1" s="1"/>
  <c r="U697" i="1"/>
  <c r="W697" i="1" s="1"/>
  <c r="T698" i="1"/>
  <c r="V698" i="1" s="1"/>
  <c r="X698" i="1" s="1"/>
  <c r="U698" i="1"/>
  <c r="W698" i="1" s="1"/>
  <c r="T699" i="1"/>
  <c r="V699" i="1" s="1"/>
  <c r="X699" i="1" s="1"/>
  <c r="U699" i="1"/>
  <c r="W699" i="1" s="1"/>
  <c r="T700" i="1"/>
  <c r="V700" i="1" s="1"/>
  <c r="U700" i="1"/>
  <c r="W700" i="1" s="1"/>
  <c r="R637" i="1"/>
  <c r="R638" i="1"/>
  <c r="R639" i="1"/>
  <c r="R640" i="1"/>
  <c r="R641" i="1"/>
  <c r="R642" i="1"/>
  <c r="R643" i="1"/>
  <c r="R644" i="1"/>
  <c r="R646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T626" i="1"/>
  <c r="V626" i="1" s="1"/>
  <c r="U626" i="1"/>
  <c r="W626" i="1" s="1"/>
  <c r="T627" i="1"/>
  <c r="V627" i="1" s="1"/>
  <c r="U627" i="1"/>
  <c r="W627" i="1" s="1"/>
  <c r="T628" i="1"/>
  <c r="V628" i="1" s="1"/>
  <c r="X628" i="1" s="1"/>
  <c r="U628" i="1"/>
  <c r="W628" i="1" s="1"/>
  <c r="Y628" i="1" s="1"/>
  <c r="T629" i="1"/>
  <c r="V629" i="1" s="1"/>
  <c r="X629" i="1" s="1"/>
  <c r="U629" i="1"/>
  <c r="W629" i="1" s="1"/>
  <c r="Y629" i="1" s="1"/>
  <c r="T630" i="1"/>
  <c r="V630" i="1" s="1"/>
  <c r="U630" i="1"/>
  <c r="W630" i="1" s="1"/>
  <c r="T631" i="1"/>
  <c r="V631" i="1" s="1"/>
  <c r="U631" i="1"/>
  <c r="W631" i="1" s="1"/>
  <c r="T632" i="1"/>
  <c r="V632" i="1" s="1"/>
  <c r="X632" i="1" s="1"/>
  <c r="U632" i="1"/>
  <c r="W632" i="1" s="1"/>
  <c r="Y632" i="1" s="1"/>
  <c r="T633" i="1"/>
  <c r="V633" i="1" s="1"/>
  <c r="X633" i="1" s="1"/>
  <c r="U633" i="1"/>
  <c r="W633" i="1" s="1"/>
  <c r="Y633" i="1" s="1"/>
  <c r="T634" i="1"/>
  <c r="V634" i="1" s="1"/>
  <c r="U634" i="1"/>
  <c r="W634" i="1" s="1"/>
  <c r="T635" i="1"/>
  <c r="V635" i="1" s="1"/>
  <c r="U635" i="1"/>
  <c r="W635" i="1" s="1"/>
  <c r="R626" i="1"/>
  <c r="R627" i="1"/>
  <c r="R628" i="1"/>
  <c r="R629" i="1"/>
  <c r="R630" i="1"/>
  <c r="R631" i="1"/>
  <c r="R632" i="1"/>
  <c r="R633" i="1"/>
  <c r="R634" i="1"/>
  <c r="R63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T605" i="1"/>
  <c r="V605" i="1" s="1"/>
  <c r="X605" i="1" s="1"/>
  <c r="U605" i="1"/>
  <c r="W605" i="1" s="1"/>
  <c r="T606" i="1"/>
  <c r="V606" i="1" s="1"/>
  <c r="X606" i="1" s="1"/>
  <c r="U606" i="1"/>
  <c r="W606" i="1" s="1"/>
  <c r="Y606" i="1" s="1"/>
  <c r="T607" i="1"/>
  <c r="V607" i="1" s="1"/>
  <c r="U607" i="1"/>
  <c r="W607" i="1" s="1"/>
  <c r="T608" i="1"/>
  <c r="V608" i="1" s="1"/>
  <c r="U608" i="1"/>
  <c r="W608" i="1" s="1"/>
  <c r="T609" i="1"/>
  <c r="V609" i="1" s="1"/>
  <c r="X609" i="1" s="1"/>
  <c r="U609" i="1"/>
  <c r="W609" i="1" s="1"/>
  <c r="T610" i="1"/>
  <c r="V610" i="1" s="1"/>
  <c r="X610" i="1" s="1"/>
  <c r="U610" i="1"/>
  <c r="W610" i="1" s="1"/>
  <c r="Y610" i="1" s="1"/>
  <c r="T611" i="1"/>
  <c r="V611" i="1" s="1"/>
  <c r="U611" i="1"/>
  <c r="W611" i="1" s="1"/>
  <c r="T612" i="1"/>
  <c r="V612" i="1" s="1"/>
  <c r="U612" i="1"/>
  <c r="W612" i="1" s="1"/>
  <c r="T613" i="1"/>
  <c r="V613" i="1" s="1"/>
  <c r="X613" i="1" s="1"/>
  <c r="U613" i="1"/>
  <c r="W613" i="1" s="1"/>
  <c r="T614" i="1"/>
  <c r="V614" i="1" s="1"/>
  <c r="X614" i="1" s="1"/>
  <c r="U614" i="1"/>
  <c r="W614" i="1" s="1"/>
  <c r="Y614" i="1" s="1"/>
  <c r="T615" i="1"/>
  <c r="U615" i="1"/>
  <c r="W615" i="1" s="1"/>
  <c r="T616" i="1"/>
  <c r="V616" i="1" s="1"/>
  <c r="U616" i="1"/>
  <c r="W616" i="1" s="1"/>
  <c r="T617" i="1"/>
  <c r="V617" i="1" s="1"/>
  <c r="X617" i="1" s="1"/>
  <c r="U617" i="1"/>
  <c r="W617" i="1" s="1"/>
  <c r="T618" i="1"/>
  <c r="V618" i="1" s="1"/>
  <c r="X618" i="1" s="1"/>
  <c r="U618" i="1"/>
  <c r="W618" i="1" s="1"/>
  <c r="Y618" i="1" s="1"/>
  <c r="T619" i="1"/>
  <c r="V619" i="1" s="1"/>
  <c r="U619" i="1"/>
  <c r="W619" i="1" s="1"/>
  <c r="Y619" i="1" s="1"/>
  <c r="T620" i="1"/>
  <c r="V620" i="1" s="1"/>
  <c r="U620" i="1"/>
  <c r="W620" i="1" s="1"/>
  <c r="T621" i="1"/>
  <c r="V621" i="1" s="1"/>
  <c r="X621" i="1" s="1"/>
  <c r="U621" i="1"/>
  <c r="W621" i="1" s="1"/>
  <c r="T622" i="1"/>
  <c r="V622" i="1" s="1"/>
  <c r="X622" i="1" s="1"/>
  <c r="U622" i="1"/>
  <c r="W622" i="1" s="1"/>
  <c r="Y622" i="1" s="1"/>
  <c r="T623" i="1"/>
  <c r="V623" i="1" s="1"/>
  <c r="U623" i="1"/>
  <c r="W623" i="1" s="1"/>
  <c r="T624" i="1"/>
  <c r="V624" i="1" s="1"/>
  <c r="U624" i="1"/>
  <c r="W624" i="1" s="1"/>
  <c r="T625" i="1"/>
  <c r="V625" i="1" s="1"/>
  <c r="X625" i="1" s="1"/>
  <c r="U625" i="1"/>
  <c r="W625" i="1" s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T593" i="1"/>
  <c r="V593" i="1" s="1"/>
  <c r="X593" i="1" s="1"/>
  <c r="U593" i="1"/>
  <c r="W593" i="1" s="1"/>
  <c r="T594" i="1"/>
  <c r="V594" i="1" s="1"/>
  <c r="U594" i="1"/>
  <c r="W594" i="1" s="1"/>
  <c r="T595" i="1"/>
  <c r="U595" i="1"/>
  <c r="W595" i="1" s="1"/>
  <c r="Y595" i="1" s="1"/>
  <c r="T596" i="1"/>
  <c r="V596" i="1" s="1"/>
  <c r="X596" i="1" s="1"/>
  <c r="U596" i="1"/>
  <c r="W596" i="1" s="1"/>
  <c r="Y596" i="1" s="1"/>
  <c r="T597" i="1"/>
  <c r="V597" i="1" s="1"/>
  <c r="X597" i="1" s="1"/>
  <c r="U597" i="1"/>
  <c r="W597" i="1" s="1"/>
  <c r="T598" i="1"/>
  <c r="V598" i="1" s="1"/>
  <c r="U598" i="1"/>
  <c r="W598" i="1" s="1"/>
  <c r="T599" i="1"/>
  <c r="U599" i="1"/>
  <c r="W599" i="1" s="1"/>
  <c r="T600" i="1"/>
  <c r="V600" i="1" s="1"/>
  <c r="X600" i="1" s="1"/>
  <c r="U600" i="1"/>
  <c r="W600" i="1" s="1"/>
  <c r="T601" i="1"/>
  <c r="V601" i="1" s="1"/>
  <c r="X601" i="1" s="1"/>
  <c r="U601" i="1"/>
  <c r="W601" i="1" s="1"/>
  <c r="Y601" i="1" s="1"/>
  <c r="T602" i="1"/>
  <c r="V602" i="1" s="1"/>
  <c r="U602" i="1"/>
  <c r="W602" i="1" s="1"/>
  <c r="T603" i="1"/>
  <c r="U603" i="1"/>
  <c r="W603" i="1" s="1"/>
  <c r="T604" i="1"/>
  <c r="V604" i="1" s="1"/>
  <c r="X604" i="1" s="1"/>
  <c r="U604" i="1"/>
  <c r="W604" i="1" s="1"/>
  <c r="Y604" i="1" s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592" i="1"/>
  <c r="T592" i="1"/>
  <c r="V592" i="1" s="1"/>
  <c r="U592" i="1"/>
  <c r="W592" i="1" s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T577" i="1"/>
  <c r="V577" i="1" s="1"/>
  <c r="U577" i="1"/>
  <c r="W577" i="1" s="1"/>
  <c r="T578" i="1"/>
  <c r="V578" i="1" s="1"/>
  <c r="U578" i="1"/>
  <c r="W578" i="1" s="1"/>
  <c r="T579" i="1"/>
  <c r="U579" i="1"/>
  <c r="W579" i="1" s="1"/>
  <c r="T580" i="1"/>
  <c r="V580" i="1" s="1"/>
  <c r="X580" i="1" s="1"/>
  <c r="U580" i="1"/>
  <c r="W580" i="1" s="1"/>
  <c r="Y580" i="1" s="1"/>
  <c r="T581" i="1"/>
  <c r="V581" i="1" s="1"/>
  <c r="U581" i="1"/>
  <c r="W581" i="1" s="1"/>
  <c r="Y581" i="1" s="1"/>
  <c r="T582" i="1"/>
  <c r="V582" i="1" s="1"/>
  <c r="U582" i="1"/>
  <c r="W582" i="1" s="1"/>
  <c r="T583" i="1"/>
  <c r="V583" i="1" s="1"/>
  <c r="U583" i="1"/>
  <c r="T584" i="1"/>
  <c r="V584" i="1" s="1"/>
  <c r="U584" i="1"/>
  <c r="W584" i="1" s="1"/>
  <c r="Y584" i="1" s="1"/>
  <c r="T585" i="1"/>
  <c r="V585" i="1" s="1"/>
  <c r="X585" i="1" s="1"/>
  <c r="U585" i="1"/>
  <c r="W585" i="1" s="1"/>
  <c r="Y585" i="1" s="1"/>
  <c r="T586" i="1"/>
  <c r="V586" i="1" s="1"/>
  <c r="U586" i="1"/>
  <c r="W586" i="1" s="1"/>
  <c r="T587" i="1"/>
  <c r="V587" i="1" s="1"/>
  <c r="U587" i="1"/>
  <c r="W587" i="1" s="1"/>
  <c r="T588" i="1"/>
  <c r="V588" i="1" s="1"/>
  <c r="X588" i="1" s="1"/>
  <c r="U588" i="1"/>
  <c r="W588" i="1" s="1"/>
  <c r="Y588" i="1" s="1"/>
  <c r="T589" i="1"/>
  <c r="V589" i="1" s="1"/>
  <c r="U589" i="1"/>
  <c r="W589" i="1" s="1"/>
  <c r="Y589" i="1" s="1"/>
  <c r="T590" i="1"/>
  <c r="V590" i="1" s="1"/>
  <c r="U590" i="1"/>
  <c r="W590" i="1" s="1"/>
  <c r="T591" i="1"/>
  <c r="V591" i="1" s="1"/>
  <c r="U591" i="1"/>
  <c r="W591" i="1" s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77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T564" i="1"/>
  <c r="V564" i="1" s="1"/>
  <c r="X564" i="1" s="1"/>
  <c r="U564" i="1"/>
  <c r="W564" i="1" s="1"/>
  <c r="T565" i="1"/>
  <c r="V565" i="1" s="1"/>
  <c r="X565" i="1" s="1"/>
  <c r="U565" i="1"/>
  <c r="W565" i="1" s="1"/>
  <c r="Y565" i="1" s="1"/>
  <c r="T566" i="1"/>
  <c r="U566" i="1"/>
  <c r="W566" i="1" s="1"/>
  <c r="Y566" i="1" s="1"/>
  <c r="T567" i="1"/>
  <c r="U567" i="1"/>
  <c r="W567" i="1" s="1"/>
  <c r="T568" i="1"/>
  <c r="V568" i="1" s="1"/>
  <c r="U568" i="1"/>
  <c r="W568" i="1" s="1"/>
  <c r="T569" i="1"/>
  <c r="V569" i="1" s="1"/>
  <c r="X569" i="1" s="1"/>
  <c r="U569" i="1"/>
  <c r="W569" i="1" s="1"/>
  <c r="T570" i="1"/>
  <c r="U570" i="1"/>
  <c r="W570" i="1" s="1"/>
  <c r="Y570" i="1" s="1"/>
  <c r="T571" i="1"/>
  <c r="V571" i="1" s="1"/>
  <c r="U571" i="1"/>
  <c r="W571" i="1" s="1"/>
  <c r="Y571" i="1" s="1"/>
  <c r="T572" i="1"/>
  <c r="V572" i="1" s="1"/>
  <c r="X572" i="1" s="1"/>
  <c r="U572" i="1"/>
  <c r="W572" i="1" s="1"/>
  <c r="T573" i="1"/>
  <c r="V573" i="1" s="1"/>
  <c r="X573" i="1" s="1"/>
  <c r="U573" i="1"/>
  <c r="W573" i="1" s="1"/>
  <c r="T574" i="1"/>
  <c r="U574" i="1"/>
  <c r="W574" i="1" s="1"/>
  <c r="Y574" i="1" s="1"/>
  <c r="T575" i="1"/>
  <c r="U575" i="1"/>
  <c r="W575" i="1" s="1"/>
  <c r="Y575" i="1" s="1"/>
  <c r="T576" i="1"/>
  <c r="V576" i="1" s="1"/>
  <c r="U576" i="1"/>
  <c r="W576" i="1" s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64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T541" i="1"/>
  <c r="V541" i="1" s="1"/>
  <c r="X541" i="1" s="1"/>
  <c r="U541" i="1"/>
  <c r="W541" i="1" s="1"/>
  <c r="Y541" i="1" s="1"/>
  <c r="T542" i="1"/>
  <c r="V542" i="1" s="1"/>
  <c r="U542" i="1"/>
  <c r="W542" i="1" s="1"/>
  <c r="T543" i="1"/>
  <c r="V543" i="1" s="1"/>
  <c r="U543" i="1"/>
  <c r="W543" i="1" s="1"/>
  <c r="T544" i="1"/>
  <c r="V544" i="1" s="1"/>
  <c r="U544" i="1"/>
  <c r="W544" i="1" s="1"/>
  <c r="T545" i="1"/>
  <c r="V545" i="1" s="1"/>
  <c r="X545" i="1" s="1"/>
  <c r="U545" i="1"/>
  <c r="W545" i="1" s="1"/>
  <c r="Y545" i="1" s="1"/>
  <c r="T546" i="1"/>
  <c r="V546" i="1" s="1"/>
  <c r="U546" i="1"/>
  <c r="W546" i="1" s="1"/>
  <c r="T547" i="1"/>
  <c r="V547" i="1" s="1"/>
  <c r="U547" i="1"/>
  <c r="W547" i="1" s="1"/>
  <c r="T548" i="1"/>
  <c r="V548" i="1" s="1"/>
  <c r="U548" i="1"/>
  <c r="W548" i="1" s="1"/>
  <c r="T549" i="1"/>
  <c r="V549" i="1" s="1"/>
  <c r="X549" i="1" s="1"/>
  <c r="U549" i="1"/>
  <c r="W549" i="1" s="1"/>
  <c r="Y549" i="1" s="1"/>
  <c r="T550" i="1"/>
  <c r="V550" i="1" s="1"/>
  <c r="U550" i="1"/>
  <c r="W550" i="1" s="1"/>
  <c r="T551" i="1"/>
  <c r="V551" i="1" s="1"/>
  <c r="U551" i="1"/>
  <c r="W551" i="1" s="1"/>
  <c r="T552" i="1"/>
  <c r="V552" i="1" s="1"/>
  <c r="U552" i="1"/>
  <c r="W552" i="1" s="1"/>
  <c r="T553" i="1"/>
  <c r="V553" i="1" s="1"/>
  <c r="X553" i="1" s="1"/>
  <c r="U553" i="1"/>
  <c r="W553" i="1" s="1"/>
  <c r="Y553" i="1" s="1"/>
  <c r="T554" i="1"/>
  <c r="V554" i="1" s="1"/>
  <c r="U554" i="1"/>
  <c r="W554" i="1" s="1"/>
  <c r="T555" i="1"/>
  <c r="V555" i="1" s="1"/>
  <c r="U555" i="1"/>
  <c r="W555" i="1" s="1"/>
  <c r="T556" i="1"/>
  <c r="V556" i="1" s="1"/>
  <c r="X556" i="1" s="1"/>
  <c r="U556" i="1"/>
  <c r="W556" i="1" s="1"/>
  <c r="T557" i="1"/>
  <c r="V557" i="1" s="1"/>
  <c r="X557" i="1" s="1"/>
  <c r="U557" i="1"/>
  <c r="W557" i="1" s="1"/>
  <c r="Y557" i="1" s="1"/>
  <c r="T558" i="1"/>
  <c r="V558" i="1" s="1"/>
  <c r="U558" i="1"/>
  <c r="W558" i="1" s="1"/>
  <c r="T559" i="1"/>
  <c r="V559" i="1" s="1"/>
  <c r="U559" i="1"/>
  <c r="W559" i="1" s="1"/>
  <c r="T560" i="1"/>
  <c r="V560" i="1" s="1"/>
  <c r="X560" i="1" s="1"/>
  <c r="U560" i="1"/>
  <c r="W560" i="1" s="1"/>
  <c r="T561" i="1"/>
  <c r="V561" i="1" s="1"/>
  <c r="X561" i="1" s="1"/>
  <c r="U561" i="1"/>
  <c r="W561" i="1" s="1"/>
  <c r="Y561" i="1" s="1"/>
  <c r="T562" i="1"/>
  <c r="V562" i="1" s="1"/>
  <c r="U562" i="1"/>
  <c r="W562" i="1" s="1"/>
  <c r="T563" i="1"/>
  <c r="U563" i="1"/>
  <c r="W563" i="1" s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41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T529" i="1"/>
  <c r="U529" i="1"/>
  <c r="W529" i="1" s="1"/>
  <c r="T530" i="1"/>
  <c r="V530" i="1" s="1"/>
  <c r="X530" i="1" s="1"/>
  <c r="U530" i="1"/>
  <c r="W530" i="1" s="1"/>
  <c r="T531" i="1"/>
  <c r="V531" i="1" s="1"/>
  <c r="U531" i="1"/>
  <c r="W531" i="1" s="1"/>
  <c r="Y531" i="1" s="1"/>
  <c r="T532" i="1"/>
  <c r="V532" i="1" s="1"/>
  <c r="U532" i="1"/>
  <c r="W532" i="1" s="1"/>
  <c r="Y532" i="1" s="1"/>
  <c r="T533" i="1"/>
  <c r="V533" i="1" s="1"/>
  <c r="X533" i="1" s="1"/>
  <c r="U533" i="1"/>
  <c r="W533" i="1" s="1"/>
  <c r="T534" i="1"/>
  <c r="V534" i="1" s="1"/>
  <c r="X534" i="1" s="1"/>
  <c r="U534" i="1"/>
  <c r="W534" i="1" s="1"/>
  <c r="T535" i="1"/>
  <c r="U535" i="1"/>
  <c r="W535" i="1" s="1"/>
  <c r="Y535" i="1" s="1"/>
  <c r="T536" i="1"/>
  <c r="V536" i="1" s="1"/>
  <c r="U536" i="1"/>
  <c r="W536" i="1" s="1"/>
  <c r="Y536" i="1" s="1"/>
  <c r="T537" i="1"/>
  <c r="V537" i="1" s="1"/>
  <c r="X537" i="1" s="1"/>
  <c r="U537" i="1"/>
  <c r="W537" i="1" s="1"/>
  <c r="T538" i="1"/>
  <c r="V538" i="1" s="1"/>
  <c r="X538" i="1" s="1"/>
  <c r="U538" i="1"/>
  <c r="W538" i="1" s="1"/>
  <c r="T539" i="1"/>
  <c r="V539" i="1" s="1"/>
  <c r="U539" i="1"/>
  <c r="W539" i="1" s="1"/>
  <c r="Y539" i="1" s="1"/>
  <c r="T540" i="1"/>
  <c r="V540" i="1" s="1"/>
  <c r="U540" i="1"/>
  <c r="W540" i="1" s="1"/>
  <c r="Y540" i="1" s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28" i="1"/>
  <c r="T528" i="1"/>
  <c r="V528" i="1" s="1"/>
  <c r="X528" i="1" s="1"/>
  <c r="U528" i="1"/>
  <c r="W528" i="1" s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T520" i="1"/>
  <c r="V520" i="1" s="1"/>
  <c r="U520" i="1"/>
  <c r="W520" i="1" s="1"/>
  <c r="Y520" i="1" s="1"/>
  <c r="T521" i="1"/>
  <c r="V521" i="1" s="1"/>
  <c r="U521" i="1"/>
  <c r="W521" i="1" s="1"/>
  <c r="T522" i="1"/>
  <c r="V522" i="1" s="1"/>
  <c r="X522" i="1" s="1"/>
  <c r="U522" i="1"/>
  <c r="T523" i="1"/>
  <c r="V523" i="1" s="1"/>
  <c r="X523" i="1" s="1"/>
  <c r="U523" i="1"/>
  <c r="W523" i="1" s="1"/>
  <c r="Y523" i="1" s="1"/>
  <c r="T524" i="1"/>
  <c r="V524" i="1" s="1"/>
  <c r="U524" i="1"/>
  <c r="W524" i="1" s="1"/>
  <c r="Y524" i="1" s="1"/>
  <c r="T525" i="1"/>
  <c r="V525" i="1" s="1"/>
  <c r="U525" i="1"/>
  <c r="W525" i="1" s="1"/>
  <c r="T526" i="1"/>
  <c r="V526" i="1" s="1"/>
  <c r="X526" i="1" s="1"/>
  <c r="U526" i="1"/>
  <c r="W526" i="1" s="1"/>
  <c r="T527" i="1"/>
  <c r="V527" i="1" s="1"/>
  <c r="X527" i="1" s="1"/>
  <c r="U527" i="1"/>
  <c r="W527" i="1" s="1"/>
  <c r="Y527" i="1" s="1"/>
  <c r="R520" i="1"/>
  <c r="R521" i="1"/>
  <c r="R522" i="1"/>
  <c r="R523" i="1"/>
  <c r="R524" i="1"/>
  <c r="R525" i="1"/>
  <c r="R526" i="1"/>
  <c r="R527" i="1"/>
  <c r="R519" i="1"/>
  <c r="T519" i="1"/>
  <c r="V519" i="1" s="1"/>
  <c r="X519" i="1" s="1"/>
  <c r="U519" i="1"/>
  <c r="W519" i="1" s="1"/>
  <c r="Y519" i="1" s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T505" i="1"/>
  <c r="V505" i="1" s="1"/>
  <c r="X505" i="1" s="1"/>
  <c r="U505" i="1"/>
  <c r="W505" i="1" s="1"/>
  <c r="T506" i="1"/>
  <c r="V506" i="1" s="1"/>
  <c r="X506" i="1" s="1"/>
  <c r="U506" i="1"/>
  <c r="W506" i="1" s="1"/>
  <c r="T507" i="1"/>
  <c r="U507" i="1"/>
  <c r="W507" i="1" s="1"/>
  <c r="Y507" i="1" s="1"/>
  <c r="T508" i="1"/>
  <c r="V508" i="1" s="1"/>
  <c r="U508" i="1"/>
  <c r="W508" i="1" s="1"/>
  <c r="Y508" i="1" s="1"/>
  <c r="T509" i="1"/>
  <c r="V509" i="1" s="1"/>
  <c r="X509" i="1" s="1"/>
  <c r="U509" i="1"/>
  <c r="W509" i="1" s="1"/>
  <c r="T510" i="1"/>
  <c r="V510" i="1" s="1"/>
  <c r="X510" i="1" s="1"/>
  <c r="U510" i="1"/>
  <c r="W510" i="1" s="1"/>
  <c r="T511" i="1"/>
  <c r="V511" i="1" s="1"/>
  <c r="U511" i="1"/>
  <c r="W511" i="1" s="1"/>
  <c r="Y511" i="1" s="1"/>
  <c r="T512" i="1"/>
  <c r="V512" i="1" s="1"/>
  <c r="U512" i="1"/>
  <c r="W512" i="1" s="1"/>
  <c r="Y512" i="1" s="1"/>
  <c r="T513" i="1"/>
  <c r="V513" i="1" s="1"/>
  <c r="X513" i="1" s="1"/>
  <c r="U513" i="1"/>
  <c r="W513" i="1" s="1"/>
  <c r="T514" i="1"/>
  <c r="V514" i="1" s="1"/>
  <c r="X514" i="1" s="1"/>
  <c r="U514" i="1"/>
  <c r="W514" i="1" s="1"/>
  <c r="T515" i="1"/>
  <c r="V515" i="1" s="1"/>
  <c r="U515" i="1"/>
  <c r="W515" i="1" s="1"/>
  <c r="Y515" i="1" s="1"/>
  <c r="T516" i="1"/>
  <c r="V516" i="1" s="1"/>
  <c r="U516" i="1"/>
  <c r="W516" i="1" s="1"/>
  <c r="Y516" i="1" s="1"/>
  <c r="T517" i="1"/>
  <c r="V517" i="1" s="1"/>
  <c r="X517" i="1" s="1"/>
  <c r="U517" i="1"/>
  <c r="W517" i="1" s="1"/>
  <c r="T518" i="1"/>
  <c r="V518" i="1" s="1"/>
  <c r="X518" i="1" s="1"/>
  <c r="U518" i="1"/>
  <c r="W518" i="1" s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04" i="1"/>
  <c r="T504" i="1"/>
  <c r="V504" i="1" s="1"/>
  <c r="U504" i="1"/>
  <c r="W504" i="1" s="1"/>
  <c r="Y504" i="1" s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U494" i="1"/>
  <c r="U495" i="1"/>
  <c r="U496" i="1"/>
  <c r="U497" i="1"/>
  <c r="W497" i="1" s="1"/>
  <c r="U498" i="1"/>
  <c r="W498" i="1" s="1"/>
  <c r="U499" i="1"/>
  <c r="W499" i="1" s="1"/>
  <c r="U500" i="1"/>
  <c r="U501" i="1"/>
  <c r="U502" i="1"/>
  <c r="W502" i="1" s="1"/>
  <c r="U503" i="1"/>
  <c r="T494" i="1"/>
  <c r="V494" i="1" s="1"/>
  <c r="T495" i="1"/>
  <c r="V495" i="1" s="1"/>
  <c r="T496" i="1"/>
  <c r="V496" i="1" s="1"/>
  <c r="T497" i="1"/>
  <c r="T498" i="1"/>
  <c r="T499" i="1"/>
  <c r="T500" i="1"/>
  <c r="V500" i="1" s="1"/>
  <c r="T501" i="1"/>
  <c r="T502" i="1"/>
  <c r="V502" i="1" s="1"/>
  <c r="T503" i="1"/>
  <c r="V503" i="1" s="1"/>
  <c r="R495" i="1"/>
  <c r="R496" i="1"/>
  <c r="R497" i="1"/>
  <c r="R498" i="1"/>
  <c r="R499" i="1"/>
  <c r="R500" i="1"/>
  <c r="R501" i="1"/>
  <c r="R502" i="1"/>
  <c r="R503" i="1"/>
  <c r="R494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T471" i="1"/>
  <c r="V471" i="1" s="1"/>
  <c r="X471" i="1" s="1"/>
  <c r="U471" i="1"/>
  <c r="W471" i="1" s="1"/>
  <c r="Y471" i="1" s="1"/>
  <c r="T472" i="1"/>
  <c r="V472" i="1" s="1"/>
  <c r="U472" i="1"/>
  <c r="W472" i="1" s="1"/>
  <c r="T473" i="1"/>
  <c r="U473" i="1"/>
  <c r="W473" i="1" s="1"/>
  <c r="T474" i="1"/>
  <c r="V474" i="1" s="1"/>
  <c r="X474" i="1" s="1"/>
  <c r="U474" i="1"/>
  <c r="W474" i="1" s="1"/>
  <c r="Y474" i="1" s="1"/>
  <c r="T475" i="1"/>
  <c r="V475" i="1" s="1"/>
  <c r="X475" i="1" s="1"/>
  <c r="U475" i="1"/>
  <c r="W475" i="1" s="1"/>
  <c r="Y475" i="1" s="1"/>
  <c r="T476" i="1"/>
  <c r="V476" i="1" s="1"/>
  <c r="U476" i="1"/>
  <c r="W476" i="1" s="1"/>
  <c r="T477" i="1"/>
  <c r="V477" i="1" s="1"/>
  <c r="U477" i="1"/>
  <c r="W477" i="1" s="1"/>
  <c r="T478" i="1"/>
  <c r="V478" i="1" s="1"/>
  <c r="X478" i="1" s="1"/>
  <c r="U478" i="1"/>
  <c r="W478" i="1" s="1"/>
  <c r="Y478" i="1" s="1"/>
  <c r="T479" i="1"/>
  <c r="V479" i="1" s="1"/>
  <c r="X479" i="1" s="1"/>
  <c r="U479" i="1"/>
  <c r="W479" i="1" s="1"/>
  <c r="Y479" i="1" s="1"/>
  <c r="T480" i="1"/>
  <c r="V480" i="1" s="1"/>
  <c r="U480" i="1"/>
  <c r="W480" i="1" s="1"/>
  <c r="T481" i="1"/>
  <c r="U481" i="1"/>
  <c r="W481" i="1" s="1"/>
  <c r="T482" i="1"/>
  <c r="V482" i="1" s="1"/>
  <c r="X482" i="1" s="1"/>
  <c r="U482" i="1"/>
  <c r="W482" i="1" s="1"/>
  <c r="Y482" i="1" s="1"/>
  <c r="T483" i="1"/>
  <c r="V483" i="1" s="1"/>
  <c r="X483" i="1" s="1"/>
  <c r="U483" i="1"/>
  <c r="W483" i="1" s="1"/>
  <c r="Y483" i="1" s="1"/>
  <c r="T484" i="1"/>
  <c r="V484" i="1" s="1"/>
  <c r="U484" i="1"/>
  <c r="W484" i="1" s="1"/>
  <c r="T485" i="1"/>
  <c r="V485" i="1" s="1"/>
  <c r="U485" i="1"/>
  <c r="W485" i="1" s="1"/>
  <c r="T486" i="1"/>
  <c r="V486" i="1" s="1"/>
  <c r="X486" i="1" s="1"/>
  <c r="U486" i="1"/>
  <c r="W486" i="1" s="1"/>
  <c r="Y486" i="1" s="1"/>
  <c r="T487" i="1"/>
  <c r="V487" i="1" s="1"/>
  <c r="X487" i="1" s="1"/>
  <c r="U487" i="1"/>
  <c r="W487" i="1" s="1"/>
  <c r="Y487" i="1" s="1"/>
  <c r="T488" i="1"/>
  <c r="V488" i="1" s="1"/>
  <c r="U488" i="1"/>
  <c r="W488" i="1" s="1"/>
  <c r="T489" i="1"/>
  <c r="U489" i="1"/>
  <c r="T490" i="1"/>
  <c r="V490" i="1" s="1"/>
  <c r="X490" i="1" s="1"/>
  <c r="U490" i="1"/>
  <c r="W490" i="1" s="1"/>
  <c r="Y490" i="1" s="1"/>
  <c r="T491" i="1"/>
  <c r="V491" i="1" s="1"/>
  <c r="X491" i="1" s="1"/>
  <c r="U491" i="1"/>
  <c r="W491" i="1" s="1"/>
  <c r="Y491" i="1" s="1"/>
  <c r="T492" i="1"/>
  <c r="V492" i="1" s="1"/>
  <c r="U492" i="1"/>
  <c r="W492" i="1" s="1"/>
  <c r="T493" i="1"/>
  <c r="V493" i="1" s="1"/>
  <c r="U493" i="1"/>
  <c r="W493" i="1" s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70" i="1"/>
  <c r="T470" i="1"/>
  <c r="U470" i="1"/>
  <c r="W470" i="1" s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T454" i="1"/>
  <c r="V454" i="1" s="1"/>
  <c r="U454" i="1"/>
  <c r="W454" i="1" s="1"/>
  <c r="Y454" i="1" s="1"/>
  <c r="T455" i="1"/>
  <c r="V455" i="1" s="1"/>
  <c r="X455" i="1" s="1"/>
  <c r="U455" i="1"/>
  <c r="W455" i="1" s="1"/>
  <c r="T456" i="1"/>
  <c r="U456" i="1"/>
  <c r="W456" i="1" s="1"/>
  <c r="T457" i="1"/>
  <c r="V457" i="1" s="1"/>
  <c r="U457" i="1"/>
  <c r="W457" i="1" s="1"/>
  <c r="T458" i="1"/>
  <c r="V458" i="1" s="1"/>
  <c r="X458" i="1" s="1"/>
  <c r="U458" i="1"/>
  <c r="W458" i="1" s="1"/>
  <c r="Y458" i="1" s="1"/>
  <c r="T459" i="1"/>
  <c r="V459" i="1" s="1"/>
  <c r="X459" i="1" s="1"/>
  <c r="U459" i="1"/>
  <c r="W459" i="1" s="1"/>
  <c r="T460" i="1"/>
  <c r="U460" i="1"/>
  <c r="T461" i="1"/>
  <c r="V461" i="1" s="1"/>
  <c r="U461" i="1"/>
  <c r="W461" i="1" s="1"/>
  <c r="T462" i="1"/>
  <c r="V462" i="1" s="1"/>
  <c r="X462" i="1" s="1"/>
  <c r="U462" i="1"/>
  <c r="W462" i="1" s="1"/>
  <c r="T463" i="1"/>
  <c r="V463" i="1" s="1"/>
  <c r="X463" i="1" s="1"/>
  <c r="U463" i="1"/>
  <c r="W463" i="1" s="1"/>
  <c r="T464" i="1"/>
  <c r="V464" i="1" s="1"/>
  <c r="U464" i="1"/>
  <c r="T465" i="1"/>
  <c r="V465" i="1" s="1"/>
  <c r="U465" i="1"/>
  <c r="W465" i="1" s="1"/>
  <c r="Y465" i="1" s="1"/>
  <c r="T466" i="1"/>
  <c r="V466" i="1" s="1"/>
  <c r="X466" i="1" s="1"/>
  <c r="U466" i="1"/>
  <c r="W466" i="1" s="1"/>
  <c r="T467" i="1"/>
  <c r="V467" i="1" s="1"/>
  <c r="X467" i="1" s="1"/>
  <c r="U467" i="1"/>
  <c r="W467" i="1" s="1"/>
  <c r="T468" i="1"/>
  <c r="V468" i="1" s="1"/>
  <c r="U468" i="1"/>
  <c r="W468" i="1" s="1"/>
  <c r="T469" i="1"/>
  <c r="V469" i="1" s="1"/>
  <c r="U469" i="1"/>
  <c r="W469" i="1" s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54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T453" i="1"/>
  <c r="V453" i="1" s="1"/>
  <c r="X453" i="1" s="1"/>
  <c r="U453" i="1"/>
  <c r="W453" i="1" s="1"/>
  <c r="Y453" i="1" s="1"/>
  <c r="R453" i="1"/>
  <c r="E453" i="1"/>
  <c r="F453" i="1"/>
  <c r="U442" i="1"/>
  <c r="W442" i="1" s="1"/>
  <c r="T434" i="1"/>
  <c r="V434" i="1" s="1"/>
  <c r="U434" i="1"/>
  <c r="W434" i="1" s="1"/>
  <c r="Y434" i="1" s="1"/>
  <c r="T435" i="1"/>
  <c r="V435" i="1" s="1"/>
  <c r="X435" i="1" s="1"/>
  <c r="U435" i="1"/>
  <c r="W435" i="1" s="1"/>
  <c r="T436" i="1"/>
  <c r="V436" i="1" s="1"/>
  <c r="X436" i="1" s="1"/>
  <c r="U436" i="1"/>
  <c r="T437" i="1"/>
  <c r="V437" i="1" s="1"/>
  <c r="U437" i="1"/>
  <c r="W437" i="1" s="1"/>
  <c r="Y437" i="1" s="1"/>
  <c r="T438" i="1"/>
  <c r="V438" i="1" s="1"/>
  <c r="U438" i="1"/>
  <c r="W438" i="1" s="1"/>
  <c r="Y438" i="1" s="1"/>
  <c r="T439" i="1"/>
  <c r="V439" i="1" s="1"/>
  <c r="U439" i="1"/>
  <c r="W439" i="1" s="1"/>
  <c r="T440" i="1"/>
  <c r="V440" i="1" s="1"/>
  <c r="X440" i="1" s="1"/>
  <c r="U440" i="1"/>
  <c r="W440" i="1" s="1"/>
  <c r="T441" i="1"/>
  <c r="V441" i="1" s="1"/>
  <c r="X441" i="1" s="1"/>
  <c r="U441" i="1"/>
  <c r="W441" i="1" s="1"/>
  <c r="Y441" i="1" s="1"/>
  <c r="T442" i="1"/>
  <c r="T443" i="1"/>
  <c r="V443" i="1" s="1"/>
  <c r="U443" i="1"/>
  <c r="W443" i="1" s="1"/>
  <c r="T444" i="1"/>
  <c r="V444" i="1" s="1"/>
  <c r="X444" i="1" s="1"/>
  <c r="U444" i="1"/>
  <c r="W444" i="1" s="1"/>
  <c r="T445" i="1"/>
  <c r="V445" i="1" s="1"/>
  <c r="U445" i="1"/>
  <c r="W445" i="1" s="1"/>
  <c r="Y445" i="1" s="1"/>
  <c r="T446" i="1"/>
  <c r="V446" i="1" s="1"/>
  <c r="U446" i="1"/>
  <c r="W446" i="1" s="1"/>
  <c r="Y446" i="1" s="1"/>
  <c r="T447" i="1"/>
  <c r="V447" i="1" s="1"/>
  <c r="U447" i="1"/>
  <c r="W447" i="1" s="1"/>
  <c r="T448" i="1"/>
  <c r="V448" i="1" s="1"/>
  <c r="X448" i="1" s="1"/>
  <c r="U448" i="1"/>
  <c r="W448" i="1" s="1"/>
  <c r="T449" i="1"/>
  <c r="V449" i="1" s="1"/>
  <c r="X449" i="1" s="1"/>
  <c r="U449" i="1"/>
  <c r="W449" i="1" s="1"/>
  <c r="Y449" i="1" s="1"/>
  <c r="T450" i="1"/>
  <c r="U450" i="1"/>
  <c r="W450" i="1" s="1"/>
  <c r="Y450" i="1" s="1"/>
  <c r="T451" i="1"/>
  <c r="V451" i="1" s="1"/>
  <c r="U451" i="1"/>
  <c r="W451" i="1" s="1"/>
  <c r="T452" i="1"/>
  <c r="V452" i="1" s="1"/>
  <c r="X452" i="1" s="1"/>
  <c r="U452" i="1"/>
  <c r="W452" i="1" s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33" i="1"/>
  <c r="T433" i="1"/>
  <c r="V433" i="1" s="1"/>
  <c r="U433" i="1"/>
  <c r="W433" i="1" s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U419" i="1"/>
  <c r="W419" i="1" s="1"/>
  <c r="Y419" i="1" s="1"/>
  <c r="U420" i="1"/>
  <c r="U421" i="1"/>
  <c r="W421" i="1" s="1"/>
  <c r="Y421" i="1" s="1"/>
  <c r="U422" i="1"/>
  <c r="W422" i="1" s="1"/>
  <c r="Y422" i="1" s="1"/>
  <c r="U423" i="1"/>
  <c r="W423" i="1" s="1"/>
  <c r="Y423" i="1" s="1"/>
  <c r="U424" i="1"/>
  <c r="W424" i="1" s="1"/>
  <c r="Y424" i="1" s="1"/>
  <c r="U425" i="1"/>
  <c r="W425" i="1" s="1"/>
  <c r="U426" i="1"/>
  <c r="W426" i="1" s="1"/>
  <c r="Y426" i="1" s="1"/>
  <c r="U427" i="1"/>
  <c r="W427" i="1" s="1"/>
  <c r="Y427" i="1" s="1"/>
  <c r="U428" i="1"/>
  <c r="U429" i="1"/>
  <c r="W429" i="1" s="1"/>
  <c r="Y429" i="1" s="1"/>
  <c r="U430" i="1"/>
  <c r="W430" i="1" s="1"/>
  <c r="Y430" i="1" s="1"/>
  <c r="U431" i="1"/>
  <c r="W431" i="1" s="1"/>
  <c r="Y431" i="1" s="1"/>
  <c r="U432" i="1"/>
  <c r="W432" i="1" s="1"/>
  <c r="Y432" i="1" s="1"/>
  <c r="T419" i="1"/>
  <c r="V419" i="1" s="1"/>
  <c r="T420" i="1"/>
  <c r="V420" i="1" s="1"/>
  <c r="T421" i="1"/>
  <c r="V421" i="1" s="1"/>
  <c r="X421" i="1" s="1"/>
  <c r="T422" i="1"/>
  <c r="V422" i="1" s="1"/>
  <c r="T423" i="1"/>
  <c r="V423" i="1" s="1"/>
  <c r="X423" i="1" s="1"/>
  <c r="T424" i="1"/>
  <c r="V424" i="1" s="1"/>
  <c r="X424" i="1" s="1"/>
  <c r="T425" i="1"/>
  <c r="V425" i="1" s="1"/>
  <c r="X425" i="1" s="1"/>
  <c r="T426" i="1"/>
  <c r="V426" i="1" s="1"/>
  <c r="X426" i="1" s="1"/>
  <c r="T427" i="1"/>
  <c r="V427" i="1" s="1"/>
  <c r="T428" i="1"/>
  <c r="T429" i="1"/>
  <c r="V429" i="1" s="1"/>
  <c r="X429" i="1" s="1"/>
  <c r="T430" i="1"/>
  <c r="T431" i="1"/>
  <c r="V431" i="1" s="1"/>
  <c r="X431" i="1" s="1"/>
  <c r="T432" i="1"/>
  <c r="V432" i="1" s="1"/>
  <c r="X432" i="1" s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R419" i="1"/>
  <c r="U399" i="1"/>
  <c r="W399" i="1" s="1"/>
  <c r="Y399" i="1" s="1"/>
  <c r="U400" i="1"/>
  <c r="W400" i="1" s="1"/>
  <c r="U401" i="1"/>
  <c r="W401" i="1" s="1"/>
  <c r="Y401" i="1" s="1"/>
  <c r="U402" i="1"/>
  <c r="W402" i="1" s="1"/>
  <c r="U403" i="1"/>
  <c r="W403" i="1" s="1"/>
  <c r="U404" i="1"/>
  <c r="W404" i="1" s="1"/>
  <c r="Y404" i="1" s="1"/>
  <c r="U405" i="1"/>
  <c r="U406" i="1"/>
  <c r="U407" i="1"/>
  <c r="W407" i="1" s="1"/>
  <c r="Y407" i="1" s="1"/>
  <c r="U408" i="1"/>
  <c r="W408" i="1" s="1"/>
  <c r="U409" i="1"/>
  <c r="W409" i="1" s="1"/>
  <c r="Y409" i="1" s="1"/>
  <c r="U410" i="1"/>
  <c r="W410" i="1" s="1"/>
  <c r="U411" i="1"/>
  <c r="U412" i="1"/>
  <c r="W412" i="1" s="1"/>
  <c r="Y412" i="1" s="1"/>
  <c r="U413" i="1"/>
  <c r="U414" i="1"/>
  <c r="U415" i="1"/>
  <c r="W415" i="1" s="1"/>
  <c r="Y415" i="1" s="1"/>
  <c r="U416" i="1"/>
  <c r="W416" i="1" s="1"/>
  <c r="U417" i="1"/>
  <c r="W417" i="1" s="1"/>
  <c r="Y417" i="1" s="1"/>
  <c r="U418" i="1"/>
  <c r="W418" i="1" s="1"/>
  <c r="Y418" i="1" s="1"/>
  <c r="T399" i="1"/>
  <c r="V399" i="1" s="1"/>
  <c r="T400" i="1"/>
  <c r="V400" i="1" s="1"/>
  <c r="X400" i="1" s="1"/>
  <c r="T401" i="1"/>
  <c r="V401" i="1" s="1"/>
  <c r="X401" i="1" s="1"/>
  <c r="T402" i="1"/>
  <c r="V402" i="1" s="1"/>
  <c r="X402" i="1" s="1"/>
  <c r="T403" i="1"/>
  <c r="V403" i="1" s="1"/>
  <c r="X403" i="1" s="1"/>
  <c r="T404" i="1"/>
  <c r="V404" i="1" s="1"/>
  <c r="X404" i="1" s="1"/>
  <c r="T405" i="1"/>
  <c r="V405" i="1" s="1"/>
  <c r="X405" i="1" s="1"/>
  <c r="T406" i="1"/>
  <c r="V406" i="1" s="1"/>
  <c r="X406" i="1" s="1"/>
  <c r="T407" i="1"/>
  <c r="V407" i="1" s="1"/>
  <c r="X407" i="1" s="1"/>
  <c r="T408" i="1"/>
  <c r="V408" i="1" s="1"/>
  <c r="X408" i="1" s="1"/>
  <c r="T409" i="1"/>
  <c r="V409" i="1" s="1"/>
  <c r="X409" i="1" s="1"/>
  <c r="T410" i="1"/>
  <c r="V410" i="1" s="1"/>
  <c r="X410" i="1" s="1"/>
  <c r="T411" i="1"/>
  <c r="V411" i="1" s="1"/>
  <c r="X411" i="1" s="1"/>
  <c r="T412" i="1"/>
  <c r="V412" i="1" s="1"/>
  <c r="X412" i="1" s="1"/>
  <c r="T413" i="1"/>
  <c r="V413" i="1" s="1"/>
  <c r="X413" i="1" s="1"/>
  <c r="T414" i="1"/>
  <c r="V414" i="1" s="1"/>
  <c r="X414" i="1" s="1"/>
  <c r="T415" i="1"/>
  <c r="V415" i="1" s="1"/>
  <c r="X415" i="1" s="1"/>
  <c r="T416" i="1"/>
  <c r="V416" i="1" s="1"/>
  <c r="X416" i="1" s="1"/>
  <c r="T417" i="1"/>
  <c r="V417" i="1" s="1"/>
  <c r="X417" i="1" s="1"/>
  <c r="T418" i="1"/>
  <c r="V418" i="1" s="1"/>
  <c r="X418" i="1" s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399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T391" i="1"/>
  <c r="V391" i="1" s="1"/>
  <c r="X391" i="1" s="1"/>
  <c r="T392" i="1"/>
  <c r="V392" i="1" s="1"/>
  <c r="X392" i="1" s="1"/>
  <c r="T393" i="1"/>
  <c r="T394" i="1"/>
  <c r="T395" i="1"/>
  <c r="T396" i="1"/>
  <c r="T397" i="1"/>
  <c r="T398" i="1"/>
  <c r="V398" i="1" s="1"/>
  <c r="X398" i="1" s="1"/>
  <c r="T359" i="1"/>
  <c r="V359" i="1" s="1"/>
  <c r="X359" i="1" s="1"/>
  <c r="T367" i="1"/>
  <c r="U361" i="1"/>
  <c r="U362" i="1"/>
  <c r="W362" i="1" s="1"/>
  <c r="U363" i="1"/>
  <c r="U364" i="1"/>
  <c r="W364" i="1" s="1"/>
  <c r="U365" i="1"/>
  <c r="W365" i="1" s="1"/>
  <c r="U366" i="1"/>
  <c r="W366" i="1" s="1"/>
  <c r="U367" i="1"/>
  <c r="W367" i="1" s="1"/>
  <c r="U368" i="1"/>
  <c r="W368" i="1" s="1"/>
  <c r="U369" i="1"/>
  <c r="U370" i="1"/>
  <c r="W370" i="1" s="1"/>
  <c r="U371" i="1"/>
  <c r="U372" i="1"/>
  <c r="W372" i="1" s="1"/>
  <c r="U373" i="1"/>
  <c r="W373" i="1" s="1"/>
  <c r="U374" i="1"/>
  <c r="W374" i="1" s="1"/>
  <c r="U375" i="1"/>
  <c r="U376" i="1"/>
  <c r="W376" i="1" s="1"/>
  <c r="Y376" i="1" s="1"/>
  <c r="U377" i="1"/>
  <c r="U378" i="1"/>
  <c r="U379" i="1"/>
  <c r="W379" i="1" s="1"/>
  <c r="Y379" i="1" s="1"/>
  <c r="U380" i="1"/>
  <c r="W380" i="1" s="1"/>
  <c r="U381" i="1"/>
  <c r="W381" i="1" s="1"/>
  <c r="U382" i="1"/>
  <c r="W382" i="1" s="1"/>
  <c r="U383" i="1"/>
  <c r="W383" i="1" s="1"/>
  <c r="Y383" i="1" s="1"/>
  <c r="U384" i="1"/>
  <c r="W384" i="1" s="1"/>
  <c r="Y384" i="1" s="1"/>
  <c r="U385" i="1"/>
  <c r="U386" i="1"/>
  <c r="W386" i="1" s="1"/>
  <c r="Y386" i="1" s="1"/>
  <c r="U387" i="1"/>
  <c r="W387" i="1" s="1"/>
  <c r="Y387" i="1" s="1"/>
  <c r="U388" i="1"/>
  <c r="W388" i="1" s="1"/>
  <c r="U389" i="1"/>
  <c r="W389" i="1" s="1"/>
  <c r="U390" i="1"/>
  <c r="W390" i="1" s="1"/>
  <c r="U391" i="1"/>
  <c r="W391" i="1" s="1"/>
  <c r="Y391" i="1" s="1"/>
  <c r="U392" i="1"/>
  <c r="W392" i="1" s="1"/>
  <c r="Y392" i="1" s="1"/>
  <c r="U393" i="1"/>
  <c r="W393" i="1" s="1"/>
  <c r="U394" i="1"/>
  <c r="W394" i="1" s="1"/>
  <c r="Y394" i="1" s="1"/>
  <c r="U395" i="1"/>
  <c r="W395" i="1" s="1"/>
  <c r="Y395" i="1" s="1"/>
  <c r="U396" i="1"/>
  <c r="W396" i="1" s="1"/>
  <c r="U397" i="1"/>
  <c r="W397" i="1" s="1"/>
  <c r="U398" i="1"/>
  <c r="W398" i="1" s="1"/>
  <c r="T361" i="1"/>
  <c r="V361" i="1" s="1"/>
  <c r="X361" i="1" s="1"/>
  <c r="T362" i="1"/>
  <c r="T363" i="1"/>
  <c r="V363" i="1" s="1"/>
  <c r="X363" i="1" s="1"/>
  <c r="T364" i="1"/>
  <c r="V364" i="1" s="1"/>
  <c r="T365" i="1"/>
  <c r="V365" i="1" s="1"/>
  <c r="T366" i="1"/>
  <c r="T368" i="1"/>
  <c r="T369" i="1"/>
  <c r="V369" i="1" s="1"/>
  <c r="X369" i="1" s="1"/>
  <c r="T370" i="1"/>
  <c r="T371" i="1"/>
  <c r="V371" i="1" s="1"/>
  <c r="X371" i="1" s="1"/>
  <c r="T372" i="1"/>
  <c r="V372" i="1" s="1"/>
  <c r="T373" i="1"/>
  <c r="V373" i="1" s="1"/>
  <c r="T374" i="1"/>
  <c r="T375" i="1"/>
  <c r="T376" i="1"/>
  <c r="V376" i="1" s="1"/>
  <c r="X376" i="1" s="1"/>
  <c r="T377" i="1"/>
  <c r="V377" i="1" s="1"/>
  <c r="X377" i="1" s="1"/>
  <c r="T378" i="1"/>
  <c r="T379" i="1"/>
  <c r="V379" i="1" s="1"/>
  <c r="X379" i="1" s="1"/>
  <c r="T380" i="1"/>
  <c r="T381" i="1"/>
  <c r="T382" i="1"/>
  <c r="V382" i="1" s="1"/>
  <c r="X382" i="1" s="1"/>
  <c r="T383" i="1"/>
  <c r="V383" i="1" s="1"/>
  <c r="X383" i="1" s="1"/>
  <c r="T384" i="1"/>
  <c r="V384" i="1" s="1"/>
  <c r="X384" i="1" s="1"/>
  <c r="T385" i="1"/>
  <c r="T386" i="1"/>
  <c r="T387" i="1"/>
  <c r="T388" i="1"/>
  <c r="T389" i="1"/>
  <c r="T390" i="1"/>
  <c r="V390" i="1" s="1"/>
  <c r="X390" i="1" s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60" i="1"/>
  <c r="T360" i="1"/>
  <c r="V360" i="1" s="1"/>
  <c r="U360" i="1"/>
  <c r="W360" i="1" s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U343" i="1"/>
  <c r="U344" i="1"/>
  <c r="W344" i="1" s="1"/>
  <c r="U345" i="1"/>
  <c r="W345" i="1" s="1"/>
  <c r="U346" i="1"/>
  <c r="W346" i="1" s="1"/>
  <c r="U347" i="1"/>
  <c r="U348" i="1"/>
  <c r="W348" i="1" s="1"/>
  <c r="U349" i="1"/>
  <c r="U350" i="1"/>
  <c r="U351" i="1"/>
  <c r="W351" i="1" s="1"/>
  <c r="U352" i="1"/>
  <c r="U353" i="1"/>
  <c r="W353" i="1" s="1"/>
  <c r="U354" i="1"/>
  <c r="U355" i="1"/>
  <c r="U356" i="1"/>
  <c r="U357" i="1"/>
  <c r="W357" i="1" s="1"/>
  <c r="U358" i="1"/>
  <c r="U359" i="1"/>
  <c r="W359" i="1" s="1"/>
  <c r="T343" i="1"/>
  <c r="V343" i="1" s="1"/>
  <c r="T344" i="1"/>
  <c r="V344" i="1" s="1"/>
  <c r="T345" i="1"/>
  <c r="T346" i="1"/>
  <c r="T347" i="1"/>
  <c r="T348" i="1"/>
  <c r="T349" i="1"/>
  <c r="T350" i="1"/>
  <c r="V350" i="1" s="1"/>
  <c r="X350" i="1" s="1"/>
  <c r="T351" i="1"/>
  <c r="T352" i="1"/>
  <c r="V352" i="1" s="1"/>
  <c r="T353" i="1"/>
  <c r="V353" i="1" s="1"/>
  <c r="T354" i="1"/>
  <c r="T355" i="1"/>
  <c r="T356" i="1"/>
  <c r="V356" i="1" s="1"/>
  <c r="T357" i="1"/>
  <c r="T358" i="1"/>
  <c r="V358" i="1" s="1"/>
  <c r="X358" i="1" s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43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U322" i="1"/>
  <c r="U323" i="1"/>
  <c r="W323" i="1" s="1"/>
  <c r="U324" i="1"/>
  <c r="W324" i="1" s="1"/>
  <c r="Y324" i="1" s="1"/>
  <c r="U325" i="1"/>
  <c r="U326" i="1"/>
  <c r="U327" i="1"/>
  <c r="W327" i="1" s="1"/>
  <c r="U328" i="1"/>
  <c r="U329" i="1"/>
  <c r="W329" i="1" s="1"/>
  <c r="U330" i="1"/>
  <c r="W330" i="1" s="1"/>
  <c r="U331" i="1"/>
  <c r="W331" i="1" s="1"/>
  <c r="U332" i="1"/>
  <c r="U333" i="1"/>
  <c r="U334" i="1"/>
  <c r="W334" i="1" s="1"/>
  <c r="Y334" i="1" s="1"/>
  <c r="U335" i="1"/>
  <c r="W335" i="1" s="1"/>
  <c r="U336" i="1"/>
  <c r="U337" i="1"/>
  <c r="U338" i="1"/>
  <c r="U339" i="1"/>
  <c r="W339" i="1" s="1"/>
  <c r="U340" i="1"/>
  <c r="U341" i="1"/>
  <c r="U342" i="1"/>
  <c r="W342" i="1" s="1"/>
  <c r="T322" i="1"/>
  <c r="V322" i="1" s="1"/>
  <c r="T323" i="1"/>
  <c r="T324" i="1"/>
  <c r="V324" i="1" s="1"/>
  <c r="T325" i="1"/>
  <c r="V325" i="1" s="1"/>
  <c r="T326" i="1"/>
  <c r="V326" i="1" s="1"/>
  <c r="T327" i="1"/>
  <c r="V327" i="1" s="1"/>
  <c r="T328" i="1"/>
  <c r="T329" i="1"/>
  <c r="V329" i="1" s="1"/>
  <c r="T330" i="1"/>
  <c r="V330" i="1" s="1"/>
  <c r="T331" i="1"/>
  <c r="T332" i="1"/>
  <c r="T333" i="1"/>
  <c r="T334" i="1"/>
  <c r="V334" i="1" s="1"/>
  <c r="T335" i="1"/>
  <c r="V335" i="1" s="1"/>
  <c r="X335" i="1" s="1"/>
  <c r="T336" i="1"/>
  <c r="T337" i="1"/>
  <c r="T338" i="1"/>
  <c r="T339" i="1"/>
  <c r="T340" i="1"/>
  <c r="T341" i="1"/>
  <c r="V341" i="1" s="1"/>
  <c r="T342" i="1"/>
  <c r="V342" i="1" s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28" i="1"/>
  <c r="R327" i="1"/>
  <c r="R326" i="1"/>
  <c r="R325" i="1"/>
  <c r="R324" i="1"/>
  <c r="R323" i="1"/>
  <c r="R322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U302" i="1"/>
  <c r="W302" i="1" s="1"/>
  <c r="Y302" i="1" s="1"/>
  <c r="U305" i="1"/>
  <c r="W305" i="1" s="1"/>
  <c r="U306" i="1"/>
  <c r="W306" i="1" s="1"/>
  <c r="U307" i="1"/>
  <c r="W307" i="1" s="1"/>
  <c r="Y307" i="1" s="1"/>
  <c r="U308" i="1"/>
  <c r="W308" i="1" s="1"/>
  <c r="U309" i="1"/>
  <c r="U310" i="1"/>
  <c r="W310" i="1" s="1"/>
  <c r="Y310" i="1" s="1"/>
  <c r="U311" i="1"/>
  <c r="U312" i="1"/>
  <c r="W312" i="1" s="1"/>
  <c r="Y312" i="1" s="1"/>
  <c r="U313" i="1"/>
  <c r="W313" i="1" s="1"/>
  <c r="U314" i="1"/>
  <c r="U315" i="1"/>
  <c r="W315" i="1" s="1"/>
  <c r="Y315" i="1" s="1"/>
  <c r="U316" i="1"/>
  <c r="U317" i="1"/>
  <c r="U318" i="1"/>
  <c r="W318" i="1" s="1"/>
  <c r="Y318" i="1" s="1"/>
  <c r="U319" i="1"/>
  <c r="W319" i="1" s="1"/>
  <c r="U320" i="1"/>
  <c r="W320" i="1" s="1"/>
  <c r="Y320" i="1" s="1"/>
  <c r="U321" i="1"/>
  <c r="W321" i="1" s="1"/>
  <c r="T305" i="1"/>
  <c r="V305" i="1" s="1"/>
  <c r="T306" i="1"/>
  <c r="V306" i="1" s="1"/>
  <c r="X306" i="1" s="1"/>
  <c r="T307" i="1"/>
  <c r="T308" i="1"/>
  <c r="V308" i="1" s="1"/>
  <c r="T309" i="1"/>
  <c r="V309" i="1" s="1"/>
  <c r="T310" i="1"/>
  <c r="V310" i="1" s="1"/>
  <c r="T311" i="1"/>
  <c r="V311" i="1" s="1"/>
  <c r="X311" i="1" s="1"/>
  <c r="T312" i="1"/>
  <c r="V312" i="1" s="1"/>
  <c r="T313" i="1"/>
  <c r="V313" i="1" s="1"/>
  <c r="T314" i="1"/>
  <c r="V314" i="1" s="1"/>
  <c r="X314" i="1" s="1"/>
  <c r="T315" i="1"/>
  <c r="T316" i="1"/>
  <c r="T317" i="1"/>
  <c r="T318" i="1"/>
  <c r="V318" i="1" s="1"/>
  <c r="T319" i="1"/>
  <c r="V319" i="1" s="1"/>
  <c r="X319" i="1" s="1"/>
  <c r="T320" i="1"/>
  <c r="V320" i="1" s="1"/>
  <c r="T321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05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U290" i="1"/>
  <c r="W290" i="1" s="1"/>
  <c r="Y290" i="1" s="1"/>
  <c r="U291" i="1"/>
  <c r="W291" i="1" s="1"/>
  <c r="Y291" i="1" s="1"/>
  <c r="U292" i="1"/>
  <c r="W292" i="1" s="1"/>
  <c r="Y292" i="1" s="1"/>
  <c r="U293" i="1"/>
  <c r="W293" i="1" s="1"/>
  <c r="Y293" i="1" s="1"/>
  <c r="U294" i="1"/>
  <c r="W294" i="1" s="1"/>
  <c r="Y294" i="1" s="1"/>
  <c r="U295" i="1"/>
  <c r="W295" i="1" s="1"/>
  <c r="Y295" i="1" s="1"/>
  <c r="U296" i="1"/>
  <c r="W296" i="1" s="1"/>
  <c r="Y296" i="1" s="1"/>
  <c r="U297" i="1"/>
  <c r="W297" i="1" s="1"/>
  <c r="Y297" i="1" s="1"/>
  <c r="U298" i="1"/>
  <c r="W298" i="1" s="1"/>
  <c r="Y298" i="1" s="1"/>
  <c r="U299" i="1"/>
  <c r="W299" i="1" s="1"/>
  <c r="Y299" i="1" s="1"/>
  <c r="U300" i="1"/>
  <c r="W300" i="1" s="1"/>
  <c r="Y300" i="1" s="1"/>
  <c r="U301" i="1"/>
  <c r="W301" i="1" s="1"/>
  <c r="Y301" i="1" s="1"/>
  <c r="U303" i="1"/>
  <c r="W303" i="1" s="1"/>
  <c r="Y303" i="1" s="1"/>
  <c r="U304" i="1"/>
  <c r="W304" i="1" s="1"/>
  <c r="Y304" i="1" s="1"/>
  <c r="T290" i="1"/>
  <c r="V290" i="1" s="1"/>
  <c r="X290" i="1" s="1"/>
  <c r="T291" i="1"/>
  <c r="T292" i="1"/>
  <c r="V292" i="1" s="1"/>
  <c r="X292" i="1" s="1"/>
  <c r="T293" i="1"/>
  <c r="V293" i="1" s="1"/>
  <c r="X293" i="1" s="1"/>
  <c r="T294" i="1"/>
  <c r="T295" i="1"/>
  <c r="V295" i="1" s="1"/>
  <c r="X295" i="1" s="1"/>
  <c r="T296" i="1"/>
  <c r="V296" i="1" s="1"/>
  <c r="X296" i="1" s="1"/>
  <c r="T297" i="1"/>
  <c r="V297" i="1" s="1"/>
  <c r="X297" i="1" s="1"/>
  <c r="T298" i="1"/>
  <c r="V298" i="1" s="1"/>
  <c r="X298" i="1" s="1"/>
  <c r="T299" i="1"/>
  <c r="V299" i="1" s="1"/>
  <c r="X299" i="1" s="1"/>
  <c r="T300" i="1"/>
  <c r="V300" i="1" s="1"/>
  <c r="X300" i="1" s="1"/>
  <c r="T301" i="1"/>
  <c r="V301" i="1" s="1"/>
  <c r="X301" i="1" s="1"/>
  <c r="T302" i="1"/>
  <c r="V302" i="1" s="1"/>
  <c r="X302" i="1" s="1"/>
  <c r="T303" i="1"/>
  <c r="V303" i="1" s="1"/>
  <c r="X303" i="1" s="1"/>
  <c r="T304" i="1"/>
  <c r="V304" i="1" s="1"/>
  <c r="X304" i="1" s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289" i="1"/>
  <c r="T289" i="1"/>
  <c r="V289" i="1" s="1"/>
  <c r="X289" i="1" s="1"/>
  <c r="U289" i="1"/>
  <c r="W289" i="1" s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U250" i="1"/>
  <c r="U251" i="1"/>
  <c r="U252" i="1"/>
  <c r="W252" i="1" s="1"/>
  <c r="Y252" i="1" s="1"/>
  <c r="U253" i="1"/>
  <c r="U254" i="1"/>
  <c r="U255" i="1"/>
  <c r="U256" i="1"/>
  <c r="W256" i="1" s="1"/>
  <c r="Y256" i="1" s="1"/>
  <c r="U257" i="1"/>
  <c r="W257" i="1" s="1"/>
  <c r="Y257" i="1" s="1"/>
  <c r="U258" i="1"/>
  <c r="U259" i="1"/>
  <c r="U260" i="1"/>
  <c r="W260" i="1" s="1"/>
  <c r="Y260" i="1" s="1"/>
  <c r="U261" i="1"/>
  <c r="U262" i="1"/>
  <c r="U263" i="1"/>
  <c r="U264" i="1"/>
  <c r="W264" i="1" s="1"/>
  <c r="Y264" i="1" s="1"/>
  <c r="U265" i="1"/>
  <c r="W265" i="1" s="1"/>
  <c r="Y265" i="1" s="1"/>
  <c r="U266" i="1"/>
  <c r="U267" i="1"/>
  <c r="U268" i="1"/>
  <c r="W268" i="1" s="1"/>
  <c r="Y268" i="1" s="1"/>
  <c r="U269" i="1"/>
  <c r="W269" i="1" s="1"/>
  <c r="U270" i="1"/>
  <c r="U271" i="1"/>
  <c r="U272" i="1"/>
  <c r="W272" i="1" s="1"/>
  <c r="Y272" i="1" s="1"/>
  <c r="U273" i="1"/>
  <c r="W273" i="1" s="1"/>
  <c r="Y273" i="1" s="1"/>
  <c r="U274" i="1"/>
  <c r="U275" i="1"/>
  <c r="U276" i="1"/>
  <c r="W276" i="1" s="1"/>
  <c r="U277" i="1"/>
  <c r="W277" i="1" s="1"/>
  <c r="U278" i="1"/>
  <c r="W278" i="1" s="1"/>
  <c r="Y278" i="1" s="1"/>
  <c r="U279" i="1"/>
  <c r="W279" i="1" s="1"/>
  <c r="Y279" i="1" s="1"/>
  <c r="U280" i="1"/>
  <c r="W280" i="1" s="1"/>
  <c r="Y280" i="1" s="1"/>
  <c r="U281" i="1"/>
  <c r="U282" i="1"/>
  <c r="U283" i="1"/>
  <c r="U284" i="1"/>
  <c r="W284" i="1" s="1"/>
  <c r="U285" i="1"/>
  <c r="W285" i="1" s="1"/>
  <c r="U286" i="1"/>
  <c r="W286" i="1" s="1"/>
  <c r="Y286" i="1" s="1"/>
  <c r="U287" i="1"/>
  <c r="W287" i="1" s="1"/>
  <c r="Y287" i="1" s="1"/>
  <c r="U288" i="1"/>
  <c r="W288" i="1" s="1"/>
  <c r="Y288" i="1" s="1"/>
  <c r="T250" i="1"/>
  <c r="V250" i="1" s="1"/>
  <c r="T251" i="1"/>
  <c r="V251" i="1" s="1"/>
  <c r="X251" i="1" s="1"/>
  <c r="T252" i="1"/>
  <c r="T253" i="1"/>
  <c r="V253" i="1" s="1"/>
  <c r="T254" i="1"/>
  <c r="V254" i="1" s="1"/>
  <c r="X254" i="1" s="1"/>
  <c r="T255" i="1"/>
  <c r="V255" i="1" s="1"/>
  <c r="T256" i="1"/>
  <c r="V256" i="1" s="1"/>
  <c r="T257" i="1"/>
  <c r="T258" i="1"/>
  <c r="V258" i="1" s="1"/>
  <c r="T259" i="1"/>
  <c r="V259" i="1" s="1"/>
  <c r="X259" i="1" s="1"/>
  <c r="T260" i="1"/>
  <c r="T261" i="1"/>
  <c r="V261" i="1" s="1"/>
  <c r="T262" i="1"/>
  <c r="V262" i="1" s="1"/>
  <c r="X262" i="1" s="1"/>
  <c r="T263" i="1"/>
  <c r="V263" i="1" s="1"/>
  <c r="T264" i="1"/>
  <c r="V264" i="1" s="1"/>
  <c r="X264" i="1" s="1"/>
  <c r="T265" i="1"/>
  <c r="T266" i="1"/>
  <c r="V266" i="1" s="1"/>
  <c r="T267" i="1"/>
  <c r="V267" i="1" s="1"/>
  <c r="X267" i="1" s="1"/>
  <c r="T268" i="1"/>
  <c r="T269" i="1"/>
  <c r="V269" i="1" s="1"/>
  <c r="T270" i="1"/>
  <c r="V270" i="1" s="1"/>
  <c r="T271" i="1"/>
  <c r="V271" i="1" s="1"/>
  <c r="T272" i="1"/>
  <c r="V272" i="1" s="1"/>
  <c r="X272" i="1" s="1"/>
  <c r="T273" i="1"/>
  <c r="T274" i="1"/>
  <c r="V274" i="1" s="1"/>
  <c r="T275" i="1"/>
  <c r="V275" i="1" s="1"/>
  <c r="X275" i="1" s="1"/>
  <c r="T276" i="1"/>
  <c r="T277" i="1"/>
  <c r="V277" i="1" s="1"/>
  <c r="T278" i="1"/>
  <c r="V278" i="1" s="1"/>
  <c r="T279" i="1"/>
  <c r="V279" i="1" s="1"/>
  <c r="T280" i="1"/>
  <c r="V280" i="1" s="1"/>
  <c r="X280" i="1" s="1"/>
  <c r="T281" i="1"/>
  <c r="T282" i="1"/>
  <c r="V282" i="1" s="1"/>
  <c r="T283" i="1"/>
  <c r="V283" i="1" s="1"/>
  <c r="X283" i="1" s="1"/>
  <c r="T284" i="1"/>
  <c r="T285" i="1"/>
  <c r="T286" i="1"/>
  <c r="V286" i="1" s="1"/>
  <c r="T287" i="1"/>
  <c r="V287" i="1" s="1"/>
  <c r="T288" i="1"/>
  <c r="V288" i="1" s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49" i="1"/>
  <c r="T249" i="1"/>
  <c r="V249" i="1" s="1"/>
  <c r="U249" i="1"/>
  <c r="W249" i="1" s="1"/>
  <c r="Y249" i="1" s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U238" i="1"/>
  <c r="W238" i="1" s="1"/>
  <c r="U239" i="1"/>
  <c r="W239" i="1" s="1"/>
  <c r="Y239" i="1" s="1"/>
  <c r="U240" i="1"/>
  <c r="W240" i="1" s="1"/>
  <c r="U241" i="1"/>
  <c r="W241" i="1" s="1"/>
  <c r="U242" i="1"/>
  <c r="U243" i="1"/>
  <c r="W243" i="1" s="1"/>
  <c r="U244" i="1"/>
  <c r="W244" i="1" s="1"/>
  <c r="Y244" i="1" s="1"/>
  <c r="U245" i="1"/>
  <c r="W245" i="1" s="1"/>
  <c r="U246" i="1"/>
  <c r="U247" i="1"/>
  <c r="W247" i="1" s="1"/>
  <c r="Y247" i="1" s="1"/>
  <c r="U248" i="1"/>
  <c r="T238" i="1"/>
  <c r="T239" i="1"/>
  <c r="T240" i="1"/>
  <c r="V240" i="1" s="1"/>
  <c r="T241" i="1"/>
  <c r="V241" i="1" s="1"/>
  <c r="X241" i="1" s="1"/>
  <c r="T242" i="1"/>
  <c r="V242" i="1" s="1"/>
  <c r="T243" i="1"/>
  <c r="V243" i="1" s="1"/>
  <c r="T244" i="1"/>
  <c r="V244" i="1" s="1"/>
  <c r="X244" i="1" s="1"/>
  <c r="T245" i="1"/>
  <c r="V245" i="1" s="1"/>
  <c r="T246" i="1"/>
  <c r="V246" i="1" s="1"/>
  <c r="T247" i="1"/>
  <c r="T248" i="1"/>
  <c r="V248" i="1" s="1"/>
  <c r="R239" i="1"/>
  <c r="R240" i="1"/>
  <c r="R241" i="1"/>
  <c r="R242" i="1"/>
  <c r="R243" i="1"/>
  <c r="R244" i="1"/>
  <c r="R245" i="1"/>
  <c r="R246" i="1"/>
  <c r="R247" i="1"/>
  <c r="R248" i="1"/>
  <c r="R238" i="1"/>
  <c r="F243" i="1"/>
  <c r="F244" i="1"/>
  <c r="F245" i="1"/>
  <c r="F246" i="1"/>
  <c r="F247" i="1"/>
  <c r="F248" i="1"/>
  <c r="E243" i="1"/>
  <c r="E244" i="1"/>
  <c r="E245" i="1"/>
  <c r="E246" i="1"/>
  <c r="E247" i="1"/>
  <c r="E248" i="1"/>
  <c r="F238" i="1"/>
  <c r="F239" i="1"/>
  <c r="F240" i="1"/>
  <c r="F241" i="1"/>
  <c r="F242" i="1"/>
  <c r="E238" i="1"/>
  <c r="E239" i="1"/>
  <c r="E240" i="1"/>
  <c r="E241" i="1"/>
  <c r="E242" i="1"/>
  <c r="U196" i="1"/>
  <c r="W196" i="1" s="1"/>
  <c r="Y196" i="1" s="1"/>
  <c r="U197" i="1"/>
  <c r="W197" i="1" s="1"/>
  <c r="U198" i="1"/>
  <c r="U199" i="1"/>
  <c r="U200" i="1"/>
  <c r="W200" i="1" s="1"/>
  <c r="Y200" i="1" s="1"/>
  <c r="U201" i="1"/>
  <c r="W201" i="1" s="1"/>
  <c r="Y201" i="1" s="1"/>
  <c r="U202" i="1"/>
  <c r="U203" i="1"/>
  <c r="W203" i="1" s="1"/>
  <c r="U204" i="1"/>
  <c r="U205" i="1"/>
  <c r="W205" i="1" s="1"/>
  <c r="U206" i="1"/>
  <c r="W206" i="1" s="1"/>
  <c r="Y206" i="1" s="1"/>
  <c r="U207" i="1"/>
  <c r="U208" i="1"/>
  <c r="W208" i="1" s="1"/>
  <c r="Y208" i="1" s="1"/>
  <c r="U209" i="1"/>
  <c r="W209" i="1" s="1"/>
  <c r="Y209" i="1" s="1"/>
  <c r="U210" i="1"/>
  <c r="U211" i="1"/>
  <c r="U212" i="1"/>
  <c r="W212" i="1" s="1"/>
  <c r="Y212" i="1" s="1"/>
  <c r="U213" i="1"/>
  <c r="W213" i="1" s="1"/>
  <c r="U214" i="1"/>
  <c r="W214" i="1" s="1"/>
  <c r="U215" i="1"/>
  <c r="U216" i="1"/>
  <c r="W216" i="1" s="1"/>
  <c r="Y216" i="1" s="1"/>
  <c r="U217" i="1"/>
  <c r="W217" i="1" s="1"/>
  <c r="Y217" i="1" s="1"/>
  <c r="U218" i="1"/>
  <c r="U219" i="1"/>
  <c r="W219" i="1" s="1"/>
  <c r="U220" i="1"/>
  <c r="W220" i="1" s="1"/>
  <c r="Y220" i="1" s="1"/>
  <c r="U221" i="1"/>
  <c r="W221" i="1" s="1"/>
  <c r="U222" i="1"/>
  <c r="W222" i="1" s="1"/>
  <c r="U223" i="1"/>
  <c r="U224" i="1"/>
  <c r="W224" i="1" s="1"/>
  <c r="Y224" i="1" s="1"/>
  <c r="U225" i="1"/>
  <c r="W225" i="1" s="1"/>
  <c r="Y225" i="1" s="1"/>
  <c r="U226" i="1"/>
  <c r="U227" i="1"/>
  <c r="U228" i="1"/>
  <c r="W228" i="1" s="1"/>
  <c r="Y228" i="1" s="1"/>
  <c r="U229" i="1"/>
  <c r="W229" i="1" s="1"/>
  <c r="U230" i="1"/>
  <c r="W230" i="1" s="1"/>
  <c r="U231" i="1"/>
  <c r="U232" i="1"/>
  <c r="W232" i="1" s="1"/>
  <c r="Y232" i="1" s="1"/>
  <c r="U233" i="1"/>
  <c r="W233" i="1" s="1"/>
  <c r="Y233" i="1" s="1"/>
  <c r="U234" i="1"/>
  <c r="U235" i="1"/>
  <c r="W235" i="1" s="1"/>
  <c r="U236" i="1"/>
  <c r="U237" i="1"/>
  <c r="T196" i="1"/>
  <c r="V196" i="1" s="1"/>
  <c r="T197" i="1"/>
  <c r="V197" i="1" s="1"/>
  <c r="T198" i="1"/>
  <c r="T199" i="1"/>
  <c r="V199" i="1" s="1"/>
  <c r="T200" i="1"/>
  <c r="T201" i="1"/>
  <c r="T202" i="1"/>
  <c r="V202" i="1" s="1"/>
  <c r="T203" i="1"/>
  <c r="V203" i="1" s="1"/>
  <c r="T204" i="1"/>
  <c r="V204" i="1" s="1"/>
  <c r="T205" i="1"/>
  <c r="V205" i="1" s="1"/>
  <c r="T206" i="1"/>
  <c r="T207" i="1"/>
  <c r="V207" i="1" s="1"/>
  <c r="T208" i="1"/>
  <c r="T209" i="1"/>
  <c r="V209" i="1" s="1"/>
  <c r="T210" i="1"/>
  <c r="V210" i="1" s="1"/>
  <c r="T211" i="1"/>
  <c r="V211" i="1" s="1"/>
  <c r="T212" i="1"/>
  <c r="V212" i="1" s="1"/>
  <c r="T213" i="1"/>
  <c r="V213" i="1" s="1"/>
  <c r="T214" i="1"/>
  <c r="T215" i="1"/>
  <c r="V215" i="1" s="1"/>
  <c r="T216" i="1"/>
  <c r="T217" i="1"/>
  <c r="T218" i="1"/>
  <c r="V218" i="1" s="1"/>
  <c r="T219" i="1"/>
  <c r="V219" i="1" s="1"/>
  <c r="T220" i="1"/>
  <c r="V220" i="1" s="1"/>
  <c r="T221" i="1"/>
  <c r="V221" i="1" s="1"/>
  <c r="T222" i="1"/>
  <c r="T223" i="1"/>
  <c r="V223" i="1" s="1"/>
  <c r="T224" i="1"/>
  <c r="T225" i="1"/>
  <c r="V225" i="1" s="1"/>
  <c r="T226" i="1"/>
  <c r="V226" i="1" s="1"/>
  <c r="T227" i="1"/>
  <c r="V227" i="1" s="1"/>
  <c r="T228" i="1"/>
  <c r="V228" i="1" s="1"/>
  <c r="T229" i="1"/>
  <c r="V229" i="1" s="1"/>
  <c r="T230" i="1"/>
  <c r="T231" i="1"/>
  <c r="V231" i="1" s="1"/>
  <c r="T232" i="1"/>
  <c r="T233" i="1"/>
  <c r="T234" i="1"/>
  <c r="V234" i="1" s="1"/>
  <c r="T235" i="1"/>
  <c r="V235" i="1" s="1"/>
  <c r="T236" i="1"/>
  <c r="V236" i="1" s="1"/>
  <c r="T237" i="1"/>
  <c r="V237" i="1" s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196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U146" i="1"/>
  <c r="U147" i="1"/>
  <c r="W147" i="1" s="1"/>
  <c r="U148" i="1"/>
  <c r="W148" i="1" s="1"/>
  <c r="U149" i="1"/>
  <c r="W149" i="1" s="1"/>
  <c r="U150" i="1"/>
  <c r="W150" i="1" s="1"/>
  <c r="U151" i="1"/>
  <c r="U152" i="1"/>
  <c r="U153" i="1"/>
  <c r="W153" i="1" s="1"/>
  <c r="U154" i="1"/>
  <c r="U155" i="1"/>
  <c r="W155" i="1" s="1"/>
  <c r="U156" i="1"/>
  <c r="W156" i="1" s="1"/>
  <c r="U157" i="1"/>
  <c r="W157" i="1" s="1"/>
  <c r="U158" i="1"/>
  <c r="U159" i="1"/>
  <c r="U160" i="1"/>
  <c r="W160" i="1" s="1"/>
  <c r="U161" i="1"/>
  <c r="W161" i="1" s="1"/>
  <c r="U162" i="1"/>
  <c r="U163" i="1"/>
  <c r="W163" i="1" s="1"/>
  <c r="U164" i="1"/>
  <c r="W164" i="1" s="1"/>
  <c r="U165" i="1"/>
  <c r="W165" i="1" s="1"/>
  <c r="U166" i="1"/>
  <c r="W166" i="1" s="1"/>
  <c r="U167" i="1"/>
  <c r="U168" i="1"/>
  <c r="U169" i="1"/>
  <c r="W169" i="1" s="1"/>
  <c r="U170" i="1"/>
  <c r="U171" i="1"/>
  <c r="W171" i="1" s="1"/>
  <c r="U172" i="1"/>
  <c r="W172" i="1" s="1"/>
  <c r="U173" i="1"/>
  <c r="W173" i="1" s="1"/>
  <c r="U174" i="1"/>
  <c r="U175" i="1"/>
  <c r="W175" i="1" s="1"/>
  <c r="U176" i="1"/>
  <c r="W176" i="1" s="1"/>
  <c r="U177" i="1"/>
  <c r="W177" i="1" s="1"/>
  <c r="U178" i="1"/>
  <c r="U179" i="1"/>
  <c r="W179" i="1" s="1"/>
  <c r="U180" i="1"/>
  <c r="W180" i="1" s="1"/>
  <c r="U181" i="1"/>
  <c r="W181" i="1" s="1"/>
  <c r="U182" i="1"/>
  <c r="W182" i="1" s="1"/>
  <c r="U183" i="1"/>
  <c r="U184" i="1"/>
  <c r="U185" i="1"/>
  <c r="W185" i="1" s="1"/>
  <c r="U186" i="1"/>
  <c r="U187" i="1"/>
  <c r="W187" i="1" s="1"/>
  <c r="U188" i="1"/>
  <c r="W188" i="1" s="1"/>
  <c r="U189" i="1"/>
  <c r="U190" i="1"/>
  <c r="U191" i="1"/>
  <c r="U192" i="1"/>
  <c r="W192" i="1" s="1"/>
  <c r="U193" i="1"/>
  <c r="W193" i="1" s="1"/>
  <c r="U194" i="1"/>
  <c r="U195" i="1"/>
  <c r="W195" i="1" s="1"/>
  <c r="T146" i="1"/>
  <c r="V146" i="1" s="1"/>
  <c r="T147" i="1"/>
  <c r="V147" i="1" s="1"/>
  <c r="T148" i="1"/>
  <c r="V148" i="1" s="1"/>
  <c r="T149" i="1"/>
  <c r="T150" i="1"/>
  <c r="T151" i="1"/>
  <c r="V151" i="1" s="1"/>
  <c r="T152" i="1"/>
  <c r="T153" i="1"/>
  <c r="V153" i="1" s="1"/>
  <c r="T154" i="1"/>
  <c r="V154" i="1" s="1"/>
  <c r="T155" i="1"/>
  <c r="T156" i="1"/>
  <c r="T157" i="1"/>
  <c r="T158" i="1"/>
  <c r="V158" i="1" s="1"/>
  <c r="T159" i="1"/>
  <c r="V159" i="1" s="1"/>
  <c r="T160" i="1"/>
  <c r="T161" i="1"/>
  <c r="V161" i="1" s="1"/>
  <c r="T162" i="1"/>
  <c r="V162" i="1" s="1"/>
  <c r="T163" i="1"/>
  <c r="V163" i="1" s="1"/>
  <c r="T164" i="1"/>
  <c r="V164" i="1" s="1"/>
  <c r="T165" i="1"/>
  <c r="V165" i="1" s="1"/>
  <c r="T166" i="1"/>
  <c r="T167" i="1"/>
  <c r="V167" i="1" s="1"/>
  <c r="T168" i="1"/>
  <c r="T169" i="1"/>
  <c r="V169" i="1" s="1"/>
  <c r="T170" i="1"/>
  <c r="V170" i="1" s="1"/>
  <c r="T171" i="1"/>
  <c r="V171" i="1" s="1"/>
  <c r="T172" i="1"/>
  <c r="T173" i="1"/>
  <c r="V173" i="1" s="1"/>
  <c r="T174" i="1"/>
  <c r="V174" i="1" s="1"/>
  <c r="T175" i="1"/>
  <c r="V175" i="1" s="1"/>
  <c r="T176" i="1"/>
  <c r="T177" i="1"/>
  <c r="V177" i="1" s="1"/>
  <c r="T178" i="1"/>
  <c r="V178" i="1" s="1"/>
  <c r="T179" i="1"/>
  <c r="V179" i="1" s="1"/>
  <c r="T180" i="1"/>
  <c r="V180" i="1" s="1"/>
  <c r="T181" i="1"/>
  <c r="V181" i="1" s="1"/>
  <c r="T182" i="1"/>
  <c r="T183" i="1"/>
  <c r="V183" i="1" s="1"/>
  <c r="T184" i="1"/>
  <c r="T185" i="1"/>
  <c r="V185" i="1" s="1"/>
  <c r="T186" i="1"/>
  <c r="V186" i="1" s="1"/>
  <c r="T187" i="1"/>
  <c r="V187" i="1" s="1"/>
  <c r="T188" i="1"/>
  <c r="T189" i="1"/>
  <c r="V189" i="1" s="1"/>
  <c r="T190" i="1"/>
  <c r="V190" i="1" s="1"/>
  <c r="T191" i="1"/>
  <c r="V191" i="1" s="1"/>
  <c r="T192" i="1"/>
  <c r="T193" i="1"/>
  <c r="V193" i="1" s="1"/>
  <c r="T194" i="1"/>
  <c r="V194" i="1" s="1"/>
  <c r="T195" i="1"/>
  <c r="V195" i="1" s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45" i="1"/>
  <c r="T145" i="1"/>
  <c r="V145" i="1" s="1"/>
  <c r="X145" i="1" s="1"/>
  <c r="U145" i="1"/>
  <c r="W145" i="1" s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U35" i="1"/>
  <c r="U36" i="1"/>
  <c r="W36" i="1" s="1"/>
  <c r="Y36" i="1" s="1"/>
  <c r="U37" i="1"/>
  <c r="W37" i="1" s="1"/>
  <c r="U38" i="1"/>
  <c r="W38" i="1" s="1"/>
  <c r="Y38" i="1" s="1"/>
  <c r="U39" i="1"/>
  <c r="W39" i="1" s="1"/>
  <c r="U40" i="1"/>
  <c r="U41" i="1"/>
  <c r="U42" i="1"/>
  <c r="W42" i="1" s="1"/>
  <c r="U43" i="1"/>
  <c r="W43" i="1" s="1"/>
  <c r="Y43" i="1" s="1"/>
  <c r="U44" i="1"/>
  <c r="W44" i="1" s="1"/>
  <c r="Y44" i="1" s="1"/>
  <c r="U45" i="1"/>
  <c r="W45" i="1" s="1"/>
  <c r="U46" i="1"/>
  <c r="W46" i="1" s="1"/>
  <c r="Y46" i="1" s="1"/>
  <c r="U47" i="1"/>
  <c r="U48" i="1"/>
  <c r="U49" i="1"/>
  <c r="U50" i="1"/>
  <c r="U51" i="1"/>
  <c r="W51" i="1" s="1"/>
  <c r="Y51" i="1" s="1"/>
  <c r="U52" i="1"/>
  <c r="W52" i="1" s="1"/>
  <c r="Y52" i="1" s="1"/>
  <c r="U53" i="1"/>
  <c r="W53" i="1" s="1"/>
  <c r="U54" i="1"/>
  <c r="U55" i="1"/>
  <c r="U56" i="1"/>
  <c r="U57" i="1"/>
  <c r="W57" i="1" s="1"/>
  <c r="Y57" i="1" s="1"/>
  <c r="U58" i="1"/>
  <c r="W58" i="1" s="1"/>
  <c r="Y58" i="1" s="1"/>
  <c r="U59" i="1"/>
  <c r="W59" i="1" s="1"/>
  <c r="Y59" i="1" s="1"/>
  <c r="U60" i="1"/>
  <c r="W60" i="1" s="1"/>
  <c r="U61" i="1"/>
  <c r="U62" i="1"/>
  <c r="U63" i="1"/>
  <c r="U64" i="1"/>
  <c r="U65" i="1"/>
  <c r="W65" i="1" s="1"/>
  <c r="Y65" i="1" s="1"/>
  <c r="U66" i="1"/>
  <c r="W66" i="1" s="1"/>
  <c r="Y66" i="1" s="1"/>
  <c r="U67" i="1"/>
  <c r="W67" i="1" s="1"/>
  <c r="Y67" i="1" s="1"/>
  <c r="U68" i="1"/>
  <c r="W68" i="1" s="1"/>
  <c r="U69" i="1"/>
  <c r="U70" i="1"/>
  <c r="U71" i="1"/>
  <c r="U72" i="1"/>
  <c r="W72" i="1" s="1"/>
  <c r="T35" i="1"/>
  <c r="V35" i="1" s="1"/>
  <c r="X35" i="1" s="1"/>
  <c r="T36" i="1"/>
  <c r="V36" i="1" s="1"/>
  <c r="X36" i="1" s="1"/>
  <c r="T37" i="1"/>
  <c r="V37" i="1" s="1"/>
  <c r="X37" i="1" s="1"/>
  <c r="T38" i="1"/>
  <c r="T39" i="1"/>
  <c r="V39" i="1" s="1"/>
  <c r="X39" i="1" s="1"/>
  <c r="T40" i="1"/>
  <c r="V40" i="1" s="1"/>
  <c r="X40" i="1" s="1"/>
  <c r="T41" i="1"/>
  <c r="V41" i="1" s="1"/>
  <c r="T42" i="1"/>
  <c r="V42" i="1" s="1"/>
  <c r="X42" i="1" s="1"/>
  <c r="T43" i="1"/>
  <c r="V43" i="1" s="1"/>
  <c r="X43" i="1" s="1"/>
  <c r="T44" i="1"/>
  <c r="V44" i="1" s="1"/>
  <c r="X44" i="1" s="1"/>
  <c r="T45" i="1"/>
  <c r="V45" i="1" s="1"/>
  <c r="X45" i="1" s="1"/>
  <c r="T46" i="1"/>
  <c r="V46" i="1" s="1"/>
  <c r="X46" i="1" s="1"/>
  <c r="T47" i="1"/>
  <c r="T48" i="1"/>
  <c r="V48" i="1" s="1"/>
  <c r="X48" i="1" s="1"/>
  <c r="T49" i="1"/>
  <c r="T50" i="1"/>
  <c r="V50" i="1" s="1"/>
  <c r="X50" i="1" s="1"/>
  <c r="T51" i="1"/>
  <c r="V51" i="1" s="1"/>
  <c r="X51" i="1" s="1"/>
  <c r="T52" i="1"/>
  <c r="V52" i="1" s="1"/>
  <c r="X52" i="1" s="1"/>
  <c r="T53" i="1"/>
  <c r="V53" i="1" s="1"/>
  <c r="X53" i="1" s="1"/>
  <c r="T54" i="1"/>
  <c r="T55" i="1"/>
  <c r="V55" i="1" s="1"/>
  <c r="T56" i="1"/>
  <c r="V56" i="1" s="1"/>
  <c r="T57" i="1"/>
  <c r="V57" i="1" s="1"/>
  <c r="T58" i="1"/>
  <c r="T59" i="1"/>
  <c r="V59" i="1" s="1"/>
  <c r="X59" i="1" s="1"/>
  <c r="T60" i="1"/>
  <c r="V60" i="1" s="1"/>
  <c r="T61" i="1"/>
  <c r="V61" i="1" s="1"/>
  <c r="X61" i="1" s="1"/>
  <c r="T62" i="1"/>
  <c r="V62" i="1" s="1"/>
  <c r="T63" i="1"/>
  <c r="V63" i="1" s="1"/>
  <c r="T64" i="1"/>
  <c r="V64" i="1" s="1"/>
  <c r="T65" i="1"/>
  <c r="V65" i="1" s="1"/>
  <c r="T66" i="1"/>
  <c r="V66" i="1" s="1"/>
  <c r="T67" i="1"/>
  <c r="V67" i="1" s="1"/>
  <c r="X67" i="1" s="1"/>
  <c r="T68" i="1"/>
  <c r="V68" i="1" s="1"/>
  <c r="T69" i="1"/>
  <c r="V69" i="1" s="1"/>
  <c r="X69" i="1" s="1"/>
  <c r="T70" i="1"/>
  <c r="T71" i="1"/>
  <c r="V71" i="1" s="1"/>
  <c r="T72" i="1"/>
  <c r="V72" i="1" s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35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U3" i="1"/>
  <c r="W3" i="1" s="1"/>
  <c r="U4" i="1"/>
  <c r="W4" i="1" s="1"/>
  <c r="U5" i="1"/>
  <c r="U6" i="1"/>
  <c r="W6" i="1" s="1"/>
  <c r="U7" i="1"/>
  <c r="W7" i="1" s="1"/>
  <c r="Y7" i="1" s="1"/>
  <c r="U8" i="1"/>
  <c r="W8" i="1" s="1"/>
  <c r="Y8" i="1" s="1"/>
  <c r="U10" i="1"/>
  <c r="W10" i="1" s="1"/>
  <c r="Y10" i="1" s="1"/>
  <c r="U11" i="1"/>
  <c r="U12" i="1"/>
  <c r="W12" i="1" s="1"/>
  <c r="U13" i="1"/>
  <c r="U14" i="1"/>
  <c r="W14" i="1" s="1"/>
  <c r="U15" i="1"/>
  <c r="W15" i="1" s="1"/>
  <c r="Y15" i="1" s="1"/>
  <c r="U16" i="1"/>
  <c r="W16" i="1" s="1"/>
  <c r="Y16" i="1" s="1"/>
  <c r="U17" i="1"/>
  <c r="W17" i="1" s="1"/>
  <c r="U18" i="1"/>
  <c r="W18" i="1" s="1"/>
  <c r="Y18" i="1" s="1"/>
  <c r="U19" i="1"/>
  <c r="U20" i="1"/>
  <c r="W20" i="1" s="1"/>
  <c r="U21" i="1"/>
  <c r="U22" i="1"/>
  <c r="W22" i="1" s="1"/>
  <c r="U23" i="1"/>
  <c r="W23" i="1" s="1"/>
  <c r="Y23" i="1" s="1"/>
  <c r="U24" i="1"/>
  <c r="W24" i="1" s="1"/>
  <c r="Y24" i="1" s="1"/>
  <c r="U25" i="1"/>
  <c r="W25" i="1" s="1"/>
  <c r="U26" i="1"/>
  <c r="W26" i="1" s="1"/>
  <c r="Y26" i="1" s="1"/>
  <c r="U27" i="1"/>
  <c r="W27" i="1" s="1"/>
  <c r="U28" i="1"/>
  <c r="W28" i="1" s="1"/>
  <c r="U29" i="1"/>
  <c r="U30" i="1"/>
  <c r="W30" i="1" s="1"/>
  <c r="U31" i="1"/>
  <c r="W31" i="1" s="1"/>
  <c r="Y31" i="1" s="1"/>
  <c r="U32" i="1"/>
  <c r="W32" i="1" s="1"/>
  <c r="Y32" i="1" s="1"/>
  <c r="U33" i="1"/>
  <c r="U34" i="1"/>
  <c r="W34" i="1" s="1"/>
  <c r="Y34" i="1" s="1"/>
  <c r="T3" i="1"/>
  <c r="V3" i="1" s="1"/>
  <c r="X3" i="1" s="1"/>
  <c r="T4" i="1"/>
  <c r="V4" i="1" s="1"/>
  <c r="X4" i="1" s="1"/>
  <c r="T5" i="1"/>
  <c r="V5" i="1" s="1"/>
  <c r="X5" i="1" s="1"/>
  <c r="T6" i="1"/>
  <c r="V6" i="1" s="1"/>
  <c r="X6" i="1" s="1"/>
  <c r="T7" i="1"/>
  <c r="V7" i="1" s="1"/>
  <c r="X7" i="1" s="1"/>
  <c r="T8" i="1"/>
  <c r="T10" i="1"/>
  <c r="T11" i="1"/>
  <c r="V11" i="1" s="1"/>
  <c r="X11" i="1" s="1"/>
  <c r="T12" i="1"/>
  <c r="V12" i="1" s="1"/>
  <c r="X12" i="1" s="1"/>
  <c r="T13" i="1"/>
  <c r="V13" i="1" s="1"/>
  <c r="X13" i="1" s="1"/>
  <c r="T14" i="1"/>
  <c r="V14" i="1" s="1"/>
  <c r="X14" i="1" s="1"/>
  <c r="T15" i="1"/>
  <c r="T16" i="1"/>
  <c r="V16" i="1" s="1"/>
  <c r="T17" i="1"/>
  <c r="V17" i="1" s="1"/>
  <c r="X17" i="1" s="1"/>
  <c r="T18" i="1"/>
  <c r="V18" i="1" s="1"/>
  <c r="T19" i="1"/>
  <c r="V19" i="1" s="1"/>
  <c r="X19" i="1" s="1"/>
  <c r="T20" i="1"/>
  <c r="V20" i="1" s="1"/>
  <c r="X20" i="1" s="1"/>
  <c r="T21" i="1"/>
  <c r="V21" i="1" s="1"/>
  <c r="X21" i="1" s="1"/>
  <c r="T22" i="1"/>
  <c r="V22" i="1" s="1"/>
  <c r="X22" i="1" s="1"/>
  <c r="T23" i="1"/>
  <c r="T24" i="1"/>
  <c r="T25" i="1"/>
  <c r="V25" i="1" s="1"/>
  <c r="X25" i="1" s="1"/>
  <c r="T26" i="1"/>
  <c r="V26" i="1" s="1"/>
  <c r="X26" i="1" s="1"/>
  <c r="T27" i="1"/>
  <c r="V27" i="1" s="1"/>
  <c r="X27" i="1" s="1"/>
  <c r="T28" i="1"/>
  <c r="V28" i="1" s="1"/>
  <c r="X28" i="1" s="1"/>
  <c r="T29" i="1"/>
  <c r="V29" i="1" s="1"/>
  <c r="X29" i="1" s="1"/>
  <c r="T30" i="1"/>
  <c r="V30" i="1" s="1"/>
  <c r="X30" i="1" s="1"/>
  <c r="T31" i="1"/>
  <c r="T32" i="1"/>
  <c r="T33" i="1"/>
  <c r="V33" i="1" s="1"/>
  <c r="X33" i="1" s="1"/>
  <c r="T34" i="1"/>
  <c r="V34" i="1" s="1"/>
  <c r="X34" i="1" s="1"/>
  <c r="T144" i="1"/>
  <c r="V144" i="1" s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0" i="1"/>
  <c r="R31" i="1"/>
  <c r="R32" i="1"/>
  <c r="R33" i="1"/>
  <c r="R3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U132" i="1"/>
  <c r="U133" i="1"/>
  <c r="W133" i="1" s="1"/>
  <c r="U134" i="1"/>
  <c r="U135" i="1"/>
  <c r="W135" i="1" s="1"/>
  <c r="U136" i="1"/>
  <c r="U137" i="1"/>
  <c r="W137" i="1" s="1"/>
  <c r="Y137" i="1" s="1"/>
  <c r="U138" i="1"/>
  <c r="W138" i="1" s="1"/>
  <c r="Y138" i="1" s="1"/>
  <c r="U139" i="1"/>
  <c r="W139" i="1" s="1"/>
  <c r="Y139" i="1" s="1"/>
  <c r="U140" i="1"/>
  <c r="U141" i="1"/>
  <c r="W141" i="1" s="1"/>
  <c r="U142" i="1"/>
  <c r="U143" i="1"/>
  <c r="U144" i="1"/>
  <c r="W144" i="1" s="1"/>
  <c r="T132" i="1"/>
  <c r="V132" i="1" s="1"/>
  <c r="X132" i="1" s="1"/>
  <c r="T133" i="1"/>
  <c r="V133" i="1" s="1"/>
  <c r="X133" i="1" s="1"/>
  <c r="T134" i="1"/>
  <c r="V134" i="1" s="1"/>
  <c r="X134" i="1" s="1"/>
  <c r="T135" i="1"/>
  <c r="V135" i="1" s="1"/>
  <c r="X135" i="1" s="1"/>
  <c r="T136" i="1"/>
  <c r="V136" i="1" s="1"/>
  <c r="T137" i="1"/>
  <c r="V137" i="1" s="1"/>
  <c r="T138" i="1"/>
  <c r="T139" i="1"/>
  <c r="T140" i="1"/>
  <c r="V140" i="1" s="1"/>
  <c r="X140" i="1" s="1"/>
  <c r="T141" i="1"/>
  <c r="V141" i="1" s="1"/>
  <c r="X141" i="1" s="1"/>
  <c r="T142" i="1"/>
  <c r="V142" i="1" s="1"/>
  <c r="X142" i="1" s="1"/>
  <c r="T143" i="1"/>
  <c r="V143" i="1" s="1"/>
  <c r="X143" i="1" s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R131" i="1"/>
  <c r="T131" i="1"/>
  <c r="V131" i="1" s="1"/>
  <c r="X131" i="1" s="1"/>
  <c r="U131" i="1"/>
  <c r="W131" i="1" s="1"/>
  <c r="Y131" i="1" s="1"/>
  <c r="F131" i="1"/>
  <c r="E131" i="1"/>
  <c r="AP748" i="1" l="1"/>
  <c r="AO732" i="1"/>
  <c r="AO862" i="1"/>
  <c r="AO750" i="1"/>
  <c r="AO759" i="1"/>
  <c r="AO786" i="1"/>
  <c r="AO886" i="1"/>
  <c r="AO780" i="1"/>
  <c r="AP747" i="1"/>
  <c r="AO874" i="1"/>
  <c r="AO883" i="1"/>
  <c r="AP778" i="1"/>
  <c r="AO801" i="1"/>
  <c r="AE732" i="1"/>
  <c r="AP813" i="1"/>
  <c r="AP760" i="1"/>
  <c r="AO725" i="1"/>
  <c r="AO808" i="1"/>
  <c r="AO846" i="1"/>
  <c r="AO803" i="1"/>
  <c r="AO815" i="1"/>
  <c r="AP829" i="1"/>
  <c r="AO829" i="1"/>
  <c r="V715" i="1"/>
  <c r="X715" i="1" s="1"/>
  <c r="Z715" i="1" s="1"/>
  <c r="AO876" i="1"/>
  <c r="AP863" i="1"/>
  <c r="AP877" i="1"/>
  <c r="AP825" i="1"/>
  <c r="AP762" i="1"/>
  <c r="AO762" i="1"/>
  <c r="AO787" i="1"/>
  <c r="AP787" i="1"/>
  <c r="AO838" i="1"/>
  <c r="AP838" i="1"/>
  <c r="AP850" i="1"/>
  <c r="AO850" i="1"/>
  <c r="AP761" i="1"/>
  <c r="AO761" i="1"/>
  <c r="AO720" i="1"/>
  <c r="AP720" i="1"/>
  <c r="AP745" i="1"/>
  <c r="AO745" i="1"/>
  <c r="AP788" i="1"/>
  <c r="AO788" i="1"/>
  <c r="AP812" i="1"/>
  <c r="AO812" i="1"/>
  <c r="AP847" i="1"/>
  <c r="AO847" i="1"/>
  <c r="AE720" i="1"/>
  <c r="AP744" i="1"/>
  <c r="AO744" i="1"/>
  <c r="AO773" i="1"/>
  <c r="AP773" i="1"/>
  <c r="AP792" i="1"/>
  <c r="AH810" i="1"/>
  <c r="AI810" i="1" s="1"/>
  <c r="AO792" i="1"/>
  <c r="AE810" i="1"/>
  <c r="AP809" i="1"/>
  <c r="AO809" i="1"/>
  <c r="AH720" i="1"/>
  <c r="AI720" i="1" s="1"/>
  <c r="AP765" i="1"/>
  <c r="AO765" i="1"/>
  <c r="AP751" i="1"/>
  <c r="AH771" i="1"/>
  <c r="AI771" i="1" s="1"/>
  <c r="AE771" i="1"/>
  <c r="AO751" i="1"/>
  <c r="AL732" i="1"/>
  <c r="AN732" i="1" s="1"/>
  <c r="AK732" i="1"/>
  <c r="AM732" i="1" s="1"/>
  <c r="AO722" i="1"/>
  <c r="AP722" i="1"/>
  <c r="AP811" i="1"/>
  <c r="AH830" i="1"/>
  <c r="AI830" i="1" s="1"/>
  <c r="AO811" i="1"/>
  <c r="AE830" i="1"/>
  <c r="AP771" i="1"/>
  <c r="AO771" i="1"/>
  <c r="AH732" i="1"/>
  <c r="AI732" i="1" s="1"/>
  <c r="AO724" i="1"/>
  <c r="AP724" i="1"/>
  <c r="AP839" i="1"/>
  <c r="AO839" i="1"/>
  <c r="AP810" i="1"/>
  <c r="AO810" i="1"/>
  <c r="AP802" i="1"/>
  <c r="AO802" i="1"/>
  <c r="AP864" i="1"/>
  <c r="AO864" i="1"/>
  <c r="AP814" i="1"/>
  <c r="AO814" i="1"/>
  <c r="AE887" i="1"/>
  <c r="AP848" i="1"/>
  <c r="AO848" i="1"/>
  <c r="AP852" i="1"/>
  <c r="AO852" i="1"/>
  <c r="AO785" i="1"/>
  <c r="AP785" i="1"/>
  <c r="AP723" i="1"/>
  <c r="AO723" i="1"/>
  <c r="AP731" i="1"/>
  <c r="AO731" i="1"/>
  <c r="AP826" i="1"/>
  <c r="AO826" i="1"/>
  <c r="AH848" i="1"/>
  <c r="AI848" i="1" s="1"/>
  <c r="AH887" i="1"/>
  <c r="AI887" i="1" s="1"/>
  <c r="AP837" i="1"/>
  <c r="AO837" i="1"/>
  <c r="AO840" i="1"/>
  <c r="AP840" i="1"/>
  <c r="AP736" i="1"/>
  <c r="AO736" i="1"/>
  <c r="AP749" i="1"/>
  <c r="AO749" i="1"/>
  <c r="AO735" i="1"/>
  <c r="AP735" i="1"/>
  <c r="AP737" i="1"/>
  <c r="AO737" i="1"/>
  <c r="AE848" i="1"/>
  <c r="AP884" i="1"/>
  <c r="AO884" i="1"/>
  <c r="AP769" i="1"/>
  <c r="AO769" i="1"/>
  <c r="AP772" i="1"/>
  <c r="AH791" i="1"/>
  <c r="AI791" i="1" s="1"/>
  <c r="AO772" i="1"/>
  <c r="AE791" i="1"/>
  <c r="AP768" i="1"/>
  <c r="AO768" i="1"/>
  <c r="AO851" i="1"/>
  <c r="AP851" i="1"/>
  <c r="AE750" i="1"/>
  <c r="AP730" i="1"/>
  <c r="AO730" i="1"/>
  <c r="AH750" i="1"/>
  <c r="AI750" i="1" s="1"/>
  <c r="AP764" i="1"/>
  <c r="AO764" i="1"/>
  <c r="AP827" i="1"/>
  <c r="AO827" i="1"/>
  <c r="V702" i="1"/>
  <c r="X702" i="1" s="1"/>
  <c r="Y701" i="1"/>
  <c r="Y709" i="1"/>
  <c r="Y704" i="1"/>
  <c r="Z704" i="1" s="1"/>
  <c r="X709" i="1"/>
  <c r="Y711" i="1"/>
  <c r="Z711" i="1" s="1"/>
  <c r="X705" i="1"/>
  <c r="X701" i="1"/>
  <c r="V712" i="1"/>
  <c r="X712" i="1" s="1"/>
  <c r="Z712" i="1" s="1"/>
  <c r="Y708" i="1"/>
  <c r="Z710" i="1"/>
  <c r="V703" i="1"/>
  <c r="X703" i="1" s="1"/>
  <c r="Z703" i="1" s="1"/>
  <c r="W702" i="1"/>
  <c r="Y702" i="1" s="1"/>
  <c r="X708" i="1"/>
  <c r="Y707" i="1"/>
  <c r="Y714" i="1"/>
  <c r="X707" i="1"/>
  <c r="Y706" i="1"/>
  <c r="X714" i="1"/>
  <c r="Y713" i="1"/>
  <c r="Z713" i="1" s="1"/>
  <c r="X706" i="1"/>
  <c r="Y705" i="1"/>
  <c r="Z302" i="1"/>
  <c r="Z7" i="1"/>
  <c r="Z441" i="1"/>
  <c r="Z601" i="1"/>
  <c r="Z695" i="1"/>
  <c r="Z691" i="1"/>
  <c r="Z687" i="1"/>
  <c r="Z683" i="1"/>
  <c r="Z679" i="1"/>
  <c r="Z675" i="1"/>
  <c r="Z671" i="1"/>
  <c r="Z667" i="1"/>
  <c r="Z663" i="1"/>
  <c r="Z659" i="1"/>
  <c r="Z655" i="1"/>
  <c r="Z418" i="1"/>
  <c r="W95" i="1"/>
  <c r="Y95" i="1" s="1"/>
  <c r="W94" i="1"/>
  <c r="Y94" i="1" s="1"/>
  <c r="X121" i="1"/>
  <c r="X105" i="1"/>
  <c r="Y127" i="1"/>
  <c r="Y111" i="1"/>
  <c r="W103" i="1"/>
  <c r="Y103" i="1" s="1"/>
  <c r="Z34" i="1"/>
  <c r="Z26" i="1"/>
  <c r="V113" i="1"/>
  <c r="X113" i="1" s="1"/>
  <c r="X127" i="1"/>
  <c r="X119" i="1"/>
  <c r="X103" i="1"/>
  <c r="Y125" i="1"/>
  <c r="Y109" i="1"/>
  <c r="Y101" i="1"/>
  <c r="V111" i="1"/>
  <c r="X111" i="1" s="1"/>
  <c r="W119" i="1"/>
  <c r="Y119" i="1" s="1"/>
  <c r="Y128" i="1"/>
  <c r="X85" i="1"/>
  <c r="Z85" i="1" s="1"/>
  <c r="X75" i="1"/>
  <c r="V129" i="1"/>
  <c r="X129" i="1" s="1"/>
  <c r="V110" i="1"/>
  <c r="X110" i="1" s="1"/>
  <c r="W117" i="1"/>
  <c r="Y117" i="1" s="1"/>
  <c r="Z553" i="1"/>
  <c r="Z549" i="1"/>
  <c r="Z545" i="1"/>
  <c r="Z541" i="1"/>
  <c r="Z643" i="1"/>
  <c r="V99" i="1"/>
  <c r="X99" i="1" s="1"/>
  <c r="Y112" i="1"/>
  <c r="Y120" i="1"/>
  <c r="V98" i="1"/>
  <c r="X98" i="1" s="1"/>
  <c r="Y104" i="1"/>
  <c r="Z449" i="1"/>
  <c r="Z519" i="1"/>
  <c r="X78" i="1"/>
  <c r="X91" i="1"/>
  <c r="X130" i="1"/>
  <c r="X77" i="1"/>
  <c r="Z77" i="1" s="1"/>
  <c r="X90" i="1"/>
  <c r="X126" i="1"/>
  <c r="X118" i="1"/>
  <c r="X102" i="1"/>
  <c r="Y124" i="1"/>
  <c r="Y116" i="1"/>
  <c r="Y108" i="1"/>
  <c r="X122" i="1"/>
  <c r="X93" i="1"/>
  <c r="W89" i="1"/>
  <c r="Y89" i="1" s="1"/>
  <c r="Z384" i="1"/>
  <c r="Z628" i="1"/>
  <c r="Z651" i="1"/>
  <c r="V84" i="1"/>
  <c r="X84" i="1" s="1"/>
  <c r="V76" i="1"/>
  <c r="X76" i="1" s="1"/>
  <c r="V86" i="1"/>
  <c r="X86" i="1" s="1"/>
  <c r="X83" i="1"/>
  <c r="X114" i="1"/>
  <c r="W97" i="1"/>
  <c r="Y97" i="1" s="1"/>
  <c r="X106" i="1"/>
  <c r="Y78" i="1"/>
  <c r="V96" i="1"/>
  <c r="X96" i="1" s="1"/>
  <c r="V88" i="1"/>
  <c r="X88" i="1" s="1"/>
  <c r="W92" i="1"/>
  <c r="Y92" i="1" s="1"/>
  <c r="V124" i="1"/>
  <c r="X124" i="1" s="1"/>
  <c r="V116" i="1"/>
  <c r="X116" i="1" s="1"/>
  <c r="V108" i="1"/>
  <c r="X108" i="1" s="1"/>
  <c r="W130" i="1"/>
  <c r="Y130" i="1" s="1"/>
  <c r="W122" i="1"/>
  <c r="Y122" i="1" s="1"/>
  <c r="W114" i="1"/>
  <c r="Y114" i="1" s="1"/>
  <c r="W106" i="1"/>
  <c r="Y106" i="1" s="1"/>
  <c r="X128" i="1"/>
  <c r="X120" i="1"/>
  <c r="X112" i="1"/>
  <c r="X104" i="1"/>
  <c r="Y126" i="1"/>
  <c r="Y118" i="1"/>
  <c r="Y110" i="1"/>
  <c r="Y102" i="1"/>
  <c r="V82" i="1"/>
  <c r="X82" i="1" s="1"/>
  <c r="V74" i="1"/>
  <c r="X74" i="1" s="1"/>
  <c r="V95" i="1"/>
  <c r="X95" i="1" s="1"/>
  <c r="W99" i="1"/>
  <c r="Y99" i="1" s="1"/>
  <c r="W91" i="1"/>
  <c r="Y91" i="1" s="1"/>
  <c r="V123" i="1"/>
  <c r="X123" i="1" s="1"/>
  <c r="V115" i="1"/>
  <c r="X115" i="1" s="1"/>
  <c r="V107" i="1"/>
  <c r="X107" i="1" s="1"/>
  <c r="W129" i="1"/>
  <c r="Y129" i="1" s="1"/>
  <c r="W121" i="1"/>
  <c r="Y121" i="1" s="1"/>
  <c r="W113" i="1"/>
  <c r="Y113" i="1" s="1"/>
  <c r="W105" i="1"/>
  <c r="Y105" i="1" s="1"/>
  <c r="W86" i="1"/>
  <c r="Y86" i="1" s="1"/>
  <c r="V94" i="1"/>
  <c r="X94" i="1" s="1"/>
  <c r="W98" i="1"/>
  <c r="Y98" i="1" s="1"/>
  <c r="W90" i="1"/>
  <c r="Y90" i="1" s="1"/>
  <c r="X125" i="1"/>
  <c r="X117" i="1"/>
  <c r="X109" i="1"/>
  <c r="X101" i="1"/>
  <c r="Y123" i="1"/>
  <c r="Y115" i="1"/>
  <c r="Y107" i="1"/>
  <c r="V79" i="1"/>
  <c r="X79" i="1" s="1"/>
  <c r="V92" i="1"/>
  <c r="X92" i="1" s="1"/>
  <c r="W96" i="1"/>
  <c r="Y96" i="1" s="1"/>
  <c r="W88" i="1"/>
  <c r="Y88" i="1" s="1"/>
  <c r="V97" i="1"/>
  <c r="X97" i="1" s="1"/>
  <c r="V89" i="1"/>
  <c r="X89" i="1" s="1"/>
  <c r="W93" i="1"/>
  <c r="Y93" i="1" s="1"/>
  <c r="Z100" i="1"/>
  <c r="Y81" i="1"/>
  <c r="Z81" i="1" s="1"/>
  <c r="Y80" i="1"/>
  <c r="W84" i="1"/>
  <c r="Y84" i="1" s="1"/>
  <c r="W76" i="1"/>
  <c r="Y76" i="1" s="1"/>
  <c r="W83" i="1"/>
  <c r="Y83" i="1" s="1"/>
  <c r="W75" i="1"/>
  <c r="Y75" i="1" s="1"/>
  <c r="Y87" i="1"/>
  <c r="Z73" i="1"/>
  <c r="Z662" i="1"/>
  <c r="Z658" i="1"/>
  <c r="Z417" i="1"/>
  <c r="Z409" i="1"/>
  <c r="Z401" i="1"/>
  <c r="Z300" i="1"/>
  <c r="Z292" i="1"/>
  <c r="Y647" i="1"/>
  <c r="Z453" i="1"/>
  <c r="Z458" i="1"/>
  <c r="Z479" i="1"/>
  <c r="Z475" i="1"/>
  <c r="Z471" i="1"/>
  <c r="Z52" i="1"/>
  <c r="Z44" i="1"/>
  <c r="Z36" i="1"/>
  <c r="Z580" i="1"/>
  <c r="Z67" i="1"/>
  <c r="Z59" i="1"/>
  <c r="Z51" i="1"/>
  <c r="Z43" i="1"/>
  <c r="Z296" i="1"/>
  <c r="Z426" i="1"/>
  <c r="Z561" i="1"/>
  <c r="Z565" i="1"/>
  <c r="Z596" i="1"/>
  <c r="Z622" i="1"/>
  <c r="Z618" i="1"/>
  <c r="Z614" i="1"/>
  <c r="Z610" i="1"/>
  <c r="Z606" i="1"/>
  <c r="Z654" i="1"/>
  <c r="Z280" i="1"/>
  <c r="Z272" i="1"/>
  <c r="Z264" i="1"/>
  <c r="Z304" i="1"/>
  <c r="Z392" i="1"/>
  <c r="Z432" i="1"/>
  <c r="Z424" i="1"/>
  <c r="Z666" i="1"/>
  <c r="Z301" i="1"/>
  <c r="Z293" i="1"/>
  <c r="Z415" i="1"/>
  <c r="Z407" i="1"/>
  <c r="Z431" i="1"/>
  <c r="Z423" i="1"/>
  <c r="Z131" i="1"/>
  <c r="Z46" i="1"/>
  <c r="Z299" i="1"/>
  <c r="Z297" i="1"/>
  <c r="Z376" i="1"/>
  <c r="Z429" i="1"/>
  <c r="Z421" i="1"/>
  <c r="Z585" i="1"/>
  <c r="Z638" i="1"/>
  <c r="Z244" i="1"/>
  <c r="Z383" i="1"/>
  <c r="Z491" i="1"/>
  <c r="Z487" i="1"/>
  <c r="Z483" i="1"/>
  <c r="Z298" i="1"/>
  <c r="Z290" i="1"/>
  <c r="Z486" i="1"/>
  <c r="Z482" i="1"/>
  <c r="Z474" i="1"/>
  <c r="W649" i="1"/>
  <c r="Y649" i="1" s="1"/>
  <c r="Z490" i="1"/>
  <c r="Z478" i="1"/>
  <c r="Z379" i="1"/>
  <c r="Z629" i="1"/>
  <c r="Z632" i="1"/>
  <c r="Z557" i="1"/>
  <c r="X647" i="1"/>
  <c r="Z633" i="1"/>
  <c r="Z670" i="1"/>
  <c r="Z527" i="1"/>
  <c r="Z523" i="1"/>
  <c r="Z678" i="1"/>
  <c r="Z412" i="1"/>
  <c r="Z303" i="1"/>
  <c r="Z295" i="1"/>
  <c r="Z391" i="1"/>
  <c r="Z588" i="1"/>
  <c r="Z604" i="1"/>
  <c r="Z404" i="1"/>
  <c r="X649" i="1"/>
  <c r="X288" i="1"/>
  <c r="Y630" i="1"/>
  <c r="Y600" i="1"/>
  <c r="X635" i="1"/>
  <c r="X627" i="1"/>
  <c r="Y700" i="1"/>
  <c r="Y634" i="1"/>
  <c r="Y626" i="1"/>
  <c r="X631" i="1"/>
  <c r="X589" i="1"/>
  <c r="Y699" i="1"/>
  <c r="Y690" i="1"/>
  <c r="Y698" i="1"/>
  <c r="Y646" i="1"/>
  <c r="Y686" i="1"/>
  <c r="Y680" i="1"/>
  <c r="X656" i="1"/>
  <c r="Y639" i="1"/>
  <c r="Y674" i="1"/>
  <c r="Y696" i="1"/>
  <c r="Y694" i="1"/>
  <c r="Y650" i="1"/>
  <c r="Y642" i="1"/>
  <c r="Y682" i="1"/>
  <c r="Y676" i="1"/>
  <c r="V660" i="1"/>
  <c r="X660" i="1" s="1"/>
  <c r="X652" i="1"/>
  <c r="Y672" i="1"/>
  <c r="Y668" i="1"/>
  <c r="Y664" i="1"/>
  <c r="Y660" i="1"/>
  <c r="Y656" i="1"/>
  <c r="Y652" i="1"/>
  <c r="Y636" i="1"/>
  <c r="X700" i="1"/>
  <c r="X696" i="1"/>
  <c r="X692" i="1"/>
  <c r="X688" i="1"/>
  <c r="X684" i="1"/>
  <c r="X680" i="1"/>
  <c r="X676" i="1"/>
  <c r="X672" i="1"/>
  <c r="X668" i="1"/>
  <c r="X664" i="1"/>
  <c r="X648" i="1"/>
  <c r="X644" i="1"/>
  <c r="X640" i="1"/>
  <c r="X636" i="1"/>
  <c r="Y697" i="1"/>
  <c r="Y693" i="1"/>
  <c r="Y689" i="1"/>
  <c r="Y685" i="1"/>
  <c r="Y681" i="1"/>
  <c r="Y677" i="1"/>
  <c r="Y673" i="1"/>
  <c r="Y669" i="1"/>
  <c r="Y665" i="1"/>
  <c r="Y661" i="1"/>
  <c r="Y657" i="1"/>
  <c r="Y653" i="1"/>
  <c r="Y645" i="1"/>
  <c r="Y641" i="1"/>
  <c r="Y637" i="1"/>
  <c r="X697" i="1"/>
  <c r="X693" i="1"/>
  <c r="X689" i="1"/>
  <c r="X685" i="1"/>
  <c r="X681" i="1"/>
  <c r="X677" i="1"/>
  <c r="X673" i="1"/>
  <c r="X669" i="1"/>
  <c r="X665" i="1"/>
  <c r="X661" i="1"/>
  <c r="X657" i="1"/>
  <c r="X653" i="1"/>
  <c r="X645" i="1"/>
  <c r="X641" i="1"/>
  <c r="X637" i="1"/>
  <c r="X634" i="1"/>
  <c r="Z634" i="1" s="1"/>
  <c r="X630" i="1"/>
  <c r="X626" i="1"/>
  <c r="Y635" i="1"/>
  <c r="Y631" i="1"/>
  <c r="Y627" i="1"/>
  <c r="Y188" i="1"/>
  <c r="Y587" i="1"/>
  <c r="X583" i="1"/>
  <c r="Y603" i="1"/>
  <c r="Y552" i="1"/>
  <c r="Y544" i="1"/>
  <c r="Y591" i="1"/>
  <c r="X587" i="1"/>
  <c r="X584" i="1"/>
  <c r="X552" i="1"/>
  <c r="X544" i="1"/>
  <c r="X591" i="1"/>
  <c r="X581" i="1"/>
  <c r="Y599" i="1"/>
  <c r="Y548" i="1"/>
  <c r="W583" i="1"/>
  <c r="Y583" i="1" s="1"/>
  <c r="V579" i="1"/>
  <c r="X579" i="1" s="1"/>
  <c r="Y607" i="1"/>
  <c r="Y556" i="1"/>
  <c r="X548" i="1"/>
  <c r="Y579" i="1"/>
  <c r="Y611" i="1"/>
  <c r="Y623" i="1"/>
  <c r="X607" i="1"/>
  <c r="X619" i="1"/>
  <c r="Y615" i="1"/>
  <c r="X611" i="1"/>
  <c r="X623" i="1"/>
  <c r="V615" i="1"/>
  <c r="X615" i="1" s="1"/>
  <c r="Y624" i="1"/>
  <c r="Y620" i="1"/>
  <c r="Y616" i="1"/>
  <c r="Y612" i="1"/>
  <c r="Y608" i="1"/>
  <c r="X624" i="1"/>
  <c r="X620" i="1"/>
  <c r="X616" i="1"/>
  <c r="X612" i="1"/>
  <c r="X608" i="1"/>
  <c r="Y625" i="1"/>
  <c r="Y621" i="1"/>
  <c r="Y617" i="1"/>
  <c r="Y613" i="1"/>
  <c r="Y609" i="1"/>
  <c r="Y605" i="1"/>
  <c r="V603" i="1"/>
  <c r="X603" i="1" s="1"/>
  <c r="V599" i="1"/>
  <c r="X599" i="1" s="1"/>
  <c r="V595" i="1"/>
  <c r="X595" i="1" s="1"/>
  <c r="Y597" i="1"/>
  <c r="Y593" i="1"/>
  <c r="Y602" i="1"/>
  <c r="Y598" i="1"/>
  <c r="Y594" i="1"/>
  <c r="X602" i="1"/>
  <c r="X598" i="1"/>
  <c r="X594" i="1"/>
  <c r="X592" i="1"/>
  <c r="Y592" i="1"/>
  <c r="Y577" i="1"/>
  <c r="X577" i="1"/>
  <c r="Y590" i="1"/>
  <c r="Y586" i="1"/>
  <c r="Y582" i="1"/>
  <c r="Y578" i="1"/>
  <c r="X590" i="1"/>
  <c r="X586" i="1"/>
  <c r="X582" i="1"/>
  <c r="X578" i="1"/>
  <c r="X576" i="1"/>
  <c r="X568" i="1"/>
  <c r="X571" i="1"/>
  <c r="V575" i="1"/>
  <c r="X575" i="1" s="1"/>
  <c r="V567" i="1"/>
  <c r="X567" i="1" s="1"/>
  <c r="Y576" i="1"/>
  <c r="Y568" i="1"/>
  <c r="Y572" i="1"/>
  <c r="Y564" i="1"/>
  <c r="Y567" i="1"/>
  <c r="V574" i="1"/>
  <c r="X574" i="1" s="1"/>
  <c r="V570" i="1"/>
  <c r="X570" i="1" s="1"/>
  <c r="V566" i="1"/>
  <c r="X566" i="1" s="1"/>
  <c r="Y573" i="1"/>
  <c r="Y569" i="1"/>
  <c r="Y528" i="1"/>
  <c r="W343" i="1"/>
  <c r="Y343" i="1" s="1"/>
  <c r="Y551" i="1"/>
  <c r="Y547" i="1"/>
  <c r="Y543" i="1"/>
  <c r="X500" i="1"/>
  <c r="Y502" i="1"/>
  <c r="W494" i="1"/>
  <c r="Y494" i="1" s="1"/>
  <c r="Y499" i="1"/>
  <c r="V497" i="1"/>
  <c r="X497" i="1" s="1"/>
  <c r="X531" i="1"/>
  <c r="Y555" i="1"/>
  <c r="X551" i="1"/>
  <c r="X547" i="1"/>
  <c r="X543" i="1"/>
  <c r="Y559" i="1"/>
  <c r="X555" i="1"/>
  <c r="X539" i="1"/>
  <c r="X559" i="1"/>
  <c r="Y359" i="1"/>
  <c r="X502" i="1"/>
  <c r="X494" i="1"/>
  <c r="V535" i="1"/>
  <c r="X535" i="1" s="1"/>
  <c r="V529" i="1"/>
  <c r="X529" i="1" s="1"/>
  <c r="V563" i="1"/>
  <c r="X563" i="1" s="1"/>
  <c r="Y560" i="1"/>
  <c r="W496" i="1"/>
  <c r="Y496" i="1" s="1"/>
  <c r="Y563" i="1"/>
  <c r="Y562" i="1"/>
  <c r="Y558" i="1"/>
  <c r="Y554" i="1"/>
  <c r="Y550" i="1"/>
  <c r="Y546" i="1"/>
  <c r="Y542" i="1"/>
  <c r="X562" i="1"/>
  <c r="X558" i="1"/>
  <c r="X554" i="1"/>
  <c r="X550" i="1"/>
  <c r="X546" i="1"/>
  <c r="X542" i="1"/>
  <c r="X540" i="1"/>
  <c r="X536" i="1"/>
  <c r="X532" i="1"/>
  <c r="Y537" i="1"/>
  <c r="Y533" i="1"/>
  <c r="Y529" i="1"/>
  <c r="Y538" i="1"/>
  <c r="Y534" i="1"/>
  <c r="Y530" i="1"/>
  <c r="W340" i="1"/>
  <c r="Y340" i="1" s="1"/>
  <c r="V501" i="1"/>
  <c r="X501" i="1" s="1"/>
  <c r="W503" i="1"/>
  <c r="Y503" i="1" s="1"/>
  <c r="W495" i="1"/>
  <c r="Y495" i="1" s="1"/>
  <c r="X496" i="1"/>
  <c r="Y498" i="1"/>
  <c r="W332" i="1"/>
  <c r="Y332" i="1" s="1"/>
  <c r="V499" i="1"/>
  <c r="X499" i="1" s="1"/>
  <c r="Z499" i="1" s="1"/>
  <c r="W501" i="1"/>
  <c r="Y501" i="1" s="1"/>
  <c r="X503" i="1"/>
  <c r="X495" i="1"/>
  <c r="Y497" i="1"/>
  <c r="Y351" i="1"/>
  <c r="V498" i="1"/>
  <c r="X498" i="1" s="1"/>
  <c r="W500" i="1"/>
  <c r="Y500" i="1" s="1"/>
  <c r="X515" i="1"/>
  <c r="X524" i="1"/>
  <c r="Y526" i="1"/>
  <c r="X327" i="1"/>
  <c r="X146" i="1"/>
  <c r="X329" i="1"/>
  <c r="X511" i="1"/>
  <c r="W522" i="1"/>
  <c r="Y522" i="1" s="1"/>
  <c r="V507" i="1"/>
  <c r="X507" i="1" s="1"/>
  <c r="X520" i="1"/>
  <c r="Y525" i="1"/>
  <c r="Y521" i="1"/>
  <c r="X525" i="1"/>
  <c r="X521" i="1"/>
  <c r="X516" i="1"/>
  <c r="Z516" i="1" s="1"/>
  <c r="X512" i="1"/>
  <c r="Z512" i="1" s="1"/>
  <c r="X508" i="1"/>
  <c r="Y517" i="1"/>
  <c r="Y513" i="1"/>
  <c r="Y509" i="1"/>
  <c r="Y505" i="1"/>
  <c r="Y518" i="1"/>
  <c r="Y514" i="1"/>
  <c r="Y510" i="1"/>
  <c r="Y506" i="1"/>
  <c r="X504" i="1"/>
  <c r="Y344" i="1"/>
  <c r="W354" i="1"/>
  <c r="Y354" i="1" s="1"/>
  <c r="X178" i="1"/>
  <c r="V321" i="1"/>
  <c r="X321" i="1" s="1"/>
  <c r="V332" i="1"/>
  <c r="X332" i="1" s="1"/>
  <c r="Y329" i="1"/>
  <c r="V347" i="1"/>
  <c r="X347" i="1" s="1"/>
  <c r="X353" i="1"/>
  <c r="Y348" i="1"/>
  <c r="X434" i="1"/>
  <c r="Y481" i="1"/>
  <c r="Y473" i="1"/>
  <c r="W198" i="1"/>
  <c r="Y198" i="1" s="1"/>
  <c r="Y319" i="1"/>
  <c r="X341" i="1"/>
  <c r="X325" i="1"/>
  <c r="Y330" i="1"/>
  <c r="W338" i="1"/>
  <c r="Y338" i="1" s="1"/>
  <c r="W326" i="1"/>
  <c r="Y326" i="1" s="1"/>
  <c r="X356" i="1"/>
  <c r="Y357" i="1"/>
  <c r="V345" i="1"/>
  <c r="X345" i="1" s="1"/>
  <c r="W349" i="1"/>
  <c r="Y349" i="1" s="1"/>
  <c r="Y346" i="1"/>
  <c r="X399" i="1"/>
  <c r="Y442" i="1"/>
  <c r="V317" i="1"/>
  <c r="X317" i="1" s="1"/>
  <c r="W337" i="1"/>
  <c r="Y337" i="1" s="1"/>
  <c r="X324" i="1"/>
  <c r="Y452" i="1"/>
  <c r="Y444" i="1"/>
  <c r="Y172" i="1"/>
  <c r="Y230" i="1"/>
  <c r="X308" i="1"/>
  <c r="V316" i="1"/>
  <c r="X316" i="1" s="1"/>
  <c r="X309" i="1"/>
  <c r="V340" i="1"/>
  <c r="X340" i="1" s="1"/>
  <c r="W322" i="1"/>
  <c r="Y322" i="1" s="1"/>
  <c r="Y342" i="1"/>
  <c r="V355" i="1"/>
  <c r="X355" i="1" s="1"/>
  <c r="Y308" i="1"/>
  <c r="Y327" i="1"/>
  <c r="X420" i="1"/>
  <c r="X438" i="1"/>
  <c r="Y477" i="1"/>
  <c r="X330" i="1"/>
  <c r="X322" i="1"/>
  <c r="Y335" i="1"/>
  <c r="V338" i="1"/>
  <c r="X338" i="1" s="1"/>
  <c r="Y222" i="1"/>
  <c r="Y214" i="1"/>
  <c r="W316" i="1"/>
  <c r="Y316" i="1" s="1"/>
  <c r="V337" i="1"/>
  <c r="X337" i="1" s="1"/>
  <c r="V351" i="1"/>
  <c r="X351" i="1" s="1"/>
  <c r="W356" i="1"/>
  <c r="Y356" i="1" s="1"/>
  <c r="V428" i="1"/>
  <c r="X428" i="1" s="1"/>
  <c r="X446" i="1"/>
  <c r="Y440" i="1"/>
  <c r="X477" i="1"/>
  <c r="X305" i="1"/>
  <c r="Y448" i="1"/>
  <c r="X313" i="1"/>
  <c r="Y306" i="1"/>
  <c r="W314" i="1"/>
  <c r="Y314" i="1" s="1"/>
  <c r="X343" i="1"/>
  <c r="X194" i="1"/>
  <c r="W311" i="1"/>
  <c r="Y311" i="1" s="1"/>
  <c r="V333" i="1"/>
  <c r="X333" i="1" s="1"/>
  <c r="V348" i="1"/>
  <c r="X348" i="1" s="1"/>
  <c r="W352" i="1"/>
  <c r="Y352" i="1" s="1"/>
  <c r="W411" i="1"/>
  <c r="Y411" i="1" s="1"/>
  <c r="V450" i="1"/>
  <c r="X450" i="1" s="1"/>
  <c r="V442" i="1"/>
  <c r="X442" i="1" s="1"/>
  <c r="W436" i="1"/>
  <c r="Y436" i="1" s="1"/>
  <c r="V470" i="1"/>
  <c r="X470" i="1" s="1"/>
  <c r="V481" i="1"/>
  <c r="X481" i="1" s="1"/>
  <c r="V473" i="1"/>
  <c r="X473" i="1" s="1"/>
  <c r="Y493" i="1"/>
  <c r="Y485" i="1"/>
  <c r="X493" i="1"/>
  <c r="X485" i="1"/>
  <c r="W489" i="1"/>
  <c r="Y489" i="1" s="1"/>
  <c r="V489" i="1"/>
  <c r="X489" i="1" s="1"/>
  <c r="Y492" i="1"/>
  <c r="Y488" i="1"/>
  <c r="Y480" i="1"/>
  <c r="Y476" i="1"/>
  <c r="Y472" i="1"/>
  <c r="X492" i="1"/>
  <c r="X488" i="1"/>
  <c r="X484" i="1"/>
  <c r="X480" i="1"/>
  <c r="X476" i="1"/>
  <c r="X472" i="1"/>
  <c r="Y484" i="1"/>
  <c r="Y470" i="1"/>
  <c r="Y461" i="1"/>
  <c r="Y457" i="1"/>
  <c r="Y469" i="1"/>
  <c r="X468" i="1"/>
  <c r="Y462" i="1"/>
  <c r="Y468" i="1"/>
  <c r="Y466" i="1"/>
  <c r="W460" i="1"/>
  <c r="Y460" i="1" s="1"/>
  <c r="V456" i="1"/>
  <c r="X456" i="1" s="1"/>
  <c r="X464" i="1"/>
  <c r="W464" i="1"/>
  <c r="Y464" i="1" s="1"/>
  <c r="V460" i="1"/>
  <c r="X460" i="1" s="1"/>
  <c r="Y456" i="1"/>
  <c r="X454" i="1"/>
  <c r="X469" i="1"/>
  <c r="X465" i="1"/>
  <c r="X461" i="1"/>
  <c r="X457" i="1"/>
  <c r="Y467" i="1"/>
  <c r="Y463" i="1"/>
  <c r="Y459" i="1"/>
  <c r="Y455" i="1"/>
  <c r="X445" i="1"/>
  <c r="X437" i="1"/>
  <c r="Y451" i="1"/>
  <c r="Y447" i="1"/>
  <c r="Y443" i="1"/>
  <c r="Y439" i="1"/>
  <c r="Y435" i="1"/>
  <c r="X451" i="1"/>
  <c r="X443" i="1"/>
  <c r="X439" i="1"/>
  <c r="X447" i="1"/>
  <c r="X433" i="1"/>
  <c r="Y433" i="1"/>
  <c r="W246" i="1"/>
  <c r="Y246" i="1" s="1"/>
  <c r="X246" i="1"/>
  <c r="X320" i="1"/>
  <c r="X312" i="1"/>
  <c r="Y321" i="1"/>
  <c r="Y313" i="1"/>
  <c r="Y305" i="1"/>
  <c r="W414" i="1"/>
  <c r="Y414" i="1" s="1"/>
  <c r="W406" i="1"/>
  <c r="Y406" i="1" s="1"/>
  <c r="X427" i="1"/>
  <c r="V238" i="1"/>
  <c r="X238" i="1" s="1"/>
  <c r="X243" i="1"/>
  <c r="V281" i="1"/>
  <c r="X281" i="1" s="1"/>
  <c r="W255" i="1"/>
  <c r="Y255" i="1" s="1"/>
  <c r="X342" i="1"/>
  <c r="X334" i="1"/>
  <c r="X326" i="1"/>
  <c r="Y339" i="1"/>
  <c r="Y331" i="1"/>
  <c r="Y323" i="1"/>
  <c r="X352" i="1"/>
  <c r="X344" i="1"/>
  <c r="Y353" i="1"/>
  <c r="Y345" i="1"/>
  <c r="Y372" i="1"/>
  <c r="Y364" i="1"/>
  <c r="W413" i="1"/>
  <c r="Y413" i="1" s="1"/>
  <c r="W405" i="1"/>
  <c r="Y405" i="1" s="1"/>
  <c r="Y403" i="1"/>
  <c r="X422" i="1"/>
  <c r="Y269" i="1"/>
  <c r="X180" i="1"/>
  <c r="X164" i="1"/>
  <c r="X148" i="1"/>
  <c r="Y182" i="1"/>
  <c r="Y166" i="1"/>
  <c r="Y150" i="1"/>
  <c r="V188" i="1"/>
  <c r="X188" i="1" s="1"/>
  <c r="V172" i="1"/>
  <c r="X172" i="1" s="1"/>
  <c r="V156" i="1"/>
  <c r="X156" i="1" s="1"/>
  <c r="W190" i="1"/>
  <c r="Y190" i="1" s="1"/>
  <c r="W174" i="1"/>
  <c r="Y174" i="1" s="1"/>
  <c r="W158" i="1"/>
  <c r="Y158" i="1" s="1"/>
  <c r="X189" i="1"/>
  <c r="X204" i="1"/>
  <c r="X196" i="1"/>
  <c r="W236" i="1"/>
  <c r="Y236" i="1" s="1"/>
  <c r="W204" i="1"/>
  <c r="Y204" i="1" s="1"/>
  <c r="W248" i="1"/>
  <c r="Y248" i="1" s="1"/>
  <c r="V257" i="1"/>
  <c r="X257" i="1" s="1"/>
  <c r="V315" i="1"/>
  <c r="X315" i="1" s="1"/>
  <c r="V307" i="1"/>
  <c r="X307" i="1" s="1"/>
  <c r="W317" i="1"/>
  <c r="Y317" i="1" s="1"/>
  <c r="W309" i="1"/>
  <c r="Y309" i="1" s="1"/>
  <c r="X318" i="1"/>
  <c r="X310" i="1"/>
  <c r="V339" i="1"/>
  <c r="X339" i="1" s="1"/>
  <c r="V331" i="1"/>
  <c r="X331" i="1" s="1"/>
  <c r="V323" i="1"/>
  <c r="X323" i="1" s="1"/>
  <c r="W336" i="1"/>
  <c r="Y336" i="1" s="1"/>
  <c r="W328" i="1"/>
  <c r="Y328" i="1" s="1"/>
  <c r="V357" i="1"/>
  <c r="X357" i="1" s="1"/>
  <c r="V349" i="1"/>
  <c r="X349" i="1" s="1"/>
  <c r="W358" i="1"/>
  <c r="Y358" i="1" s="1"/>
  <c r="W350" i="1"/>
  <c r="Y350" i="1" s="1"/>
  <c r="Y410" i="1"/>
  <c r="Y402" i="1"/>
  <c r="X187" i="1"/>
  <c r="Y370" i="1"/>
  <c r="X419" i="1"/>
  <c r="X154" i="1"/>
  <c r="X234" i="1"/>
  <c r="X226" i="1"/>
  <c r="X218" i="1"/>
  <c r="X210" i="1"/>
  <c r="X202" i="1"/>
  <c r="Y241" i="1"/>
  <c r="X277" i="1"/>
  <c r="X269" i="1"/>
  <c r="Z269" i="1" s="1"/>
  <c r="X261" i="1"/>
  <c r="X253" i="1"/>
  <c r="V273" i="1"/>
  <c r="X273" i="1" s="1"/>
  <c r="Z273" i="1" s="1"/>
  <c r="W263" i="1"/>
  <c r="Y263" i="1" s="1"/>
  <c r="X256" i="1"/>
  <c r="Z256" i="1" s="1"/>
  <c r="W385" i="1"/>
  <c r="Y385" i="1" s="1"/>
  <c r="Y416" i="1"/>
  <c r="Y408" i="1"/>
  <c r="Y400" i="1"/>
  <c r="V430" i="1"/>
  <c r="X430" i="1" s="1"/>
  <c r="W428" i="1"/>
  <c r="Y428" i="1" s="1"/>
  <c r="W420" i="1"/>
  <c r="Y420" i="1" s="1"/>
  <c r="Y362" i="1"/>
  <c r="X185" i="1"/>
  <c r="X169" i="1"/>
  <c r="X153" i="1"/>
  <c r="Y187" i="1"/>
  <c r="Y171" i="1"/>
  <c r="Y155" i="1"/>
  <c r="V182" i="1"/>
  <c r="X182" i="1" s="1"/>
  <c r="Z182" i="1" s="1"/>
  <c r="V166" i="1"/>
  <c r="X166" i="1" s="1"/>
  <c r="Z166" i="1" s="1"/>
  <c r="V150" i="1"/>
  <c r="X150" i="1" s="1"/>
  <c r="W184" i="1"/>
  <c r="Y184" i="1" s="1"/>
  <c r="W168" i="1"/>
  <c r="Y168" i="1" s="1"/>
  <c r="W152" i="1"/>
  <c r="Y152" i="1" s="1"/>
  <c r="X225" i="1"/>
  <c r="X209" i="1"/>
  <c r="Y235" i="1"/>
  <c r="Y219" i="1"/>
  <c r="Y203" i="1"/>
  <c r="Y238" i="1"/>
  <c r="W261" i="1"/>
  <c r="Y261" i="1" s="1"/>
  <c r="V336" i="1"/>
  <c r="X336" i="1" s="1"/>
  <c r="V328" i="1"/>
  <c r="X328" i="1" s="1"/>
  <c r="W341" i="1"/>
  <c r="Y341" i="1" s="1"/>
  <c r="W333" i="1"/>
  <c r="Y333" i="1" s="1"/>
  <c r="W325" i="1"/>
  <c r="Y325" i="1" s="1"/>
  <c r="V354" i="1"/>
  <c r="X354" i="1" s="1"/>
  <c r="V346" i="1"/>
  <c r="X346" i="1" s="1"/>
  <c r="W355" i="1"/>
  <c r="Y355" i="1" s="1"/>
  <c r="W347" i="1"/>
  <c r="Y347" i="1" s="1"/>
  <c r="V368" i="1"/>
  <c r="X368" i="1" s="1"/>
  <c r="X171" i="1"/>
  <c r="Y157" i="1"/>
  <c r="W189" i="1"/>
  <c r="Y189" i="1" s="1"/>
  <c r="X248" i="1"/>
  <c r="X240" i="1"/>
  <c r="Y243" i="1"/>
  <c r="Y367" i="1"/>
  <c r="W378" i="1"/>
  <c r="Y378" i="1" s="1"/>
  <c r="Y425" i="1"/>
  <c r="Y173" i="1"/>
  <c r="V155" i="1"/>
  <c r="X155" i="1" s="1"/>
  <c r="Y175" i="1"/>
  <c r="X231" i="1"/>
  <c r="X223" i="1"/>
  <c r="X215" i="1"/>
  <c r="X207" i="1"/>
  <c r="X199" i="1"/>
  <c r="V233" i="1"/>
  <c r="X233" i="1" s="1"/>
  <c r="Z233" i="1" s="1"/>
  <c r="V217" i="1"/>
  <c r="X217" i="1" s="1"/>
  <c r="V201" i="1"/>
  <c r="X201" i="1" s="1"/>
  <c r="W227" i="1"/>
  <c r="Y227" i="1" s="1"/>
  <c r="W211" i="1"/>
  <c r="Y211" i="1" s="1"/>
  <c r="X282" i="1"/>
  <c r="X266" i="1"/>
  <c r="X258" i="1"/>
  <c r="X250" i="1"/>
  <c r="V285" i="1"/>
  <c r="X285" i="1" s="1"/>
  <c r="V265" i="1"/>
  <c r="X265" i="1" s="1"/>
  <c r="W271" i="1"/>
  <c r="Y271" i="1" s="1"/>
  <c r="Y382" i="1"/>
  <c r="W375" i="1"/>
  <c r="Y375" i="1" s="1"/>
  <c r="Y398" i="1"/>
  <c r="Y393" i="1"/>
  <c r="Y390" i="1"/>
  <c r="V397" i="1"/>
  <c r="X397" i="1" s="1"/>
  <c r="V389" i="1"/>
  <c r="X389" i="1" s="1"/>
  <c r="V381" i="1"/>
  <c r="X381" i="1" s="1"/>
  <c r="V396" i="1"/>
  <c r="X396" i="1" s="1"/>
  <c r="V388" i="1"/>
  <c r="X388" i="1" s="1"/>
  <c r="V380" i="1"/>
  <c r="X380" i="1" s="1"/>
  <c r="V395" i="1"/>
  <c r="X395" i="1" s="1"/>
  <c r="Z395" i="1" s="1"/>
  <c r="V387" i="1"/>
  <c r="X387" i="1" s="1"/>
  <c r="Z387" i="1" s="1"/>
  <c r="V394" i="1"/>
  <c r="X394" i="1" s="1"/>
  <c r="V386" i="1"/>
  <c r="X386" i="1" s="1"/>
  <c r="V393" i="1"/>
  <c r="X393" i="1" s="1"/>
  <c r="V385" i="1"/>
  <c r="X385" i="1" s="1"/>
  <c r="Y397" i="1"/>
  <c r="Y389" i="1"/>
  <c r="Y381" i="1"/>
  <c r="Y396" i="1"/>
  <c r="Y388" i="1"/>
  <c r="Y380" i="1"/>
  <c r="X365" i="1"/>
  <c r="X373" i="1"/>
  <c r="X372" i="1"/>
  <c r="X364" i="1"/>
  <c r="V378" i="1"/>
  <c r="X378" i="1" s="1"/>
  <c r="V370" i="1"/>
  <c r="X370" i="1" s="1"/>
  <c r="V362" i="1"/>
  <c r="X362" i="1" s="1"/>
  <c r="V375" i="1"/>
  <c r="X375" i="1" s="1"/>
  <c r="V367" i="1"/>
  <c r="X367" i="1" s="1"/>
  <c r="V374" i="1"/>
  <c r="X374" i="1" s="1"/>
  <c r="V366" i="1"/>
  <c r="X366" i="1" s="1"/>
  <c r="Y368" i="1"/>
  <c r="W371" i="1"/>
  <c r="Y371" i="1" s="1"/>
  <c r="W363" i="1"/>
  <c r="Y363" i="1" s="1"/>
  <c r="Y366" i="1"/>
  <c r="Y374" i="1"/>
  <c r="W377" i="1"/>
  <c r="Y377" i="1" s="1"/>
  <c r="W369" i="1"/>
  <c r="Y369" i="1" s="1"/>
  <c r="W361" i="1"/>
  <c r="Y361" i="1" s="1"/>
  <c r="Y373" i="1"/>
  <c r="Y365" i="1"/>
  <c r="X360" i="1"/>
  <c r="Y360" i="1"/>
  <c r="V294" i="1"/>
  <c r="X294" i="1" s="1"/>
  <c r="V291" i="1"/>
  <c r="X291" i="1" s="1"/>
  <c r="Y289" i="1"/>
  <c r="W231" i="1"/>
  <c r="Y231" i="1" s="1"/>
  <c r="W223" i="1"/>
  <c r="Y223" i="1" s="1"/>
  <c r="W215" i="1"/>
  <c r="Y215" i="1" s="1"/>
  <c r="W207" i="1"/>
  <c r="Y207" i="1" s="1"/>
  <c r="W199" i="1"/>
  <c r="Y199" i="1" s="1"/>
  <c r="X221" i="1"/>
  <c r="X190" i="1"/>
  <c r="X174" i="1"/>
  <c r="X158" i="1"/>
  <c r="Y192" i="1"/>
  <c r="Y176" i="1"/>
  <c r="Y160" i="1"/>
  <c r="X175" i="1"/>
  <c r="X151" i="1"/>
  <c r="X236" i="1"/>
  <c r="X228" i="1"/>
  <c r="X220" i="1"/>
  <c r="X212" i="1"/>
  <c r="X213" i="1"/>
  <c r="V157" i="1"/>
  <c r="X157" i="1" s="1"/>
  <c r="Z157" i="1" s="1"/>
  <c r="V149" i="1"/>
  <c r="X149" i="1" s="1"/>
  <c r="W191" i="1"/>
  <c r="Y191" i="1" s="1"/>
  <c r="W183" i="1"/>
  <c r="Y183" i="1" s="1"/>
  <c r="W167" i="1"/>
  <c r="Y167" i="1" s="1"/>
  <c r="W159" i="1"/>
  <c r="Y159" i="1" s="1"/>
  <c r="W151" i="1"/>
  <c r="Y151" i="1" s="1"/>
  <c r="X173" i="1"/>
  <c r="Y169" i="1"/>
  <c r="X205" i="1"/>
  <c r="V284" i="1"/>
  <c r="X284" i="1" s="1"/>
  <c r="V276" i="1"/>
  <c r="X276" i="1" s="1"/>
  <c r="V268" i="1"/>
  <c r="X268" i="1" s="1"/>
  <c r="V260" i="1"/>
  <c r="X260" i="1" s="1"/>
  <c r="V252" i="1"/>
  <c r="X252" i="1" s="1"/>
  <c r="W283" i="1"/>
  <c r="Y283" i="1" s="1"/>
  <c r="W275" i="1"/>
  <c r="Y275" i="1" s="1"/>
  <c r="W267" i="1"/>
  <c r="Y267" i="1" s="1"/>
  <c r="W259" i="1"/>
  <c r="Y259" i="1" s="1"/>
  <c r="W251" i="1"/>
  <c r="Y251" i="1" s="1"/>
  <c r="X191" i="1"/>
  <c r="X170" i="1"/>
  <c r="Y193" i="1"/>
  <c r="Y164" i="1"/>
  <c r="X197" i="1"/>
  <c r="X195" i="1"/>
  <c r="Y181" i="1"/>
  <c r="X167" i="1"/>
  <c r="V247" i="1"/>
  <c r="X247" i="1" s="1"/>
  <c r="X274" i="1"/>
  <c r="X179" i="1"/>
  <c r="X163" i="1"/>
  <c r="X147" i="1"/>
  <c r="Y165" i="1"/>
  <c r="Y161" i="1"/>
  <c r="V239" i="1"/>
  <c r="X239" i="1" s="1"/>
  <c r="W242" i="1"/>
  <c r="Y242" i="1" s="1"/>
  <c r="X186" i="1"/>
  <c r="X165" i="1"/>
  <c r="Y185" i="1"/>
  <c r="Y156" i="1"/>
  <c r="V232" i="1"/>
  <c r="X232" i="1" s="1"/>
  <c r="Z232" i="1" s="1"/>
  <c r="V224" i="1"/>
  <c r="X224" i="1" s="1"/>
  <c r="Z224" i="1" s="1"/>
  <c r="V216" i="1"/>
  <c r="X216" i="1" s="1"/>
  <c r="V208" i="1"/>
  <c r="X208" i="1" s="1"/>
  <c r="V200" i="1"/>
  <c r="X200" i="1" s="1"/>
  <c r="W234" i="1"/>
  <c r="Y234" i="1" s="1"/>
  <c r="W226" i="1"/>
  <c r="Y226" i="1" s="1"/>
  <c r="W218" i="1"/>
  <c r="Y218" i="1" s="1"/>
  <c r="W210" i="1"/>
  <c r="Y210" i="1" s="1"/>
  <c r="W202" i="1"/>
  <c r="Y202" i="1" s="1"/>
  <c r="Y149" i="1"/>
  <c r="X193" i="1"/>
  <c r="X177" i="1"/>
  <c r="X161" i="1"/>
  <c r="Y195" i="1"/>
  <c r="Y179" i="1"/>
  <c r="Y163" i="1"/>
  <c r="Y147" i="1"/>
  <c r="X183" i="1"/>
  <c r="X162" i="1"/>
  <c r="Y180" i="1"/>
  <c r="Y153" i="1"/>
  <c r="X237" i="1"/>
  <c r="X245" i="1"/>
  <c r="Y240" i="1"/>
  <c r="X181" i="1"/>
  <c r="X159" i="1"/>
  <c r="Y177" i="1"/>
  <c r="Y148" i="1"/>
  <c r="X229" i="1"/>
  <c r="X62" i="1"/>
  <c r="Y68" i="1"/>
  <c r="Y60" i="1"/>
  <c r="V54" i="1"/>
  <c r="X54" i="1" s="1"/>
  <c r="Y229" i="1"/>
  <c r="Y221" i="1"/>
  <c r="Y213" i="1"/>
  <c r="Y205" i="1"/>
  <c r="Y197" i="1"/>
  <c r="X242" i="1"/>
  <c r="Y245" i="1"/>
  <c r="X287" i="1"/>
  <c r="X279" i="1"/>
  <c r="X271" i="1"/>
  <c r="X263" i="1"/>
  <c r="X255" i="1"/>
  <c r="X227" i="1"/>
  <c r="X286" i="1"/>
  <c r="X278" i="1"/>
  <c r="X270" i="1"/>
  <c r="X235" i="1"/>
  <c r="X219" i="1"/>
  <c r="X211" i="1"/>
  <c r="X203" i="1"/>
  <c r="X68" i="1"/>
  <c r="X60" i="1"/>
  <c r="V70" i="1"/>
  <c r="X70" i="1" s="1"/>
  <c r="V192" i="1"/>
  <c r="X192" i="1" s="1"/>
  <c r="V184" i="1"/>
  <c r="X184" i="1" s="1"/>
  <c r="Z184" i="1" s="1"/>
  <c r="V176" i="1"/>
  <c r="X176" i="1" s="1"/>
  <c r="V168" i="1"/>
  <c r="X168" i="1" s="1"/>
  <c r="V160" i="1"/>
  <c r="X160" i="1" s="1"/>
  <c r="V152" i="1"/>
  <c r="X152" i="1" s="1"/>
  <c r="W194" i="1"/>
  <c r="Y194" i="1" s="1"/>
  <c r="W186" i="1"/>
  <c r="Y186" i="1" s="1"/>
  <c r="W178" i="1"/>
  <c r="Y178" i="1" s="1"/>
  <c r="W170" i="1"/>
  <c r="Y170" i="1" s="1"/>
  <c r="W162" i="1"/>
  <c r="Y162" i="1" s="1"/>
  <c r="W154" i="1"/>
  <c r="Y154" i="1" s="1"/>
  <c r="W146" i="1"/>
  <c r="Y146" i="1" s="1"/>
  <c r="V230" i="1"/>
  <c r="X230" i="1" s="1"/>
  <c r="V222" i="1"/>
  <c r="X222" i="1" s="1"/>
  <c r="V214" i="1"/>
  <c r="X214" i="1" s="1"/>
  <c r="V206" i="1"/>
  <c r="X206" i="1" s="1"/>
  <c r="V198" i="1"/>
  <c r="X198" i="1" s="1"/>
  <c r="X249" i="1"/>
  <c r="W282" i="1"/>
  <c r="Y282" i="1" s="1"/>
  <c r="W270" i="1"/>
  <c r="Y270" i="1" s="1"/>
  <c r="W262" i="1"/>
  <c r="Y262" i="1" s="1"/>
  <c r="W254" i="1"/>
  <c r="Y254" i="1" s="1"/>
  <c r="W281" i="1"/>
  <c r="Y281" i="1" s="1"/>
  <c r="W253" i="1"/>
  <c r="Y253" i="1" s="1"/>
  <c r="W237" i="1"/>
  <c r="Y237" i="1" s="1"/>
  <c r="V38" i="1"/>
  <c r="X38" i="1" s="1"/>
  <c r="W274" i="1"/>
  <c r="Y274" i="1" s="1"/>
  <c r="W266" i="1"/>
  <c r="Y266" i="1" s="1"/>
  <c r="W258" i="1"/>
  <c r="Y258" i="1" s="1"/>
  <c r="W250" i="1"/>
  <c r="Y250" i="1" s="1"/>
  <c r="Y285" i="1"/>
  <c r="Y277" i="1"/>
  <c r="Y284" i="1"/>
  <c r="Y276" i="1"/>
  <c r="Y145" i="1"/>
  <c r="V8" i="1"/>
  <c r="X8" i="1" s="1"/>
  <c r="V31" i="1"/>
  <c r="X31" i="1" s="1"/>
  <c r="X66" i="1"/>
  <c r="X41" i="1"/>
  <c r="X65" i="1"/>
  <c r="X57" i="1"/>
  <c r="X18" i="1"/>
  <c r="W64" i="1"/>
  <c r="Y64" i="1" s="1"/>
  <c r="W56" i="1"/>
  <c r="Y56" i="1" s="1"/>
  <c r="X72" i="1"/>
  <c r="X64" i="1"/>
  <c r="X56" i="1"/>
  <c r="X16" i="1"/>
  <c r="Z16" i="1" s="1"/>
  <c r="V58" i="1"/>
  <c r="X58" i="1" s="1"/>
  <c r="W71" i="1"/>
  <c r="Y71" i="1" s="1"/>
  <c r="W63" i="1"/>
  <c r="Y63" i="1" s="1"/>
  <c r="W55" i="1"/>
  <c r="Y55" i="1" s="1"/>
  <c r="X71" i="1"/>
  <c r="X63" i="1"/>
  <c r="X55" i="1"/>
  <c r="V32" i="1"/>
  <c r="X32" i="1" s="1"/>
  <c r="V15" i="1"/>
  <c r="X15" i="1" s="1"/>
  <c r="V49" i="1"/>
  <c r="X49" i="1" s="1"/>
  <c r="W70" i="1"/>
  <c r="Y70" i="1" s="1"/>
  <c r="W62" i="1"/>
  <c r="Y62" i="1" s="1"/>
  <c r="W54" i="1"/>
  <c r="Y54" i="1" s="1"/>
  <c r="V24" i="1"/>
  <c r="X24" i="1" s="1"/>
  <c r="Z24" i="1" s="1"/>
  <c r="V23" i="1"/>
  <c r="X23" i="1" s="1"/>
  <c r="W40" i="1"/>
  <c r="Y40" i="1" s="1"/>
  <c r="V10" i="1"/>
  <c r="X10" i="1" s="1"/>
  <c r="Y42" i="1"/>
  <c r="W69" i="1"/>
  <c r="Y69" i="1" s="1"/>
  <c r="W61" i="1"/>
  <c r="Y61" i="1" s="1"/>
  <c r="W50" i="1"/>
  <c r="Y50" i="1" s="1"/>
  <c r="V47" i="1"/>
  <c r="X47" i="1" s="1"/>
  <c r="W48" i="1"/>
  <c r="Y48" i="1" s="1"/>
  <c r="W19" i="1"/>
  <c r="Y19" i="1" s="1"/>
  <c r="W136" i="1"/>
  <c r="Y136" i="1" s="1"/>
  <c r="W33" i="1"/>
  <c r="Y33" i="1" s="1"/>
  <c r="W143" i="1"/>
  <c r="Y143" i="1" s="1"/>
  <c r="W47" i="1"/>
  <c r="Y47" i="1" s="1"/>
  <c r="W140" i="1"/>
  <c r="Y140" i="1" s="1"/>
  <c r="W132" i="1"/>
  <c r="Y132" i="1" s="1"/>
  <c r="X137" i="1"/>
  <c r="Y141" i="1"/>
  <c r="Y133" i="1"/>
  <c r="W29" i="1"/>
  <c r="Y29" i="1" s="1"/>
  <c r="W21" i="1"/>
  <c r="Y21" i="1" s="1"/>
  <c r="W13" i="1"/>
  <c r="Y13" i="1" s="1"/>
  <c r="W5" i="1"/>
  <c r="Y5" i="1" s="1"/>
  <c r="Y28" i="1"/>
  <c r="Y20" i="1"/>
  <c r="Y12" i="1"/>
  <c r="Y4" i="1"/>
  <c r="W11" i="1"/>
  <c r="Y11" i="1" s="1"/>
  <c r="V139" i="1"/>
  <c r="X139" i="1" s="1"/>
  <c r="W9" i="1"/>
  <c r="Y9" i="1" s="1"/>
  <c r="X144" i="1"/>
  <c r="X136" i="1"/>
  <c r="Y27" i="1"/>
  <c r="Y3" i="1"/>
  <c r="W35" i="1"/>
  <c r="Y35" i="1" s="1"/>
  <c r="Y39" i="1"/>
  <c r="Y25" i="1"/>
  <c r="Y17" i="1"/>
  <c r="W49" i="1"/>
  <c r="Y49" i="1" s="1"/>
  <c r="W41" i="1"/>
  <c r="Y41" i="1" s="1"/>
  <c r="Y53" i="1"/>
  <c r="Y45" i="1"/>
  <c r="Y37" i="1"/>
  <c r="V138" i="1"/>
  <c r="X138" i="1" s="1"/>
  <c r="W142" i="1"/>
  <c r="Y142" i="1" s="1"/>
  <c r="W134" i="1"/>
  <c r="Y134" i="1" s="1"/>
  <c r="Y135" i="1"/>
  <c r="Y30" i="1"/>
  <c r="Y22" i="1"/>
  <c r="Y14" i="1"/>
  <c r="Y6" i="1"/>
  <c r="Y72" i="1"/>
  <c r="Y144" i="1"/>
  <c r="Z150" i="1" l="1"/>
  <c r="AA715" i="1"/>
  <c r="Z344" i="1"/>
  <c r="Z498" i="1"/>
  <c r="AP498" i="1" s="1"/>
  <c r="Z696" i="1"/>
  <c r="AP696" i="1" s="1"/>
  <c r="Z181" i="1"/>
  <c r="AP181" i="1" s="1"/>
  <c r="Z461" i="1"/>
  <c r="AC715" i="1"/>
  <c r="AD715" i="1"/>
  <c r="AB715" i="1"/>
  <c r="Z183" i="1"/>
  <c r="AO183" i="1" s="1"/>
  <c r="Z676" i="1"/>
  <c r="AP676" i="1" s="1"/>
  <c r="Z362" i="1"/>
  <c r="AK720" i="1"/>
  <c r="AM720" i="1" s="1"/>
  <c r="AL720" i="1"/>
  <c r="AN720" i="1" s="1"/>
  <c r="AK830" i="1"/>
  <c r="AM830" i="1" s="1"/>
  <c r="AL830" i="1"/>
  <c r="AN830" i="1" s="1"/>
  <c r="AL750" i="1"/>
  <c r="AN750" i="1" s="1"/>
  <c r="AK750" i="1"/>
  <c r="AM750" i="1" s="1"/>
  <c r="AL848" i="1"/>
  <c r="AN848" i="1" s="1"/>
  <c r="AK848" i="1"/>
  <c r="AM848" i="1" s="1"/>
  <c r="AK810" i="1"/>
  <c r="AM810" i="1" s="1"/>
  <c r="AL810" i="1"/>
  <c r="AN810" i="1" s="1"/>
  <c r="AL887" i="1"/>
  <c r="AN887" i="1" s="1"/>
  <c r="AK887" i="1"/>
  <c r="AM887" i="1" s="1"/>
  <c r="AL791" i="1"/>
  <c r="AN791" i="1" s="1"/>
  <c r="AK791" i="1"/>
  <c r="AM791" i="1" s="1"/>
  <c r="AL771" i="1"/>
  <c r="AN771" i="1" s="1"/>
  <c r="AK771" i="1"/>
  <c r="AM771" i="1" s="1"/>
  <c r="AD493" i="1"/>
  <c r="AB563" i="1"/>
  <c r="AB635" i="1"/>
  <c r="AO16" i="1"/>
  <c r="AP16" i="1"/>
  <c r="AO150" i="1"/>
  <c r="AP150" i="1"/>
  <c r="AB144" i="1"/>
  <c r="AD288" i="1"/>
  <c r="AP157" i="1"/>
  <c r="AO157" i="1"/>
  <c r="AP387" i="1"/>
  <c r="AO387" i="1"/>
  <c r="AP233" i="1"/>
  <c r="AO233" i="1"/>
  <c r="AP182" i="1"/>
  <c r="AO182" i="1"/>
  <c r="AP512" i="1"/>
  <c r="AO512" i="1"/>
  <c r="AP634" i="1"/>
  <c r="AO634" i="1"/>
  <c r="AP404" i="1"/>
  <c r="AO404" i="1"/>
  <c r="AP523" i="1"/>
  <c r="AO523" i="1"/>
  <c r="AO379" i="1"/>
  <c r="AP379" i="1"/>
  <c r="AO298" i="1"/>
  <c r="AP298" i="1"/>
  <c r="AP421" i="1"/>
  <c r="AO421" i="1"/>
  <c r="AP431" i="1"/>
  <c r="AO431" i="1"/>
  <c r="AP392" i="1"/>
  <c r="AO392" i="1"/>
  <c r="AP614" i="1"/>
  <c r="AO614" i="1"/>
  <c r="AP43" i="1"/>
  <c r="AO43" i="1"/>
  <c r="AP471" i="1"/>
  <c r="AO471" i="1"/>
  <c r="AP401" i="1"/>
  <c r="AO401" i="1"/>
  <c r="AP659" i="1"/>
  <c r="AO659" i="1"/>
  <c r="AP691" i="1"/>
  <c r="AO691" i="1"/>
  <c r="AP713" i="1"/>
  <c r="AO713" i="1"/>
  <c r="AP711" i="1"/>
  <c r="AO711" i="1"/>
  <c r="AP232" i="1"/>
  <c r="AO232" i="1"/>
  <c r="AP362" i="1"/>
  <c r="AO362" i="1"/>
  <c r="AD144" i="1"/>
  <c r="AP24" i="1"/>
  <c r="AO24" i="1"/>
  <c r="AD237" i="1"/>
  <c r="AP395" i="1"/>
  <c r="AO395" i="1"/>
  <c r="AP273" i="1"/>
  <c r="AO273" i="1"/>
  <c r="AP516" i="1"/>
  <c r="AO516" i="1"/>
  <c r="AP604" i="1"/>
  <c r="AO604" i="1"/>
  <c r="AP527" i="1"/>
  <c r="AO527" i="1"/>
  <c r="AP478" i="1"/>
  <c r="AO478" i="1"/>
  <c r="AP483" i="1"/>
  <c r="AO483" i="1"/>
  <c r="AP429" i="1"/>
  <c r="AO429" i="1"/>
  <c r="AP407" i="1"/>
  <c r="AO407" i="1"/>
  <c r="AP304" i="1"/>
  <c r="AO304" i="1"/>
  <c r="AP618" i="1"/>
  <c r="AO618" i="1"/>
  <c r="AP51" i="1"/>
  <c r="AO51" i="1"/>
  <c r="AP475" i="1"/>
  <c r="AO475" i="1"/>
  <c r="AP409" i="1"/>
  <c r="AO409" i="1"/>
  <c r="AP651" i="1"/>
  <c r="AO651" i="1"/>
  <c r="AP643" i="1"/>
  <c r="AO643" i="1"/>
  <c r="AP663" i="1"/>
  <c r="AO663" i="1"/>
  <c r="AP695" i="1"/>
  <c r="AO695" i="1"/>
  <c r="AB34" i="1"/>
  <c r="AB591" i="1"/>
  <c r="AP588" i="1"/>
  <c r="AO588" i="1"/>
  <c r="AP670" i="1"/>
  <c r="AO670" i="1"/>
  <c r="AP490" i="1"/>
  <c r="AO490" i="1"/>
  <c r="AP487" i="1"/>
  <c r="AO487" i="1"/>
  <c r="AP376" i="1"/>
  <c r="AO376" i="1"/>
  <c r="AP415" i="1"/>
  <c r="AO415" i="1"/>
  <c r="AP264" i="1"/>
  <c r="AO264" i="1"/>
  <c r="AP622" i="1"/>
  <c r="AO622" i="1"/>
  <c r="AP59" i="1"/>
  <c r="AO59" i="1"/>
  <c r="AP479" i="1"/>
  <c r="AO479" i="1"/>
  <c r="AP417" i="1"/>
  <c r="AO417" i="1"/>
  <c r="AP628" i="1"/>
  <c r="AO628" i="1"/>
  <c r="AP519" i="1"/>
  <c r="AO519" i="1"/>
  <c r="AP541" i="1"/>
  <c r="AO541" i="1"/>
  <c r="AP85" i="1"/>
  <c r="AO85" i="1"/>
  <c r="AP667" i="1"/>
  <c r="AO667" i="1"/>
  <c r="AP601" i="1"/>
  <c r="AO601" i="1"/>
  <c r="AP703" i="1"/>
  <c r="AO703" i="1"/>
  <c r="AP704" i="1"/>
  <c r="AO704" i="1"/>
  <c r="AP224" i="1"/>
  <c r="AO224" i="1"/>
  <c r="AB195" i="1"/>
  <c r="AP391" i="1"/>
  <c r="AO391" i="1"/>
  <c r="AP633" i="1"/>
  <c r="AO633" i="1"/>
  <c r="AP491" i="1"/>
  <c r="AO491" i="1"/>
  <c r="AP297" i="1"/>
  <c r="AO297" i="1"/>
  <c r="AP293" i="1"/>
  <c r="AO293" i="1"/>
  <c r="AP272" i="1"/>
  <c r="AO272" i="1"/>
  <c r="AP596" i="1"/>
  <c r="AO596" i="1"/>
  <c r="AP67" i="1"/>
  <c r="AO67" i="1"/>
  <c r="AP458" i="1"/>
  <c r="AO458" i="1"/>
  <c r="AP658" i="1"/>
  <c r="AO658" i="1"/>
  <c r="AB130" i="1"/>
  <c r="AP384" i="1"/>
  <c r="AO384" i="1"/>
  <c r="AP449" i="1"/>
  <c r="AO449" i="1"/>
  <c r="AP545" i="1"/>
  <c r="AO545" i="1"/>
  <c r="AP671" i="1"/>
  <c r="AO671" i="1"/>
  <c r="AP441" i="1"/>
  <c r="AO441" i="1"/>
  <c r="AP710" i="1"/>
  <c r="AO710" i="1"/>
  <c r="AB72" i="1"/>
  <c r="AB288" i="1"/>
  <c r="AD321" i="1"/>
  <c r="AP269" i="1"/>
  <c r="AO269" i="1"/>
  <c r="AD563" i="1"/>
  <c r="AB681" i="1"/>
  <c r="AP295" i="1"/>
  <c r="AO295" i="1"/>
  <c r="AP474" i="1"/>
  <c r="AO474" i="1"/>
  <c r="AO383" i="1"/>
  <c r="AP383" i="1"/>
  <c r="AO299" i="1"/>
  <c r="AP299" i="1"/>
  <c r="AP301" i="1"/>
  <c r="AO301" i="1"/>
  <c r="AP280" i="1"/>
  <c r="AO280" i="1"/>
  <c r="AP565" i="1"/>
  <c r="AO565" i="1"/>
  <c r="AP580" i="1"/>
  <c r="AO580" i="1"/>
  <c r="AP453" i="1"/>
  <c r="AO453" i="1"/>
  <c r="AP662" i="1"/>
  <c r="AO662" i="1"/>
  <c r="AP81" i="1"/>
  <c r="AO81" i="1"/>
  <c r="AP549" i="1"/>
  <c r="AO549" i="1"/>
  <c r="AP675" i="1"/>
  <c r="AO675" i="1"/>
  <c r="AP184" i="1"/>
  <c r="AO184" i="1"/>
  <c r="AB321" i="1"/>
  <c r="AP344" i="1"/>
  <c r="AO344" i="1"/>
  <c r="AP461" i="1"/>
  <c r="AO461" i="1"/>
  <c r="AP303" i="1"/>
  <c r="AO303" i="1"/>
  <c r="AP557" i="1"/>
  <c r="AO557" i="1"/>
  <c r="AP482" i="1"/>
  <c r="AO482" i="1"/>
  <c r="AP244" i="1"/>
  <c r="AO244" i="1"/>
  <c r="AO46" i="1"/>
  <c r="AP46" i="1"/>
  <c r="AP666" i="1"/>
  <c r="AO666" i="1"/>
  <c r="AP654" i="1"/>
  <c r="AO654" i="1"/>
  <c r="AP561" i="1"/>
  <c r="AO561" i="1"/>
  <c r="AP36" i="1"/>
  <c r="AO36" i="1"/>
  <c r="AP73" i="1"/>
  <c r="AO73" i="1"/>
  <c r="AP100" i="1"/>
  <c r="AO100" i="1"/>
  <c r="AP553" i="1"/>
  <c r="AO553" i="1"/>
  <c r="AO26" i="1"/>
  <c r="AP26" i="1"/>
  <c r="AP679" i="1"/>
  <c r="AO679" i="1"/>
  <c r="AP302" i="1"/>
  <c r="AO302" i="1"/>
  <c r="AP712" i="1"/>
  <c r="AO712" i="1"/>
  <c r="AD591" i="1"/>
  <c r="AP412" i="1"/>
  <c r="AO412" i="1"/>
  <c r="AP632" i="1"/>
  <c r="AO632" i="1"/>
  <c r="AP486" i="1"/>
  <c r="AO486" i="1"/>
  <c r="AP638" i="1"/>
  <c r="AO638" i="1"/>
  <c r="AP131" i="1"/>
  <c r="AO131" i="1"/>
  <c r="AP424" i="1"/>
  <c r="AO424" i="1"/>
  <c r="AP606" i="1"/>
  <c r="AO606" i="1"/>
  <c r="AP426" i="1"/>
  <c r="AO426" i="1"/>
  <c r="AO44" i="1"/>
  <c r="AP44" i="1"/>
  <c r="AP292" i="1"/>
  <c r="AO292" i="1"/>
  <c r="AP77" i="1"/>
  <c r="AO77" i="1"/>
  <c r="AD130" i="1"/>
  <c r="AO34" i="1"/>
  <c r="AP34" i="1"/>
  <c r="AP418" i="1"/>
  <c r="AO418" i="1"/>
  <c r="AP683" i="1"/>
  <c r="AO683" i="1"/>
  <c r="AO166" i="1"/>
  <c r="AP166" i="1"/>
  <c r="AP256" i="1"/>
  <c r="AO256" i="1"/>
  <c r="AP499" i="1"/>
  <c r="AO499" i="1"/>
  <c r="AP678" i="1"/>
  <c r="AO678" i="1"/>
  <c r="AP629" i="1"/>
  <c r="AO629" i="1"/>
  <c r="AO290" i="1"/>
  <c r="AP290" i="1"/>
  <c r="AP585" i="1"/>
  <c r="AO585" i="1"/>
  <c r="AP423" i="1"/>
  <c r="AO423" i="1"/>
  <c r="AP432" i="1"/>
  <c r="AO432" i="1"/>
  <c r="AP610" i="1"/>
  <c r="AO610" i="1"/>
  <c r="AP296" i="1"/>
  <c r="AO296" i="1"/>
  <c r="AO52" i="1"/>
  <c r="AP52" i="1"/>
  <c r="AP300" i="1"/>
  <c r="AO300" i="1"/>
  <c r="AD99" i="1"/>
  <c r="AP655" i="1"/>
  <c r="AO655" i="1"/>
  <c r="AP687" i="1"/>
  <c r="AO687" i="1"/>
  <c r="AO7" i="1"/>
  <c r="AP7" i="1"/>
  <c r="AD195" i="1"/>
  <c r="AC195" i="1"/>
  <c r="AD453" i="1"/>
  <c r="AB493" i="1"/>
  <c r="AB99" i="1"/>
  <c r="AB453" i="1"/>
  <c r="AD72" i="1"/>
  <c r="AD248" i="1"/>
  <c r="AB237" i="1"/>
  <c r="AB359" i="1"/>
  <c r="AB432" i="1"/>
  <c r="AD666" i="1"/>
  <c r="AA34" i="1"/>
  <c r="AC34" i="1"/>
  <c r="AD34" i="1"/>
  <c r="AD359" i="1"/>
  <c r="AD398" i="1"/>
  <c r="AB342" i="1"/>
  <c r="AB666" i="1"/>
  <c r="AD635" i="1"/>
  <c r="AD469" i="1"/>
  <c r="AB398" i="1"/>
  <c r="AB248" i="1"/>
  <c r="AB469" i="1"/>
  <c r="AD342" i="1"/>
  <c r="AD518" i="1"/>
  <c r="AD625" i="1"/>
  <c r="AB518" i="1"/>
  <c r="AB625" i="1"/>
  <c r="AD681" i="1"/>
  <c r="AD432" i="1"/>
  <c r="Z701" i="1"/>
  <c r="Z680" i="1"/>
  <c r="Z702" i="1"/>
  <c r="AC563" i="1"/>
  <c r="AA321" i="1"/>
  <c r="Z108" i="1"/>
  <c r="Z707" i="1"/>
  <c r="AA563" i="1"/>
  <c r="AA681" i="1"/>
  <c r="AC288" i="1"/>
  <c r="AC237" i="1"/>
  <c r="AC130" i="1"/>
  <c r="AA72" i="1"/>
  <c r="AA144" i="1"/>
  <c r="AA398" i="1"/>
  <c r="AA469" i="1"/>
  <c r="AA591" i="1"/>
  <c r="AC681" i="1"/>
  <c r="AA130" i="1"/>
  <c r="AC99" i="1"/>
  <c r="AA195" i="1"/>
  <c r="AC342" i="1"/>
  <c r="AC625" i="1"/>
  <c r="Z709" i="1"/>
  <c r="AC432" i="1"/>
  <c r="AA248" i="1"/>
  <c r="AC518" i="1"/>
  <c r="AA518" i="1"/>
  <c r="AA625" i="1"/>
  <c r="AC453" i="1"/>
  <c r="AA493" i="1"/>
  <c r="AA288" i="1"/>
  <c r="AC321" i="1"/>
  <c r="AA453" i="1"/>
  <c r="Z708" i="1"/>
  <c r="AC72" i="1"/>
  <c r="AC248" i="1"/>
  <c r="Z196" i="1"/>
  <c r="AA237" i="1"/>
  <c r="AA359" i="1"/>
  <c r="AA432" i="1"/>
  <c r="AC666" i="1"/>
  <c r="Z3" i="1"/>
  <c r="AC493" i="1"/>
  <c r="AC359" i="1"/>
  <c r="AC591" i="1"/>
  <c r="AA635" i="1"/>
  <c r="AA99" i="1"/>
  <c r="AC469" i="1"/>
  <c r="AC144" i="1"/>
  <c r="AC398" i="1"/>
  <c r="AA342" i="1"/>
  <c r="AA666" i="1"/>
  <c r="AC635" i="1"/>
  <c r="Z705" i="1"/>
  <c r="Z706" i="1"/>
  <c r="Z714" i="1"/>
  <c r="Z128" i="1"/>
  <c r="Z115" i="1"/>
  <c r="Z116" i="1"/>
  <c r="Z121" i="1"/>
  <c r="Z124" i="1"/>
  <c r="Z88" i="1"/>
  <c r="Z111" i="1"/>
  <c r="Z626" i="1"/>
  <c r="Z123" i="1"/>
  <c r="Z130" i="1"/>
  <c r="Z86" i="1"/>
  <c r="Z127" i="1"/>
  <c r="Z457" i="1"/>
  <c r="Z126" i="1"/>
  <c r="Z119" i="1"/>
  <c r="Z129" i="1"/>
  <c r="Z103" i="1"/>
  <c r="Z95" i="1"/>
  <c r="Z669" i="1"/>
  <c r="Z96" i="1"/>
  <c r="Z84" i="1"/>
  <c r="Z93" i="1"/>
  <c r="Z323" i="1"/>
  <c r="Z255" i="1"/>
  <c r="Z229" i="1"/>
  <c r="Z309" i="1"/>
  <c r="Z496" i="1"/>
  <c r="Z567" i="1"/>
  <c r="Z78" i="1"/>
  <c r="Z99" i="1"/>
  <c r="Z92" i="1"/>
  <c r="Z525" i="1"/>
  <c r="Z551" i="1"/>
  <c r="Z122" i="1"/>
  <c r="Z360" i="1"/>
  <c r="Z271" i="1"/>
  <c r="Z308" i="1"/>
  <c r="Z599" i="1"/>
  <c r="Z112" i="1"/>
  <c r="Z113" i="1"/>
  <c r="Z82" i="1"/>
  <c r="Z79" i="1"/>
  <c r="Z106" i="1"/>
  <c r="Z98" i="1"/>
  <c r="Z114" i="1"/>
  <c r="Z89" i="1"/>
  <c r="Z94" i="1"/>
  <c r="Z97" i="1"/>
  <c r="Z105" i="1"/>
  <c r="Z90" i="1"/>
  <c r="Z118" i="1"/>
  <c r="Z74" i="1"/>
  <c r="Z101" i="1"/>
  <c r="Z104" i="1"/>
  <c r="Z107" i="1"/>
  <c r="Z109" i="1"/>
  <c r="Z117" i="1"/>
  <c r="Z120" i="1"/>
  <c r="Z102" i="1"/>
  <c r="Z110" i="1"/>
  <c r="Z125" i="1"/>
  <c r="Z91" i="1"/>
  <c r="Z75" i="1"/>
  <c r="Z83" i="1"/>
  <c r="Z76" i="1"/>
  <c r="Z80" i="1"/>
  <c r="Z87" i="1"/>
  <c r="Z364" i="1"/>
  <c r="Z339" i="1"/>
  <c r="Z547" i="1"/>
  <c r="Z592" i="1"/>
  <c r="Z641" i="1"/>
  <c r="Z677" i="1"/>
  <c r="Z647" i="1"/>
  <c r="Z168" i="1"/>
  <c r="Z211" i="1"/>
  <c r="Z177" i="1"/>
  <c r="Z170" i="1"/>
  <c r="Z336" i="1"/>
  <c r="Z484" i="1"/>
  <c r="Z477" i="1"/>
  <c r="Z554" i="1"/>
  <c r="Z502" i="1"/>
  <c r="Z607" i="1"/>
  <c r="Z176" i="1"/>
  <c r="Z488" i="1"/>
  <c r="Z174" i="1"/>
  <c r="Z198" i="1"/>
  <c r="Z357" i="1"/>
  <c r="Z493" i="1"/>
  <c r="Z615" i="1"/>
  <c r="Z352" i="1"/>
  <c r="Z365" i="1"/>
  <c r="Z393" i="1"/>
  <c r="Z381" i="1"/>
  <c r="Z185" i="1"/>
  <c r="Z281" i="1"/>
  <c r="Z428" i="1"/>
  <c r="Z325" i="1"/>
  <c r="Z576" i="1"/>
  <c r="Z459" i="1"/>
  <c r="Z54" i="1"/>
  <c r="Z30" i="1"/>
  <c r="Z226" i="1"/>
  <c r="Z164" i="1"/>
  <c r="Z319" i="1"/>
  <c r="Z283" i="1"/>
  <c r="Z215" i="1"/>
  <c r="Z261" i="1"/>
  <c r="Z489" i="1"/>
  <c r="Z587" i="1"/>
  <c r="Z664" i="1"/>
  <c r="Z635" i="1"/>
  <c r="Z538" i="1"/>
  <c r="Z49" i="1"/>
  <c r="Z608" i="1"/>
  <c r="Z371" i="1"/>
  <c r="Z411" i="1"/>
  <c r="Z382" i="1"/>
  <c r="Z133" i="1"/>
  <c r="Z609" i="1"/>
  <c r="Z141" i="1"/>
  <c r="Z19" i="1"/>
  <c r="Z275" i="1"/>
  <c r="Z259" i="1"/>
  <c r="Z144" i="1"/>
  <c r="Z68" i="1"/>
  <c r="Z163" i="1"/>
  <c r="Z173" i="1"/>
  <c r="Z199" i="1"/>
  <c r="Z331" i="1"/>
  <c r="Z476" i="1"/>
  <c r="Z332" i="1"/>
  <c r="Z546" i="1"/>
  <c r="Z649" i="1"/>
  <c r="Z363" i="1"/>
  <c r="Z27" i="1"/>
  <c r="Z12" i="1"/>
  <c r="Z448" i="1"/>
  <c r="Z522" i="1"/>
  <c r="Z160" i="1"/>
  <c r="Z203" i="1"/>
  <c r="Z161" i="1"/>
  <c r="Z165" i="1"/>
  <c r="Z179" i="1"/>
  <c r="Z380" i="1"/>
  <c r="Z207" i="1"/>
  <c r="Z328" i="1"/>
  <c r="Z253" i="1"/>
  <c r="Z326" i="1"/>
  <c r="Z460" i="1"/>
  <c r="Z468" i="1"/>
  <c r="Z480" i="1"/>
  <c r="Z481" i="1"/>
  <c r="Z333" i="1"/>
  <c r="Z305" i="1"/>
  <c r="Z356" i="1"/>
  <c r="Z321" i="1"/>
  <c r="Z521" i="1"/>
  <c r="Z329" i="1"/>
  <c r="Z550" i="1"/>
  <c r="Z494" i="1"/>
  <c r="Z500" i="1"/>
  <c r="Z590" i="1"/>
  <c r="Z579" i="1"/>
  <c r="Z455" i="1"/>
  <c r="Z335" i="1"/>
  <c r="Z686" i="1"/>
  <c r="Z410" i="1"/>
  <c r="Z526" i="1"/>
  <c r="Z60" i="1"/>
  <c r="Z245" i="1"/>
  <c r="Z263" i="1"/>
  <c r="Z388" i="1"/>
  <c r="Z470" i="1"/>
  <c r="Z317" i="1"/>
  <c r="Z178" i="1"/>
  <c r="Z594" i="1"/>
  <c r="Z506" i="1"/>
  <c r="Z560" i="1"/>
  <c r="Z267" i="1"/>
  <c r="Z186" i="1"/>
  <c r="Z374" i="1"/>
  <c r="Z385" i="1"/>
  <c r="Z396" i="1"/>
  <c r="Z349" i="1"/>
  <c r="Z172" i="1"/>
  <c r="Z342" i="1"/>
  <c r="Z194" i="1"/>
  <c r="Z598" i="1"/>
  <c r="Z652" i="1"/>
  <c r="Z444" i="1"/>
  <c r="Z510" i="1"/>
  <c r="Z37" i="1"/>
  <c r="Z440" i="1"/>
  <c r="Z509" i="1"/>
  <c r="Z4" i="1"/>
  <c r="Z403" i="1"/>
  <c r="Z158" i="1"/>
  <c r="Z366" i="1"/>
  <c r="Z156" i="1"/>
  <c r="Z420" i="1"/>
  <c r="Z219" i="1"/>
  <c r="Z191" i="1"/>
  <c r="Z235" i="1"/>
  <c r="Z240" i="1"/>
  <c r="Z346" i="1"/>
  <c r="Z169" i="1"/>
  <c r="Z277" i="1"/>
  <c r="Z456" i="1"/>
  <c r="Z485" i="1"/>
  <c r="Z343" i="1"/>
  <c r="Z501" i="1"/>
  <c r="Z559" i="1"/>
  <c r="Z568" i="1"/>
  <c r="Z602" i="1"/>
  <c r="Z603" i="1"/>
  <c r="Z660" i="1"/>
  <c r="Z462" i="1"/>
  <c r="Z45" i="1"/>
  <c r="Z132" i="1"/>
  <c r="Z513" i="1"/>
  <c r="Z40" i="1"/>
  <c r="Z225" i="1"/>
  <c r="Z619" i="1"/>
  <c r="Z692" i="1"/>
  <c r="Z646" i="1"/>
  <c r="Z8" i="1"/>
  <c r="Z438" i="1"/>
  <c r="Z566" i="1"/>
  <c r="Z621" i="1"/>
  <c r="Z361" i="1"/>
  <c r="Z180" i="1"/>
  <c r="Z570" i="1"/>
  <c r="Z645" i="1"/>
  <c r="Z138" i="1"/>
  <c r="Z38" i="1"/>
  <c r="Z193" i="1"/>
  <c r="Z154" i="1"/>
  <c r="Z685" i="1"/>
  <c r="Z700" i="1"/>
  <c r="Z690" i="1"/>
  <c r="Z15" i="1"/>
  <c r="Z276" i="1"/>
  <c r="Z377" i="1"/>
  <c r="Z422" i="1"/>
  <c r="Z447" i="1"/>
  <c r="Z492" i="1"/>
  <c r="Z503" i="1"/>
  <c r="Z689" i="1"/>
  <c r="Z600" i="1"/>
  <c r="Z467" i="1"/>
  <c r="Z61" i="1"/>
  <c r="Z369" i="1"/>
  <c r="Z35" i="1"/>
  <c r="Z33" i="1"/>
  <c r="Z368" i="1"/>
  <c r="Z139" i="1"/>
  <c r="Z274" i="1"/>
  <c r="Z234" i="1"/>
  <c r="Z575" i="1"/>
  <c r="Z17" i="1"/>
  <c r="Z162" i="1"/>
  <c r="Z574" i="1"/>
  <c r="Z653" i="1"/>
  <c r="Z279" i="1"/>
  <c r="Z239" i="1"/>
  <c r="Z190" i="1"/>
  <c r="Z612" i="1"/>
  <c r="Z145" i="1"/>
  <c r="Z251" i="1"/>
  <c r="Z287" i="1"/>
  <c r="Z221" i="1"/>
  <c r="Z265" i="1"/>
  <c r="Z204" i="1"/>
  <c r="Z439" i="1"/>
  <c r="Z465" i="1"/>
  <c r="Z450" i="1"/>
  <c r="Z355" i="1"/>
  <c r="Z353" i="1"/>
  <c r="Z504" i="1"/>
  <c r="Z517" i="1"/>
  <c r="Z520" i="1"/>
  <c r="Z524" i="1"/>
  <c r="Z536" i="1"/>
  <c r="Z539" i="1"/>
  <c r="Z497" i="1"/>
  <c r="Z605" i="1"/>
  <c r="Z616" i="1"/>
  <c r="Z581" i="1"/>
  <c r="Z661" i="1"/>
  <c r="Z693" i="1"/>
  <c r="Z589" i="1"/>
  <c r="Z359" i="1"/>
  <c r="Z564" i="1"/>
  <c r="Z5" i="1"/>
  <c r="Z69" i="1"/>
  <c r="Z20" i="1"/>
  <c r="Z254" i="1"/>
  <c r="Z405" i="1"/>
  <c r="Z28" i="1"/>
  <c r="Z42" i="1"/>
  <c r="Z53" i="1"/>
  <c r="Z252" i="1"/>
  <c r="Z584" i="1"/>
  <c r="Z694" i="1"/>
  <c r="Z200" i="1"/>
  <c r="Z334" i="1"/>
  <c r="Z595" i="1"/>
  <c r="Z627" i="1"/>
  <c r="Z358" i="1"/>
  <c r="Z249" i="1"/>
  <c r="Z247" i="1"/>
  <c r="Z39" i="1"/>
  <c r="Z10" i="1"/>
  <c r="Z57" i="1"/>
  <c r="Z159" i="1"/>
  <c r="Z216" i="1"/>
  <c r="Z291" i="1"/>
  <c r="Z231" i="1"/>
  <c r="Z188" i="1"/>
  <c r="Z338" i="1"/>
  <c r="Z399" i="1"/>
  <c r="Z532" i="1"/>
  <c r="Z531" i="1"/>
  <c r="Z657" i="1"/>
  <c r="Z674" i="1"/>
  <c r="Z192" i="1"/>
  <c r="Z151" i="1"/>
  <c r="Z375" i="1"/>
  <c r="Z386" i="1"/>
  <c r="Z389" i="1"/>
  <c r="Z201" i="1"/>
  <c r="Z248" i="1"/>
  <c r="Z437" i="1"/>
  <c r="Z137" i="1"/>
  <c r="Z23" i="1"/>
  <c r="Z55" i="1"/>
  <c r="Z56" i="1"/>
  <c r="Z41" i="1"/>
  <c r="Z214" i="1"/>
  <c r="Z70" i="1"/>
  <c r="Z278" i="1"/>
  <c r="Z195" i="1"/>
  <c r="Z205" i="1"/>
  <c r="Z149" i="1"/>
  <c r="Z175" i="1"/>
  <c r="Z394" i="1"/>
  <c r="Z397" i="1"/>
  <c r="Z285" i="1"/>
  <c r="Z217" i="1"/>
  <c r="Z155" i="1"/>
  <c r="Z202" i="1"/>
  <c r="Z187" i="1"/>
  <c r="Z307" i="1"/>
  <c r="Z189" i="1"/>
  <c r="Z243" i="1"/>
  <c r="Z312" i="1"/>
  <c r="Z443" i="1"/>
  <c r="Z445" i="1"/>
  <c r="Z469" i="1"/>
  <c r="Z322" i="1"/>
  <c r="Z341" i="1"/>
  <c r="Z347" i="1"/>
  <c r="Z508" i="1"/>
  <c r="Z507" i="1"/>
  <c r="Z515" i="1"/>
  <c r="Z530" i="1"/>
  <c r="Z540" i="1"/>
  <c r="Z563" i="1"/>
  <c r="Z555" i="1"/>
  <c r="Z528" i="1"/>
  <c r="Z578" i="1"/>
  <c r="Z577" i="1"/>
  <c r="Z620" i="1"/>
  <c r="Z623" i="1"/>
  <c r="Z548" i="1"/>
  <c r="Z591" i="1"/>
  <c r="Z630" i="1"/>
  <c r="Z665" i="1"/>
  <c r="Z697" i="1"/>
  <c r="Z636" i="1"/>
  <c r="Z682" i="1"/>
  <c r="Z656" i="1"/>
  <c r="Z631" i="1"/>
  <c r="Z288" i="1"/>
  <c r="Z436" i="1"/>
  <c r="Z699" i="1"/>
  <c r="Z698" i="1"/>
  <c r="Z13" i="1"/>
  <c r="Z6" i="1"/>
  <c r="Z135" i="1"/>
  <c r="Z140" i="1"/>
  <c r="Z613" i="1"/>
  <c r="Z306" i="1"/>
  <c r="Z289" i="1"/>
  <c r="Z143" i="1"/>
  <c r="Z50" i="1"/>
  <c r="Z416" i="1"/>
  <c r="Z134" i="1"/>
  <c r="Z212" i="1"/>
  <c r="Z430" i="1"/>
  <c r="Z518" i="1"/>
  <c r="Z648" i="1"/>
  <c r="Z350" i="1"/>
  <c r="Z260" i="1"/>
  <c r="Z220" i="1"/>
  <c r="Z372" i="1"/>
  <c r="Z282" i="1"/>
  <c r="Z310" i="1"/>
  <c r="Z316" i="1"/>
  <c r="Z505" i="1"/>
  <c r="Z18" i="1"/>
  <c r="Z208" i="1"/>
  <c r="Z268" i="1"/>
  <c r="Z223" i="1"/>
  <c r="Z153" i="1"/>
  <c r="Z318" i="1"/>
  <c r="Z433" i="1"/>
  <c r="Z464" i="1"/>
  <c r="Z327" i="1"/>
  <c r="Z558" i="1"/>
  <c r="Z571" i="1"/>
  <c r="Z463" i="1"/>
  <c r="Z311" i="1"/>
  <c r="Z398" i="1"/>
  <c r="Z58" i="1"/>
  <c r="Z167" i="1"/>
  <c r="Z236" i="1"/>
  <c r="Z446" i="1"/>
  <c r="Z408" i="1"/>
  <c r="Z400" i="1"/>
  <c r="Z32" i="1"/>
  <c r="Z65" i="1"/>
  <c r="Z206" i="1"/>
  <c r="Z270" i="1"/>
  <c r="Z284" i="1"/>
  <c r="Z294" i="1"/>
  <c r="Z354" i="1"/>
  <c r="Z136" i="1"/>
  <c r="Z47" i="1"/>
  <c r="Z63" i="1"/>
  <c r="Z64" i="1"/>
  <c r="Z66" i="1"/>
  <c r="Z222" i="1"/>
  <c r="Z286" i="1"/>
  <c r="Z242" i="1"/>
  <c r="Z147" i="1"/>
  <c r="Z197" i="1"/>
  <c r="Z370" i="1"/>
  <c r="Z250" i="1"/>
  <c r="Z210" i="1"/>
  <c r="Z402" i="1"/>
  <c r="Z315" i="1"/>
  <c r="Z413" i="1"/>
  <c r="Z238" i="1"/>
  <c r="Z320" i="1"/>
  <c r="Z451" i="1"/>
  <c r="Z454" i="1"/>
  <c r="Z472" i="1"/>
  <c r="Z313" i="1"/>
  <c r="Z351" i="1"/>
  <c r="Z330" i="1"/>
  <c r="Z345" i="1"/>
  <c r="Z542" i="1"/>
  <c r="Z529" i="1"/>
  <c r="Z569" i="1"/>
  <c r="Z582" i="1"/>
  <c r="Z624" i="1"/>
  <c r="Z611" i="1"/>
  <c r="Z544" i="1"/>
  <c r="Z583" i="1"/>
  <c r="Z640" i="1"/>
  <c r="Z684" i="1"/>
  <c r="Z642" i="1"/>
  <c r="Z452" i="1"/>
  <c r="Z593" i="1"/>
  <c r="Z21" i="1"/>
  <c r="Z572" i="1"/>
  <c r="Z14" i="1"/>
  <c r="Z533" i="1"/>
  <c r="Z625" i="1"/>
  <c r="Z314" i="1"/>
  <c r="Z241" i="1"/>
  <c r="Z406" i="1"/>
  <c r="Z466" i="1"/>
  <c r="Z266" i="1"/>
  <c r="Z9" i="1"/>
  <c r="Z146" i="1"/>
  <c r="Z681" i="1"/>
  <c r="Z228" i="1"/>
  <c r="Z373" i="1"/>
  <c r="Z434" i="1"/>
  <c r="Z495" i="1"/>
  <c r="Z668" i="1"/>
  <c r="Z25" i="1"/>
  <c r="Z367" i="1"/>
  <c r="Z419" i="1"/>
  <c r="Z442" i="1"/>
  <c r="Z562" i="1"/>
  <c r="Z672" i="1"/>
  <c r="Z71" i="1"/>
  <c r="Z72" i="1"/>
  <c r="Z31" i="1"/>
  <c r="Z262" i="1"/>
  <c r="Z230" i="1"/>
  <c r="Z152" i="1"/>
  <c r="Z227" i="1"/>
  <c r="Z62" i="1"/>
  <c r="Z237" i="1"/>
  <c r="Z213" i="1"/>
  <c r="Z378" i="1"/>
  <c r="Z258" i="1"/>
  <c r="Z425" i="1"/>
  <c r="Z171" i="1"/>
  <c r="Z209" i="1"/>
  <c r="Z218" i="1"/>
  <c r="Z257" i="1"/>
  <c r="Z148" i="1"/>
  <c r="Z427" i="1"/>
  <c r="Z246" i="1"/>
  <c r="Z473" i="1"/>
  <c r="Z348" i="1"/>
  <c r="Z337" i="1"/>
  <c r="Z340" i="1"/>
  <c r="Z324" i="1"/>
  <c r="Z514" i="1"/>
  <c r="Z511" i="1"/>
  <c r="Z535" i="1"/>
  <c r="Z543" i="1"/>
  <c r="Z586" i="1"/>
  <c r="Z617" i="1"/>
  <c r="Z552" i="1"/>
  <c r="Z637" i="1"/>
  <c r="Z673" i="1"/>
  <c r="Z644" i="1"/>
  <c r="Z688" i="1"/>
  <c r="Z650" i="1"/>
  <c r="Z639" i="1"/>
  <c r="Z556" i="1"/>
  <c r="Z11" i="1"/>
  <c r="Z597" i="1"/>
  <c r="Z29" i="1"/>
  <c r="Z435" i="1"/>
  <c r="Z22" i="1"/>
  <c r="Z537" i="1"/>
  <c r="Z573" i="1"/>
  <c r="Z534" i="1"/>
  <c r="Z48" i="1"/>
  <c r="Z414" i="1"/>
  <c r="Z142" i="1"/>
  <c r="Z390" i="1"/>
  <c r="AO696" i="1" l="1"/>
  <c r="AO676" i="1"/>
  <c r="AP183" i="1"/>
  <c r="AO181" i="1"/>
  <c r="AO498" i="1"/>
  <c r="AE715" i="1"/>
  <c r="AP348" i="1"/>
  <c r="AO348" i="1"/>
  <c r="AP569" i="1"/>
  <c r="AO569" i="1"/>
  <c r="AP433" i="1"/>
  <c r="AO433" i="1"/>
  <c r="AP537" i="1"/>
  <c r="AO537" i="1"/>
  <c r="AP473" i="1"/>
  <c r="AO473" i="1"/>
  <c r="AP419" i="1"/>
  <c r="AO419" i="1"/>
  <c r="AP529" i="1"/>
  <c r="AO529" i="1"/>
  <c r="AP398" i="1"/>
  <c r="AO398" i="1"/>
  <c r="AP613" i="1"/>
  <c r="AO613" i="1"/>
  <c r="AP322" i="1"/>
  <c r="AO322" i="1"/>
  <c r="AP338" i="1"/>
  <c r="AO338" i="1"/>
  <c r="AP690" i="1"/>
  <c r="AO690" i="1"/>
  <c r="AO22" i="1"/>
  <c r="AP22" i="1"/>
  <c r="AP535" i="1"/>
  <c r="AO535" i="1"/>
  <c r="AO262" i="1"/>
  <c r="AP262" i="1"/>
  <c r="AO146" i="1"/>
  <c r="AP146" i="1"/>
  <c r="AP320" i="1"/>
  <c r="AO320" i="1"/>
  <c r="AP47" i="1"/>
  <c r="AO47" i="1"/>
  <c r="AP153" i="1"/>
  <c r="AO153" i="1"/>
  <c r="AP212" i="1"/>
  <c r="AO212" i="1"/>
  <c r="AP540" i="1"/>
  <c r="AO540" i="1"/>
  <c r="AP202" i="1"/>
  <c r="AO202" i="1"/>
  <c r="AP151" i="1"/>
  <c r="AO151" i="1"/>
  <c r="AP584" i="1"/>
  <c r="AO584" i="1"/>
  <c r="AP504" i="1"/>
  <c r="AO504" i="1"/>
  <c r="AP653" i="1"/>
  <c r="AO653" i="1"/>
  <c r="AO180" i="1"/>
  <c r="AP180" i="1"/>
  <c r="AP277" i="1"/>
  <c r="AO277" i="1"/>
  <c r="AP396" i="1"/>
  <c r="AO396" i="1"/>
  <c r="AP480" i="1"/>
  <c r="AO480" i="1"/>
  <c r="AP635" i="1"/>
  <c r="AO635" i="1"/>
  <c r="AP669" i="1"/>
  <c r="AO669" i="1"/>
  <c r="AP390" i="1"/>
  <c r="AO390" i="1"/>
  <c r="AP644" i="1"/>
  <c r="AO644" i="1"/>
  <c r="AP427" i="1"/>
  <c r="AO427" i="1"/>
  <c r="AP31" i="1"/>
  <c r="AO31" i="1"/>
  <c r="AP583" i="1"/>
  <c r="AO583" i="1"/>
  <c r="AO238" i="1"/>
  <c r="AP238" i="1"/>
  <c r="AP136" i="1"/>
  <c r="AO136" i="1"/>
  <c r="AP463" i="1"/>
  <c r="AO463" i="1"/>
  <c r="AP372" i="1"/>
  <c r="AO372" i="1"/>
  <c r="AP135" i="1"/>
  <c r="AO135" i="1"/>
  <c r="AP623" i="1"/>
  <c r="AO623" i="1"/>
  <c r="AP445" i="1"/>
  <c r="AO445" i="1"/>
  <c r="AP137" i="1"/>
  <c r="AO137" i="1"/>
  <c r="AP231" i="1"/>
  <c r="AO231" i="1"/>
  <c r="AP252" i="1"/>
  <c r="AO252" i="1"/>
  <c r="AP605" i="1"/>
  <c r="AO605" i="1"/>
  <c r="AP287" i="1"/>
  <c r="AO287" i="1"/>
  <c r="AP33" i="1"/>
  <c r="AO33" i="1"/>
  <c r="AP685" i="1"/>
  <c r="AO685" i="1"/>
  <c r="AP225" i="1"/>
  <c r="AO225" i="1"/>
  <c r="AP169" i="1"/>
  <c r="AO169" i="1"/>
  <c r="AP444" i="1"/>
  <c r="AO444" i="1"/>
  <c r="AP317" i="1"/>
  <c r="AO317" i="1"/>
  <c r="AP329" i="1"/>
  <c r="AO329" i="1"/>
  <c r="AO363" i="1"/>
  <c r="AP363" i="1"/>
  <c r="AP133" i="1"/>
  <c r="AO133" i="1"/>
  <c r="AO226" i="1"/>
  <c r="AP226" i="1"/>
  <c r="AO198" i="1"/>
  <c r="AP198" i="1"/>
  <c r="AP641" i="1"/>
  <c r="AO641" i="1"/>
  <c r="AO90" i="1"/>
  <c r="AP90" i="1"/>
  <c r="AO122" i="1"/>
  <c r="AP122" i="1"/>
  <c r="AO130" i="1"/>
  <c r="AP130" i="1"/>
  <c r="AP115" i="1"/>
  <c r="AO115" i="1"/>
  <c r="AP108" i="1"/>
  <c r="AO108" i="1"/>
  <c r="AO142" i="1"/>
  <c r="AP142" i="1"/>
  <c r="AP29" i="1"/>
  <c r="AO29" i="1"/>
  <c r="AP673" i="1"/>
  <c r="AO673" i="1"/>
  <c r="AP514" i="1"/>
  <c r="AO514" i="1"/>
  <c r="AO148" i="1"/>
  <c r="AP148" i="1"/>
  <c r="AP213" i="1"/>
  <c r="AO213" i="1"/>
  <c r="AP72" i="1"/>
  <c r="AO72" i="1"/>
  <c r="AP668" i="1"/>
  <c r="AO668" i="1"/>
  <c r="AP266" i="1"/>
  <c r="AO266" i="1"/>
  <c r="AP572" i="1"/>
  <c r="AO572" i="1"/>
  <c r="AP544" i="1"/>
  <c r="AO544" i="1"/>
  <c r="AP330" i="1"/>
  <c r="AO330" i="1"/>
  <c r="AP413" i="1"/>
  <c r="AO413" i="1"/>
  <c r="AO242" i="1"/>
  <c r="AP242" i="1"/>
  <c r="AP354" i="1"/>
  <c r="AO354" i="1"/>
  <c r="AP408" i="1"/>
  <c r="AO408" i="1"/>
  <c r="AP571" i="1"/>
  <c r="AO571" i="1"/>
  <c r="AP268" i="1"/>
  <c r="AO268" i="1"/>
  <c r="AP220" i="1"/>
  <c r="AO220" i="1"/>
  <c r="AP416" i="1"/>
  <c r="AO416" i="1"/>
  <c r="AP682" i="1"/>
  <c r="AO682" i="1"/>
  <c r="AP620" i="1"/>
  <c r="AO620" i="1"/>
  <c r="AP515" i="1"/>
  <c r="AO515" i="1"/>
  <c r="AP443" i="1"/>
  <c r="AO443" i="1"/>
  <c r="AP217" i="1"/>
  <c r="AO217" i="1"/>
  <c r="AP278" i="1"/>
  <c r="AO278" i="1"/>
  <c r="AP437" i="1"/>
  <c r="AO437" i="1"/>
  <c r="AP674" i="1"/>
  <c r="AO674" i="1"/>
  <c r="AP291" i="1"/>
  <c r="AO291" i="1"/>
  <c r="AP358" i="1"/>
  <c r="AO358" i="1"/>
  <c r="AP53" i="1"/>
  <c r="AO53" i="1"/>
  <c r="AP564" i="1"/>
  <c r="AO564" i="1"/>
  <c r="AP497" i="1"/>
  <c r="AO497" i="1"/>
  <c r="AP355" i="1"/>
  <c r="AO355" i="1"/>
  <c r="AO251" i="1"/>
  <c r="AP251" i="1"/>
  <c r="AO162" i="1"/>
  <c r="AP162" i="1"/>
  <c r="AO35" i="1"/>
  <c r="AP35" i="1"/>
  <c r="AP447" i="1"/>
  <c r="AO447" i="1"/>
  <c r="AO154" i="1"/>
  <c r="AP154" i="1"/>
  <c r="AP621" i="1"/>
  <c r="AO621" i="1"/>
  <c r="AP40" i="1"/>
  <c r="AO40" i="1"/>
  <c r="AP568" i="1"/>
  <c r="AO568" i="1"/>
  <c r="AP346" i="1"/>
  <c r="AO346" i="1"/>
  <c r="AO158" i="1"/>
  <c r="AP158" i="1"/>
  <c r="AP652" i="1"/>
  <c r="AO652" i="1"/>
  <c r="AP374" i="1"/>
  <c r="AO374" i="1"/>
  <c r="AP470" i="1"/>
  <c r="AO470" i="1"/>
  <c r="AO335" i="1"/>
  <c r="AP335" i="1"/>
  <c r="AP521" i="1"/>
  <c r="AO521" i="1"/>
  <c r="AP460" i="1"/>
  <c r="AO460" i="1"/>
  <c r="AP161" i="1"/>
  <c r="AO161" i="1"/>
  <c r="AP649" i="1"/>
  <c r="AO649" i="1"/>
  <c r="AP68" i="1"/>
  <c r="AO68" i="1"/>
  <c r="AP382" i="1"/>
  <c r="AO382" i="1"/>
  <c r="AP587" i="1"/>
  <c r="AO587" i="1"/>
  <c r="AO30" i="1"/>
  <c r="AP30" i="1"/>
  <c r="AP381" i="1"/>
  <c r="AO381" i="1"/>
  <c r="AO174" i="1"/>
  <c r="AP174" i="1"/>
  <c r="AP336" i="1"/>
  <c r="AO336" i="1"/>
  <c r="AP592" i="1"/>
  <c r="AO592" i="1"/>
  <c r="AO75" i="1"/>
  <c r="AP75" i="1"/>
  <c r="AP117" i="1"/>
  <c r="AO117" i="1"/>
  <c r="AP105" i="1"/>
  <c r="AO105" i="1"/>
  <c r="AO82" i="1"/>
  <c r="AP82" i="1"/>
  <c r="AP551" i="1"/>
  <c r="AO551" i="1"/>
  <c r="AP229" i="1"/>
  <c r="AO229" i="1"/>
  <c r="AP103" i="1"/>
  <c r="AO103" i="1"/>
  <c r="AO123" i="1"/>
  <c r="AP123" i="1"/>
  <c r="AP128" i="1"/>
  <c r="AO128" i="1"/>
  <c r="AP586" i="1"/>
  <c r="AO586" i="1"/>
  <c r="AO314" i="1"/>
  <c r="AP314" i="1"/>
  <c r="AP518" i="1"/>
  <c r="AO518" i="1"/>
  <c r="AP425" i="1"/>
  <c r="AO425" i="1"/>
  <c r="AP625" i="1"/>
  <c r="AO625" i="1"/>
  <c r="AP451" i="1"/>
  <c r="AO451" i="1"/>
  <c r="AP318" i="1"/>
  <c r="AO318" i="1"/>
  <c r="AP288" i="1"/>
  <c r="AO288" i="1"/>
  <c r="AP187" i="1"/>
  <c r="AO187" i="1"/>
  <c r="AP39" i="1"/>
  <c r="AO39" i="1"/>
  <c r="AP689" i="1"/>
  <c r="AO689" i="1"/>
  <c r="AP688" i="1"/>
  <c r="AO688" i="1"/>
  <c r="AP246" i="1"/>
  <c r="AO246" i="1"/>
  <c r="AP367" i="1"/>
  <c r="AO367" i="1"/>
  <c r="AP542" i="1"/>
  <c r="AO542" i="1"/>
  <c r="AP197" i="1"/>
  <c r="AO197" i="1"/>
  <c r="AP311" i="1"/>
  <c r="AO311" i="1"/>
  <c r="AO282" i="1"/>
  <c r="AP282" i="1"/>
  <c r="AP631" i="1"/>
  <c r="AO631" i="1"/>
  <c r="AP469" i="1"/>
  <c r="AO469" i="1"/>
  <c r="AP205" i="1"/>
  <c r="AO205" i="1"/>
  <c r="AP188" i="1"/>
  <c r="AO188" i="1"/>
  <c r="AP69" i="1"/>
  <c r="AO69" i="1"/>
  <c r="AP221" i="1"/>
  <c r="AO221" i="1"/>
  <c r="AP368" i="1"/>
  <c r="AO368" i="1"/>
  <c r="AP619" i="1"/>
  <c r="AO619" i="1"/>
  <c r="AP603" i="1"/>
  <c r="AO603" i="1"/>
  <c r="AP510" i="1"/>
  <c r="AO510" i="1"/>
  <c r="AP550" i="1"/>
  <c r="AO550" i="1"/>
  <c r="AP609" i="1"/>
  <c r="AO609" i="1"/>
  <c r="AP116" i="1"/>
  <c r="AO116" i="1"/>
  <c r="AP435" i="1"/>
  <c r="AO435" i="1"/>
  <c r="AP511" i="1"/>
  <c r="AO511" i="1"/>
  <c r="AP378" i="1"/>
  <c r="AO378" i="1"/>
  <c r="AP25" i="1"/>
  <c r="AO25" i="1"/>
  <c r="AP345" i="1"/>
  <c r="AO345" i="1"/>
  <c r="AO147" i="1"/>
  <c r="AP147" i="1"/>
  <c r="AP400" i="1"/>
  <c r="AO400" i="1"/>
  <c r="AP223" i="1"/>
  <c r="AO223" i="1"/>
  <c r="AO134" i="1"/>
  <c r="AP134" i="1"/>
  <c r="AP656" i="1"/>
  <c r="AO656" i="1"/>
  <c r="AP530" i="1"/>
  <c r="AO530" i="1"/>
  <c r="AO155" i="1"/>
  <c r="AP155" i="1"/>
  <c r="AP192" i="1"/>
  <c r="AO192" i="1"/>
  <c r="AP249" i="1"/>
  <c r="AO249" i="1"/>
  <c r="AP353" i="1"/>
  <c r="AO353" i="1"/>
  <c r="AP574" i="1"/>
  <c r="AO574" i="1"/>
  <c r="AP492" i="1"/>
  <c r="AO492" i="1"/>
  <c r="AP361" i="1"/>
  <c r="AO361" i="1"/>
  <c r="AP602" i="1"/>
  <c r="AO602" i="1"/>
  <c r="AP366" i="1"/>
  <c r="AO366" i="1"/>
  <c r="AP385" i="1"/>
  <c r="AO385" i="1"/>
  <c r="AP686" i="1"/>
  <c r="AO686" i="1"/>
  <c r="AP468" i="1"/>
  <c r="AO468" i="1"/>
  <c r="AP163" i="1"/>
  <c r="AO163" i="1"/>
  <c r="AP664" i="1"/>
  <c r="AO664" i="1"/>
  <c r="AP185" i="1"/>
  <c r="AO185" i="1"/>
  <c r="AP484" i="1"/>
  <c r="AO484" i="1"/>
  <c r="AP83" i="1"/>
  <c r="AO83" i="1"/>
  <c r="AP120" i="1"/>
  <c r="AO120" i="1"/>
  <c r="AP79" i="1"/>
  <c r="AO79" i="1"/>
  <c r="AO95" i="1"/>
  <c r="AP95" i="1"/>
  <c r="AP414" i="1"/>
  <c r="AO414" i="1"/>
  <c r="AP597" i="1"/>
  <c r="AO597" i="1"/>
  <c r="AP637" i="1"/>
  <c r="AO637" i="1"/>
  <c r="AP324" i="1"/>
  <c r="AO324" i="1"/>
  <c r="AP257" i="1"/>
  <c r="AO257" i="1"/>
  <c r="AP237" i="1"/>
  <c r="AO237" i="1"/>
  <c r="AP71" i="1"/>
  <c r="AO71" i="1"/>
  <c r="AP495" i="1"/>
  <c r="AO495" i="1"/>
  <c r="AP466" i="1"/>
  <c r="AO466" i="1"/>
  <c r="AP21" i="1"/>
  <c r="AO21" i="1"/>
  <c r="AP611" i="1"/>
  <c r="AO611" i="1"/>
  <c r="AO351" i="1"/>
  <c r="AP351" i="1"/>
  <c r="AP315" i="1"/>
  <c r="AO315" i="1"/>
  <c r="AP286" i="1"/>
  <c r="AO286" i="1"/>
  <c r="AP294" i="1"/>
  <c r="AO294" i="1"/>
  <c r="AP446" i="1"/>
  <c r="AO446" i="1"/>
  <c r="AP558" i="1"/>
  <c r="AO558" i="1"/>
  <c r="AP208" i="1"/>
  <c r="AO208" i="1"/>
  <c r="AO260" i="1"/>
  <c r="AP260" i="1"/>
  <c r="AO50" i="1"/>
  <c r="AP50" i="1"/>
  <c r="AP636" i="1"/>
  <c r="AO636" i="1"/>
  <c r="AP577" i="1"/>
  <c r="AO577" i="1"/>
  <c r="AP507" i="1"/>
  <c r="AO507" i="1"/>
  <c r="AP312" i="1"/>
  <c r="AO312" i="1"/>
  <c r="AP285" i="1"/>
  <c r="AO285" i="1"/>
  <c r="AO70" i="1"/>
  <c r="AP70" i="1"/>
  <c r="AP248" i="1"/>
  <c r="AO248" i="1"/>
  <c r="AP657" i="1"/>
  <c r="AO657" i="1"/>
  <c r="AP216" i="1"/>
  <c r="AO216" i="1"/>
  <c r="AP627" i="1"/>
  <c r="AO627" i="1"/>
  <c r="AP42" i="1"/>
  <c r="AO42" i="1"/>
  <c r="AP359" i="1"/>
  <c r="AO359" i="1"/>
  <c r="AP539" i="1"/>
  <c r="AO539" i="1"/>
  <c r="AP450" i="1"/>
  <c r="AO450" i="1"/>
  <c r="AP145" i="1"/>
  <c r="AO145" i="1"/>
  <c r="AP17" i="1"/>
  <c r="AO17" i="1"/>
  <c r="AP369" i="1"/>
  <c r="AO369" i="1"/>
  <c r="AP422" i="1"/>
  <c r="AO422" i="1"/>
  <c r="AP193" i="1"/>
  <c r="AO193" i="1"/>
  <c r="AP566" i="1"/>
  <c r="AO566" i="1"/>
  <c r="AP513" i="1"/>
  <c r="AO513" i="1"/>
  <c r="AP559" i="1"/>
  <c r="AO559" i="1"/>
  <c r="AP240" i="1"/>
  <c r="AO240" i="1"/>
  <c r="AP403" i="1"/>
  <c r="AO403" i="1"/>
  <c r="AP598" i="1"/>
  <c r="AO598" i="1"/>
  <c r="AO186" i="1"/>
  <c r="AP186" i="1"/>
  <c r="AP388" i="1"/>
  <c r="AO388" i="1"/>
  <c r="AP455" i="1"/>
  <c r="AO455" i="1"/>
  <c r="AP321" i="1"/>
  <c r="AO321" i="1"/>
  <c r="AP326" i="1"/>
  <c r="AO326" i="1"/>
  <c r="AO203" i="1"/>
  <c r="AP203" i="1"/>
  <c r="AP546" i="1"/>
  <c r="AO546" i="1"/>
  <c r="AP144" i="1"/>
  <c r="AO144" i="1"/>
  <c r="AP411" i="1"/>
  <c r="AO411" i="1"/>
  <c r="AP489" i="1"/>
  <c r="AO489" i="1"/>
  <c r="AP54" i="1"/>
  <c r="AO54" i="1"/>
  <c r="AP393" i="1"/>
  <c r="AO393" i="1"/>
  <c r="AP488" i="1"/>
  <c r="AO488" i="1"/>
  <c r="AP170" i="1"/>
  <c r="AO170" i="1"/>
  <c r="AP547" i="1"/>
  <c r="AO547" i="1"/>
  <c r="AP109" i="1"/>
  <c r="AO109" i="1"/>
  <c r="AP97" i="1"/>
  <c r="AO97" i="1"/>
  <c r="AP113" i="1"/>
  <c r="AO113" i="1"/>
  <c r="AP525" i="1"/>
  <c r="AO525" i="1"/>
  <c r="AP255" i="1"/>
  <c r="AO255" i="1"/>
  <c r="AP129" i="1"/>
  <c r="AO129" i="1"/>
  <c r="AP626" i="1"/>
  <c r="AO626" i="1"/>
  <c r="AP714" i="1"/>
  <c r="AO714" i="1"/>
  <c r="AP708" i="1"/>
  <c r="AO708" i="1"/>
  <c r="AP340" i="1"/>
  <c r="AO340" i="1"/>
  <c r="AO218" i="1"/>
  <c r="AP218" i="1"/>
  <c r="AO62" i="1"/>
  <c r="AP62" i="1"/>
  <c r="AP672" i="1"/>
  <c r="AO672" i="1"/>
  <c r="AP434" i="1"/>
  <c r="AO434" i="1"/>
  <c r="AP406" i="1"/>
  <c r="AO406" i="1"/>
  <c r="AP593" i="1"/>
  <c r="AO593" i="1"/>
  <c r="AP624" i="1"/>
  <c r="AO624" i="1"/>
  <c r="AP313" i="1"/>
  <c r="AO313" i="1"/>
  <c r="AP402" i="1"/>
  <c r="AO402" i="1"/>
  <c r="AO222" i="1"/>
  <c r="AP222" i="1"/>
  <c r="AP284" i="1"/>
  <c r="AO284" i="1"/>
  <c r="AO236" i="1"/>
  <c r="AP236" i="1"/>
  <c r="AP327" i="1"/>
  <c r="AO327" i="1"/>
  <c r="AO18" i="1"/>
  <c r="AP18" i="1"/>
  <c r="AP350" i="1"/>
  <c r="AO350" i="1"/>
  <c r="AP143" i="1"/>
  <c r="AO143" i="1"/>
  <c r="AP698" i="1"/>
  <c r="AO698" i="1"/>
  <c r="AP697" i="1"/>
  <c r="AO697" i="1"/>
  <c r="AP578" i="1"/>
  <c r="AO578" i="1"/>
  <c r="AP508" i="1"/>
  <c r="AO508" i="1"/>
  <c r="AP243" i="1"/>
  <c r="AO243" i="1"/>
  <c r="AP397" i="1"/>
  <c r="AO397" i="1"/>
  <c r="AO214" i="1"/>
  <c r="AP214" i="1"/>
  <c r="AP201" i="1"/>
  <c r="AO201" i="1"/>
  <c r="AP531" i="1"/>
  <c r="AO531" i="1"/>
  <c r="AP159" i="1"/>
  <c r="AO159" i="1"/>
  <c r="AP595" i="1"/>
  <c r="AO595" i="1"/>
  <c r="AO28" i="1"/>
  <c r="AP28" i="1"/>
  <c r="AP589" i="1"/>
  <c r="AO589" i="1"/>
  <c r="AP536" i="1"/>
  <c r="AO536" i="1"/>
  <c r="AP465" i="1"/>
  <c r="AO465" i="1"/>
  <c r="AP612" i="1"/>
  <c r="AO612" i="1"/>
  <c r="AP575" i="1"/>
  <c r="AO575" i="1"/>
  <c r="AP61" i="1"/>
  <c r="AO61" i="1"/>
  <c r="AP377" i="1"/>
  <c r="AO377" i="1"/>
  <c r="AO38" i="1"/>
  <c r="AP38" i="1"/>
  <c r="AP438" i="1"/>
  <c r="AO438" i="1"/>
  <c r="AP132" i="1"/>
  <c r="AO132" i="1"/>
  <c r="AP501" i="1"/>
  <c r="AO501" i="1"/>
  <c r="AO235" i="1"/>
  <c r="AP235" i="1"/>
  <c r="AO194" i="1"/>
  <c r="AP194" i="1"/>
  <c r="AO267" i="1"/>
  <c r="AP267" i="1"/>
  <c r="AP263" i="1"/>
  <c r="AO263" i="1"/>
  <c r="AP579" i="1"/>
  <c r="AO579" i="1"/>
  <c r="AP356" i="1"/>
  <c r="AO356" i="1"/>
  <c r="AP253" i="1"/>
  <c r="AO253" i="1"/>
  <c r="AP160" i="1"/>
  <c r="AO160" i="1"/>
  <c r="AO332" i="1"/>
  <c r="AP332" i="1"/>
  <c r="AP259" i="1"/>
  <c r="AO259" i="1"/>
  <c r="AP371" i="1"/>
  <c r="AO371" i="1"/>
  <c r="AP261" i="1"/>
  <c r="AO261" i="1"/>
  <c r="AP459" i="1"/>
  <c r="AO459" i="1"/>
  <c r="AP365" i="1"/>
  <c r="AO365" i="1"/>
  <c r="AP176" i="1"/>
  <c r="AO176" i="1"/>
  <c r="AP177" i="1"/>
  <c r="AO177" i="1"/>
  <c r="AO339" i="1"/>
  <c r="AP339" i="1"/>
  <c r="AO107" i="1"/>
  <c r="AP107" i="1"/>
  <c r="AO94" i="1"/>
  <c r="AP94" i="1"/>
  <c r="AP112" i="1"/>
  <c r="AO112" i="1"/>
  <c r="AP92" i="1"/>
  <c r="AO92" i="1"/>
  <c r="AP323" i="1"/>
  <c r="AO323" i="1"/>
  <c r="AP119" i="1"/>
  <c r="AO119" i="1"/>
  <c r="AP111" i="1"/>
  <c r="AO111" i="1"/>
  <c r="AP706" i="1"/>
  <c r="AO706" i="1"/>
  <c r="AP702" i="1"/>
  <c r="AO702" i="1"/>
  <c r="AP48" i="1"/>
  <c r="AO48" i="1"/>
  <c r="AP552" i="1"/>
  <c r="AO552" i="1"/>
  <c r="AP534" i="1"/>
  <c r="AO534" i="1"/>
  <c r="AP556" i="1"/>
  <c r="AO556" i="1"/>
  <c r="AP617" i="1"/>
  <c r="AO617" i="1"/>
  <c r="AP337" i="1"/>
  <c r="AO337" i="1"/>
  <c r="AP209" i="1"/>
  <c r="AO209" i="1"/>
  <c r="AP227" i="1"/>
  <c r="AO227" i="1"/>
  <c r="AP562" i="1"/>
  <c r="AO562" i="1"/>
  <c r="AP373" i="1"/>
  <c r="AO373" i="1"/>
  <c r="AP241" i="1"/>
  <c r="AO241" i="1"/>
  <c r="AP452" i="1"/>
  <c r="AO452" i="1"/>
  <c r="AP582" i="1"/>
  <c r="AO582" i="1"/>
  <c r="AP472" i="1"/>
  <c r="AO472" i="1"/>
  <c r="AO210" i="1"/>
  <c r="AP210" i="1"/>
  <c r="AO66" i="1"/>
  <c r="AP66" i="1"/>
  <c r="AO270" i="1"/>
  <c r="AP270" i="1"/>
  <c r="AP167" i="1"/>
  <c r="AO167" i="1"/>
  <c r="AP464" i="1"/>
  <c r="AO464" i="1"/>
  <c r="AP505" i="1"/>
  <c r="AO505" i="1"/>
  <c r="AP648" i="1"/>
  <c r="AO648" i="1"/>
  <c r="AP289" i="1"/>
  <c r="AO289" i="1"/>
  <c r="AP699" i="1"/>
  <c r="AO699" i="1"/>
  <c r="AP665" i="1"/>
  <c r="AO665" i="1"/>
  <c r="AP528" i="1"/>
  <c r="AO528" i="1"/>
  <c r="AP347" i="1"/>
  <c r="AO347" i="1"/>
  <c r="AP189" i="1"/>
  <c r="AO189" i="1"/>
  <c r="AP394" i="1"/>
  <c r="AO394" i="1"/>
  <c r="AP41" i="1"/>
  <c r="AO41" i="1"/>
  <c r="AP389" i="1"/>
  <c r="AO389" i="1"/>
  <c r="AP532" i="1"/>
  <c r="AO532" i="1"/>
  <c r="AP57" i="1"/>
  <c r="AO57" i="1"/>
  <c r="AP334" i="1"/>
  <c r="AO334" i="1"/>
  <c r="AP405" i="1"/>
  <c r="AO405" i="1"/>
  <c r="AP693" i="1"/>
  <c r="AO693" i="1"/>
  <c r="AP524" i="1"/>
  <c r="AO524" i="1"/>
  <c r="AP439" i="1"/>
  <c r="AO439" i="1"/>
  <c r="AO190" i="1"/>
  <c r="AP190" i="1"/>
  <c r="AP234" i="1"/>
  <c r="AO234" i="1"/>
  <c r="AP467" i="1"/>
  <c r="AO467" i="1"/>
  <c r="AO276" i="1"/>
  <c r="AP276" i="1"/>
  <c r="AP138" i="1"/>
  <c r="AO138" i="1"/>
  <c r="AP45" i="1"/>
  <c r="AO45" i="1"/>
  <c r="AP343" i="1"/>
  <c r="AO343" i="1"/>
  <c r="AO191" i="1"/>
  <c r="AP191" i="1"/>
  <c r="AP509" i="1"/>
  <c r="AO509" i="1"/>
  <c r="AP342" i="1"/>
  <c r="AO342" i="1"/>
  <c r="AP560" i="1"/>
  <c r="AO560" i="1"/>
  <c r="AP245" i="1"/>
  <c r="AO245" i="1"/>
  <c r="AP590" i="1"/>
  <c r="AO590" i="1"/>
  <c r="AP305" i="1"/>
  <c r="AO305" i="1"/>
  <c r="AP328" i="1"/>
  <c r="AO328" i="1"/>
  <c r="AP522" i="1"/>
  <c r="AO522" i="1"/>
  <c r="AP476" i="1"/>
  <c r="AO476" i="1"/>
  <c r="AO275" i="1"/>
  <c r="AP275" i="1"/>
  <c r="AP608" i="1"/>
  <c r="AO608" i="1"/>
  <c r="AP215" i="1"/>
  <c r="AO215" i="1"/>
  <c r="AP576" i="1"/>
  <c r="AO576" i="1"/>
  <c r="AP352" i="1"/>
  <c r="AO352" i="1"/>
  <c r="AP607" i="1"/>
  <c r="AO607" i="1"/>
  <c r="AP211" i="1"/>
  <c r="AO211" i="1"/>
  <c r="AP364" i="1"/>
  <c r="AO364" i="1"/>
  <c r="AO91" i="1"/>
  <c r="AP91" i="1"/>
  <c r="AP104" i="1"/>
  <c r="AO104" i="1"/>
  <c r="AP89" i="1"/>
  <c r="AO89" i="1"/>
  <c r="AP599" i="1"/>
  <c r="AO599" i="1"/>
  <c r="AP99" i="1"/>
  <c r="AO99" i="1"/>
  <c r="AP93" i="1"/>
  <c r="AO93" i="1"/>
  <c r="AO126" i="1"/>
  <c r="AP126" i="1"/>
  <c r="AP88" i="1"/>
  <c r="AO88" i="1"/>
  <c r="AP715" i="1"/>
  <c r="AO715" i="1"/>
  <c r="AP680" i="1"/>
  <c r="AO680" i="1"/>
  <c r="AP152" i="1"/>
  <c r="AO152" i="1"/>
  <c r="AP454" i="1"/>
  <c r="AO454" i="1"/>
  <c r="AP64" i="1"/>
  <c r="AO64" i="1"/>
  <c r="AO206" i="1"/>
  <c r="AP206" i="1"/>
  <c r="AO306" i="1"/>
  <c r="AP306" i="1"/>
  <c r="AP436" i="1"/>
  <c r="AO436" i="1"/>
  <c r="AP630" i="1"/>
  <c r="AO630" i="1"/>
  <c r="AP555" i="1"/>
  <c r="AO555" i="1"/>
  <c r="AP341" i="1"/>
  <c r="AO341" i="1"/>
  <c r="AO307" i="1"/>
  <c r="AP307" i="1"/>
  <c r="AP175" i="1"/>
  <c r="AO175" i="1"/>
  <c r="AP56" i="1"/>
  <c r="AO56" i="1"/>
  <c r="AP386" i="1"/>
  <c r="AO386" i="1"/>
  <c r="AP399" i="1"/>
  <c r="AO399" i="1"/>
  <c r="AP200" i="1"/>
  <c r="AO200" i="1"/>
  <c r="AO254" i="1"/>
  <c r="AP254" i="1"/>
  <c r="AP661" i="1"/>
  <c r="AO661" i="1"/>
  <c r="AP520" i="1"/>
  <c r="AO520" i="1"/>
  <c r="AP204" i="1"/>
  <c r="AO204" i="1"/>
  <c r="AP239" i="1"/>
  <c r="AO239" i="1"/>
  <c r="AO274" i="1"/>
  <c r="AP274" i="1"/>
  <c r="AP600" i="1"/>
  <c r="AO600" i="1"/>
  <c r="AP645" i="1"/>
  <c r="AO645" i="1"/>
  <c r="AP646" i="1"/>
  <c r="AO646" i="1"/>
  <c r="AP462" i="1"/>
  <c r="AO462" i="1"/>
  <c r="AP485" i="1"/>
  <c r="AO485" i="1"/>
  <c r="AO219" i="1"/>
  <c r="AP219" i="1"/>
  <c r="AP440" i="1"/>
  <c r="AO440" i="1"/>
  <c r="AP172" i="1"/>
  <c r="AO172" i="1"/>
  <c r="AP506" i="1"/>
  <c r="AO506" i="1"/>
  <c r="AP60" i="1"/>
  <c r="AO60" i="1"/>
  <c r="AP500" i="1"/>
  <c r="AO500" i="1"/>
  <c r="AP333" i="1"/>
  <c r="AO333" i="1"/>
  <c r="AP207" i="1"/>
  <c r="AO207" i="1"/>
  <c r="AP448" i="1"/>
  <c r="AO448" i="1"/>
  <c r="AP331" i="1"/>
  <c r="AO331" i="1"/>
  <c r="AO19" i="1"/>
  <c r="AP19" i="1"/>
  <c r="AP49" i="1"/>
  <c r="AO49" i="1"/>
  <c r="AP283" i="1"/>
  <c r="AO283" i="1"/>
  <c r="AP325" i="1"/>
  <c r="AO325" i="1"/>
  <c r="AP615" i="1"/>
  <c r="AO615" i="1"/>
  <c r="AP502" i="1"/>
  <c r="AO502" i="1"/>
  <c r="AP168" i="1"/>
  <c r="AO168" i="1"/>
  <c r="AP87" i="1"/>
  <c r="AO87" i="1"/>
  <c r="AP125" i="1"/>
  <c r="AO125" i="1"/>
  <c r="AP101" i="1"/>
  <c r="AO101" i="1"/>
  <c r="AO114" i="1"/>
  <c r="AP114" i="1"/>
  <c r="AO308" i="1"/>
  <c r="AP308" i="1"/>
  <c r="AO78" i="1"/>
  <c r="AP78" i="1"/>
  <c r="AP84" i="1"/>
  <c r="AO84" i="1"/>
  <c r="AP457" i="1"/>
  <c r="AO457" i="1"/>
  <c r="AP124" i="1"/>
  <c r="AO124" i="1"/>
  <c r="AP705" i="1"/>
  <c r="AO705" i="1"/>
  <c r="AP709" i="1"/>
  <c r="AO709" i="1"/>
  <c r="AP701" i="1"/>
  <c r="AO701" i="1"/>
  <c r="AP228" i="1"/>
  <c r="AO228" i="1"/>
  <c r="AP543" i="1"/>
  <c r="AO543" i="1"/>
  <c r="AP63" i="1"/>
  <c r="AO63" i="1"/>
  <c r="AP591" i="1"/>
  <c r="AO591" i="1"/>
  <c r="AP375" i="1"/>
  <c r="AO375" i="1"/>
  <c r="AP20" i="1"/>
  <c r="AO20" i="1"/>
  <c r="AP581" i="1"/>
  <c r="AO581" i="1"/>
  <c r="AP265" i="1"/>
  <c r="AO265" i="1"/>
  <c r="AP279" i="1"/>
  <c r="AO279" i="1"/>
  <c r="AP570" i="1"/>
  <c r="AO570" i="1"/>
  <c r="AP692" i="1"/>
  <c r="AO692" i="1"/>
  <c r="AP660" i="1"/>
  <c r="AO660" i="1"/>
  <c r="AP456" i="1"/>
  <c r="AO456" i="1"/>
  <c r="AP420" i="1"/>
  <c r="AO420" i="1"/>
  <c r="AP37" i="1"/>
  <c r="AO37" i="1"/>
  <c r="AP349" i="1"/>
  <c r="AO349" i="1"/>
  <c r="AP594" i="1"/>
  <c r="AO594" i="1"/>
  <c r="AP526" i="1"/>
  <c r="AO526" i="1"/>
  <c r="AP494" i="1"/>
  <c r="AO494" i="1"/>
  <c r="AP481" i="1"/>
  <c r="AO481" i="1"/>
  <c r="AP380" i="1"/>
  <c r="AO380" i="1"/>
  <c r="AP199" i="1"/>
  <c r="AO199" i="1"/>
  <c r="AP141" i="1"/>
  <c r="AO141" i="1"/>
  <c r="AP538" i="1"/>
  <c r="AO538" i="1"/>
  <c r="AP319" i="1"/>
  <c r="AO319" i="1"/>
  <c r="AP428" i="1"/>
  <c r="AO428" i="1"/>
  <c r="AP493" i="1"/>
  <c r="AO493" i="1"/>
  <c r="AP554" i="1"/>
  <c r="AO554" i="1"/>
  <c r="AP647" i="1"/>
  <c r="AO647" i="1"/>
  <c r="AP80" i="1"/>
  <c r="AO80" i="1"/>
  <c r="AO110" i="1"/>
  <c r="AP110" i="1"/>
  <c r="AP74" i="1"/>
  <c r="AO74" i="1"/>
  <c r="AO98" i="1"/>
  <c r="AP98" i="1"/>
  <c r="AP271" i="1"/>
  <c r="AO271" i="1"/>
  <c r="AP567" i="1"/>
  <c r="AO567" i="1"/>
  <c r="AP96" i="1"/>
  <c r="AO96" i="1"/>
  <c r="AP127" i="1"/>
  <c r="AO127" i="1"/>
  <c r="AP121" i="1"/>
  <c r="AO121" i="1"/>
  <c r="AP639" i="1"/>
  <c r="AO639" i="1"/>
  <c r="AP442" i="1"/>
  <c r="AO442" i="1"/>
  <c r="AO250" i="1"/>
  <c r="AP250" i="1"/>
  <c r="AP316" i="1"/>
  <c r="AO316" i="1"/>
  <c r="AO230" i="1"/>
  <c r="AP230" i="1"/>
  <c r="AP684" i="1"/>
  <c r="AO684" i="1"/>
  <c r="AP65" i="1"/>
  <c r="AO65" i="1"/>
  <c r="AP430" i="1"/>
  <c r="AO430" i="1"/>
  <c r="AP149" i="1"/>
  <c r="AO149" i="1"/>
  <c r="AP517" i="1"/>
  <c r="AO517" i="1"/>
  <c r="AP533" i="1"/>
  <c r="AO533" i="1"/>
  <c r="AO140" i="1"/>
  <c r="AP140" i="1"/>
  <c r="AP247" i="1"/>
  <c r="AO247" i="1"/>
  <c r="AP503" i="1"/>
  <c r="AO503" i="1"/>
  <c r="AP156" i="1"/>
  <c r="AO156" i="1"/>
  <c r="AP410" i="1"/>
  <c r="AO410" i="1"/>
  <c r="AP179" i="1"/>
  <c r="AO179" i="1"/>
  <c r="AO27" i="1"/>
  <c r="AP27" i="1"/>
  <c r="AP173" i="1"/>
  <c r="AO173" i="1"/>
  <c r="AO164" i="1"/>
  <c r="AP164" i="1"/>
  <c r="AP281" i="1"/>
  <c r="AO281" i="1"/>
  <c r="AP477" i="1"/>
  <c r="AO477" i="1"/>
  <c r="AP677" i="1"/>
  <c r="AO677" i="1"/>
  <c r="AP76" i="1"/>
  <c r="AO76" i="1"/>
  <c r="AO102" i="1"/>
  <c r="AP102" i="1"/>
  <c r="AP118" i="1"/>
  <c r="AO118" i="1"/>
  <c r="AP106" i="1"/>
  <c r="AO106" i="1"/>
  <c r="AP360" i="1"/>
  <c r="AO360" i="1"/>
  <c r="AP496" i="1"/>
  <c r="AO496" i="1"/>
  <c r="AO86" i="1"/>
  <c r="AP86" i="1"/>
  <c r="AP196" i="1"/>
  <c r="AO196" i="1"/>
  <c r="AP707" i="1"/>
  <c r="AO707" i="1"/>
  <c r="AP573" i="1"/>
  <c r="AO573" i="1"/>
  <c r="AO171" i="1"/>
  <c r="AP171" i="1"/>
  <c r="AP642" i="1"/>
  <c r="AO642" i="1"/>
  <c r="AO58" i="1"/>
  <c r="AP58" i="1"/>
  <c r="AP650" i="1"/>
  <c r="AO650" i="1"/>
  <c r="AP681" i="1"/>
  <c r="AO681" i="1"/>
  <c r="AP370" i="1"/>
  <c r="AO370" i="1"/>
  <c r="AP310" i="1"/>
  <c r="AO310" i="1"/>
  <c r="AP563" i="1"/>
  <c r="AO563" i="1"/>
  <c r="AP55" i="1"/>
  <c r="AO55" i="1"/>
  <c r="AP694" i="1"/>
  <c r="AO694" i="1"/>
  <c r="AO139" i="1"/>
  <c r="AP139" i="1"/>
  <c r="AO258" i="1"/>
  <c r="AP258" i="1"/>
  <c r="AP640" i="1"/>
  <c r="AO640" i="1"/>
  <c r="AO32" i="1"/>
  <c r="AP32" i="1"/>
  <c r="AP548" i="1"/>
  <c r="AO548" i="1"/>
  <c r="AP23" i="1"/>
  <c r="AO23" i="1"/>
  <c r="AP616" i="1"/>
  <c r="AO616" i="1"/>
  <c r="AP700" i="1"/>
  <c r="AO700" i="1"/>
  <c r="AO178" i="1"/>
  <c r="AP178" i="1"/>
  <c r="AP357" i="1"/>
  <c r="AO357" i="1"/>
  <c r="AP195" i="1"/>
  <c r="AO195" i="1"/>
  <c r="AP165" i="1"/>
  <c r="AO165" i="1"/>
  <c r="AP309" i="1"/>
  <c r="AO309" i="1"/>
  <c r="AO12" i="1"/>
  <c r="AP12" i="1"/>
  <c r="AP11" i="1"/>
  <c r="AO11" i="1"/>
  <c r="AP10" i="1"/>
  <c r="AO10" i="1"/>
  <c r="AO15" i="1"/>
  <c r="AP15" i="1"/>
  <c r="AP9" i="1"/>
  <c r="AO9" i="1"/>
  <c r="AO14" i="1"/>
  <c r="AP14" i="1"/>
  <c r="AO5" i="1"/>
  <c r="AP5" i="1"/>
  <c r="AO6" i="1"/>
  <c r="AP6" i="1"/>
  <c r="AO13" i="1"/>
  <c r="AP13" i="1"/>
  <c r="AO4" i="1"/>
  <c r="AP4" i="1"/>
  <c r="AP8" i="1"/>
  <c r="AO8" i="1"/>
  <c r="AP3" i="1"/>
  <c r="AO3" i="1"/>
  <c r="AH34" i="1"/>
  <c r="AI34" i="1" s="1"/>
  <c r="AE34" i="1"/>
  <c r="AH681" i="1"/>
  <c r="AI681" i="1" s="1"/>
  <c r="AH99" i="1"/>
  <c r="AI99" i="1" s="1"/>
  <c r="AH563" i="1"/>
  <c r="AI563" i="1" s="1"/>
  <c r="AH144" i="1"/>
  <c r="AI144" i="1" s="1"/>
  <c r="AH130" i="1"/>
  <c r="AI130" i="1" s="1"/>
  <c r="AH453" i="1"/>
  <c r="AI453" i="1" s="1"/>
  <c r="AH342" i="1"/>
  <c r="AI342" i="1" s="1"/>
  <c r="AH237" i="1"/>
  <c r="AI237" i="1" s="1"/>
  <c r="AH72" i="1"/>
  <c r="AI72" i="1" s="1"/>
  <c r="AH359" i="1"/>
  <c r="AI359" i="1" s="1"/>
  <c r="AH625" i="1"/>
  <c r="AI625" i="1" s="1"/>
  <c r="AH248" i="1"/>
  <c r="AI248" i="1" s="1"/>
  <c r="AH518" i="1"/>
  <c r="AI518" i="1" s="1"/>
  <c r="AH635" i="1"/>
  <c r="AI635" i="1" s="1"/>
  <c r="AH715" i="1"/>
  <c r="AI715" i="1" s="1"/>
  <c r="AH493" i="1"/>
  <c r="AI493" i="1" s="1"/>
  <c r="AH321" i="1"/>
  <c r="AI321" i="1" s="1"/>
  <c r="AH288" i="1"/>
  <c r="AI288" i="1" s="1"/>
  <c r="AH591" i="1"/>
  <c r="AI591" i="1" s="1"/>
  <c r="AH469" i="1"/>
  <c r="AI469" i="1" s="1"/>
  <c r="AH666" i="1"/>
  <c r="AI666" i="1" s="1"/>
  <c r="AE666" i="1"/>
  <c r="AH195" i="1"/>
  <c r="AI195" i="1" s="1"/>
  <c r="AH432" i="1"/>
  <c r="AI432" i="1" s="1"/>
  <c r="AH398" i="1"/>
  <c r="AI398" i="1" s="1"/>
  <c r="AE99" i="1"/>
  <c r="AE130" i="1"/>
  <c r="AE635" i="1"/>
  <c r="AE237" i="1"/>
  <c r="AE398" i="1"/>
  <c r="AE625" i="1"/>
  <c r="AE72" i="1"/>
  <c r="AE359" i="1"/>
  <c r="AE248" i="1"/>
  <c r="AE518" i="1"/>
  <c r="AE432" i="1"/>
  <c r="AE493" i="1"/>
  <c r="AE321" i="1"/>
  <c r="AE288" i="1"/>
  <c r="AE591" i="1"/>
  <c r="AE195" i="1"/>
  <c r="AE469" i="1"/>
  <c r="AE681" i="1"/>
  <c r="AE453" i="1"/>
  <c r="AE342" i="1"/>
  <c r="AE563" i="1"/>
  <c r="AE144" i="1"/>
  <c r="AK195" i="1" l="1"/>
  <c r="AM195" i="1" s="1"/>
  <c r="AL195" i="1"/>
  <c r="AN195" i="1" s="1"/>
  <c r="AL493" i="1"/>
  <c r="AN493" i="1" s="1"/>
  <c r="AK493" i="1"/>
  <c r="AM493" i="1" s="1"/>
  <c r="AK681" i="1"/>
  <c r="AM681" i="1" s="1"/>
  <c r="AL681" i="1"/>
  <c r="AN681" i="1" s="1"/>
  <c r="AL518" i="1"/>
  <c r="AN518" i="1" s="1"/>
  <c r="AK518" i="1"/>
  <c r="AM518" i="1" s="1"/>
  <c r="AL99" i="1"/>
  <c r="AN99" i="1" s="1"/>
  <c r="AK99" i="1"/>
  <c r="AM99" i="1" s="1"/>
  <c r="AK359" i="1"/>
  <c r="AM359" i="1" s="1"/>
  <c r="AL359" i="1"/>
  <c r="AN359" i="1" s="1"/>
  <c r="AL321" i="1"/>
  <c r="AN321" i="1" s="1"/>
  <c r="AK321" i="1"/>
  <c r="AM321" i="1" s="1"/>
  <c r="AL237" i="1"/>
  <c r="AN237" i="1" s="1"/>
  <c r="AK237" i="1"/>
  <c r="AM237" i="1" s="1"/>
  <c r="AK453" i="1"/>
  <c r="AM453" i="1" s="1"/>
  <c r="AL453" i="1"/>
  <c r="AN453" i="1" s="1"/>
  <c r="AK432" i="1"/>
  <c r="AM432" i="1" s="1"/>
  <c r="AL432" i="1"/>
  <c r="AN432" i="1" s="1"/>
  <c r="AL469" i="1"/>
  <c r="AN469" i="1" s="1"/>
  <c r="AK469" i="1"/>
  <c r="AM469" i="1" s="1"/>
  <c r="AL248" i="1"/>
  <c r="AN248" i="1" s="1"/>
  <c r="AK248" i="1"/>
  <c r="AM248" i="1" s="1"/>
  <c r="AL715" i="1"/>
  <c r="AN715" i="1" s="1"/>
  <c r="AK715" i="1"/>
  <c r="AM715" i="1" s="1"/>
  <c r="AK144" i="1"/>
  <c r="AM144" i="1" s="1"/>
  <c r="AL144" i="1"/>
  <c r="AN144" i="1" s="1"/>
  <c r="AK72" i="1"/>
  <c r="AM72" i="1" s="1"/>
  <c r="AL72" i="1"/>
  <c r="AN72" i="1" s="1"/>
  <c r="AK591" i="1"/>
  <c r="AM591" i="1" s="1"/>
  <c r="AL591" i="1"/>
  <c r="AN591" i="1" s="1"/>
  <c r="AL288" i="1"/>
  <c r="AN288" i="1" s="1"/>
  <c r="AK288" i="1"/>
  <c r="AM288" i="1" s="1"/>
  <c r="AK666" i="1"/>
  <c r="AM666" i="1" s="1"/>
  <c r="AL666" i="1"/>
  <c r="AN666" i="1" s="1"/>
  <c r="AL563" i="1"/>
  <c r="AN563" i="1" s="1"/>
  <c r="AK563" i="1"/>
  <c r="AM563" i="1" s="1"/>
  <c r="AK398" i="1"/>
  <c r="AM398" i="1" s="1"/>
  <c r="AL398" i="1"/>
  <c r="AN398" i="1" s="1"/>
  <c r="AK625" i="1"/>
  <c r="AM625" i="1" s="1"/>
  <c r="AL625" i="1"/>
  <c r="AN625" i="1" s="1"/>
  <c r="AK342" i="1"/>
  <c r="AM342" i="1" s="1"/>
  <c r="AL342" i="1"/>
  <c r="AN342" i="1" s="1"/>
  <c r="AK635" i="1"/>
  <c r="AM635" i="1" s="1"/>
  <c r="AL635" i="1"/>
  <c r="AN635" i="1" s="1"/>
  <c r="AK130" i="1"/>
  <c r="AM130" i="1" s="1"/>
  <c r="AL130" i="1"/>
  <c r="AN130" i="1" s="1"/>
  <c r="AK34" i="1"/>
  <c r="AM34" i="1" s="1"/>
  <c r="AL34" i="1"/>
  <c r="AN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tc={0577691E-025F-F147-903E-21CD99C1BA77}</author>
  </authors>
  <commentList>
    <comment ref="AT1" authorId="0" shapeId="0" xr:uid="{0577691E-025F-F147-903E-21CD99C1BA77}">
      <text>
        <t>[Threaded comment]
Your version of Excel allows you to read this threaded comment; however, any edits to it will get removed if the file is opened in a newer version of Excel. Learn more: https://go.microsoft.com/fwlink/?linkid=870924
Comment:
    Tuffen and Castro, 2009: https://doi.org/10.1016/j.jvolgeores.2008.10.021</t>
      </text>
    </comment>
  </commentList>
</comments>
</file>

<file path=xl/sharedStrings.xml><?xml version="1.0" encoding="utf-8"?>
<sst xmlns="http://schemas.openxmlformats.org/spreadsheetml/2006/main" count="162" uniqueCount="125">
  <si>
    <t>1630 peak height</t>
  </si>
  <si>
    <t xml:space="preserve">cm </t>
  </si>
  <si>
    <t>cm</t>
  </si>
  <si>
    <t xml:space="preserve">Molecular weight of water </t>
  </si>
  <si>
    <r>
      <t>g.mol</t>
    </r>
    <r>
      <rPr>
        <vertAlign val="superscript"/>
        <sz val="11"/>
        <color theme="1"/>
        <rFont val="Calibri"/>
        <family val="2"/>
        <scheme val="minor"/>
      </rPr>
      <t>-1</t>
    </r>
  </si>
  <si>
    <t>wt.%</t>
  </si>
  <si>
    <t xml:space="preserve">3500 peak height </t>
  </si>
  <si>
    <t xml:space="preserve">Sample </t>
  </si>
  <si>
    <r>
      <t>1.cm</t>
    </r>
    <r>
      <rPr>
        <vertAlign val="superscript"/>
        <sz val="11"/>
        <color theme="1"/>
        <rFont val="Calibri"/>
        <family val="2"/>
        <scheme val="minor"/>
      </rPr>
      <t>-1</t>
    </r>
  </si>
  <si>
    <t>A [Sample thickness] Min</t>
  </si>
  <si>
    <t>A [Sample thickness] Max</t>
  </si>
  <si>
    <r>
      <t>Density Min [0.7 wt.% H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 xml:space="preserve">Ot] </t>
    </r>
  </si>
  <si>
    <r>
      <t>Density Max [0.1 wt.% H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Ot)</t>
    </r>
  </si>
  <si>
    <r>
      <t>ɛ</t>
    </r>
    <r>
      <rPr>
        <b/>
        <vertAlign val="subscript"/>
        <sz val="10"/>
        <rFont val="Calibri"/>
        <family val="2"/>
        <scheme val="minor"/>
      </rPr>
      <t>1630</t>
    </r>
    <r>
      <rPr>
        <b/>
        <sz val="10"/>
        <rFont val="Calibri"/>
        <family val="2"/>
        <scheme val="minor"/>
      </rPr>
      <t xml:space="preserve"> Min</t>
    </r>
  </si>
  <si>
    <r>
      <t>ɛ</t>
    </r>
    <r>
      <rPr>
        <b/>
        <vertAlign val="subscript"/>
        <sz val="10"/>
        <rFont val="Calibri"/>
        <family val="2"/>
        <scheme val="minor"/>
      </rPr>
      <t>1630</t>
    </r>
    <r>
      <rPr>
        <b/>
        <sz val="10"/>
        <rFont val="Calibri"/>
        <family val="2"/>
        <scheme val="minor"/>
      </rPr>
      <t xml:space="preserve"> Max</t>
    </r>
  </si>
  <si>
    <r>
      <t>ɛ</t>
    </r>
    <r>
      <rPr>
        <b/>
        <vertAlign val="subscript"/>
        <sz val="10"/>
        <rFont val="Calibri"/>
        <family val="2"/>
        <scheme val="minor"/>
      </rPr>
      <t>3500</t>
    </r>
    <r>
      <rPr>
        <b/>
        <sz val="10"/>
        <rFont val="Calibri"/>
        <family val="2"/>
        <scheme val="minor"/>
      </rPr>
      <t xml:space="preserve"> OH  Min</t>
    </r>
  </si>
  <si>
    <r>
      <t>ɛ</t>
    </r>
    <r>
      <rPr>
        <b/>
        <vertAlign val="subscript"/>
        <sz val="10"/>
        <rFont val="Calibri"/>
        <family val="2"/>
        <scheme val="minor"/>
      </rPr>
      <t>3500</t>
    </r>
    <r>
      <rPr>
        <b/>
        <sz val="10"/>
        <rFont val="Calibri"/>
        <family val="2"/>
        <scheme val="minor"/>
      </rPr>
      <t xml:space="preserve"> OH Max</t>
    </r>
  </si>
  <si>
    <r>
      <t>ɛ</t>
    </r>
    <r>
      <rPr>
        <b/>
        <vertAlign val="subscript"/>
        <sz val="10"/>
        <rFont val="Calibri"/>
        <family val="2"/>
        <scheme val="minor"/>
      </rPr>
      <t>3500</t>
    </r>
    <r>
      <rPr>
        <b/>
        <sz val="10"/>
        <rFont val="Calibri"/>
        <family val="2"/>
        <scheme val="minor"/>
      </rPr>
      <t xml:space="preserve"> H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Om Min</t>
    </r>
  </si>
  <si>
    <r>
      <t>ɛ</t>
    </r>
    <r>
      <rPr>
        <b/>
        <vertAlign val="subscript"/>
        <sz val="10"/>
        <rFont val="Calibri"/>
        <family val="2"/>
        <scheme val="minor"/>
      </rPr>
      <t>3500</t>
    </r>
    <r>
      <rPr>
        <b/>
        <sz val="10"/>
        <rFont val="Calibri"/>
        <family val="2"/>
        <scheme val="minor"/>
      </rPr>
      <t xml:space="preserve"> H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Om Max</t>
    </r>
  </si>
  <si>
    <r>
      <t>Min C</t>
    </r>
    <r>
      <rPr>
        <b/>
        <vertAlign val="subscript"/>
        <sz val="10"/>
        <rFont val="Calibri"/>
        <family val="2"/>
        <scheme val="minor"/>
      </rPr>
      <t>H2Om</t>
    </r>
  </si>
  <si>
    <r>
      <t>Max C</t>
    </r>
    <r>
      <rPr>
        <b/>
        <vertAlign val="subscript"/>
        <sz val="10"/>
        <rFont val="Calibri"/>
        <family val="2"/>
        <scheme val="minor"/>
      </rPr>
      <t>H2Om</t>
    </r>
  </si>
  <si>
    <r>
      <t>Min C</t>
    </r>
    <r>
      <rPr>
        <b/>
        <vertAlign val="subscript"/>
        <sz val="10"/>
        <rFont val="Calibri"/>
        <family val="2"/>
        <scheme val="minor"/>
      </rPr>
      <t>OH</t>
    </r>
  </si>
  <si>
    <r>
      <t>Max C</t>
    </r>
    <r>
      <rPr>
        <b/>
        <vertAlign val="subscript"/>
        <sz val="10"/>
        <rFont val="Calibri"/>
        <family val="2"/>
        <scheme val="minor"/>
      </rPr>
      <t xml:space="preserve">OH </t>
    </r>
  </si>
  <si>
    <r>
      <t>Min C</t>
    </r>
    <r>
      <rPr>
        <b/>
        <vertAlign val="subscript"/>
        <sz val="10"/>
        <rFont val="Calibri"/>
        <family val="2"/>
        <scheme val="minor"/>
      </rPr>
      <t>H2Ot</t>
    </r>
  </si>
  <si>
    <r>
      <t>Max C</t>
    </r>
    <r>
      <rPr>
        <b/>
        <vertAlign val="subscript"/>
        <sz val="10"/>
        <rFont val="Calibri"/>
        <family val="2"/>
        <scheme val="minor"/>
      </rPr>
      <t>H2Ot</t>
    </r>
  </si>
  <si>
    <r>
      <t>kg.m</t>
    </r>
    <r>
      <rPr>
        <vertAlign val="superscript"/>
        <sz val="10"/>
        <rFont val="Calibri"/>
        <family val="2"/>
        <scheme val="minor"/>
      </rPr>
      <t>-3</t>
    </r>
  </si>
  <si>
    <r>
      <t>g.cm</t>
    </r>
    <r>
      <rPr>
        <vertAlign val="superscript"/>
        <sz val="10"/>
        <rFont val="Calibri"/>
        <family val="2"/>
        <scheme val="minor"/>
      </rPr>
      <t>-3</t>
    </r>
  </si>
  <si>
    <r>
      <t>l.mol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cm</t>
    </r>
    <r>
      <rPr>
        <vertAlign val="superscript"/>
        <sz val="11"/>
        <color theme="1"/>
        <rFont val="Calibri"/>
        <family val="2"/>
        <scheme val="minor"/>
      </rPr>
      <t>-1</t>
    </r>
  </si>
  <si>
    <t xml:space="preserve">Depth </t>
  </si>
  <si>
    <t>m</t>
  </si>
  <si>
    <t xml:space="preserve">Profile </t>
  </si>
  <si>
    <t xml:space="preserve">Average of Midpoints for each sample </t>
  </si>
  <si>
    <t xml:space="preserve">m </t>
  </si>
  <si>
    <r>
      <t>Average of Min C</t>
    </r>
    <r>
      <rPr>
        <b/>
        <vertAlign val="subscript"/>
        <sz val="10"/>
        <rFont val="Calibri"/>
        <family val="2"/>
        <scheme val="minor"/>
      </rPr>
      <t>H20t</t>
    </r>
    <r>
      <rPr>
        <b/>
        <sz val="10"/>
        <rFont val="Calibri"/>
        <family val="2"/>
        <scheme val="minor"/>
      </rPr>
      <t xml:space="preserve"> </t>
    </r>
  </si>
  <si>
    <r>
      <t>Average of Max C</t>
    </r>
    <r>
      <rPr>
        <b/>
        <vertAlign val="subscript"/>
        <sz val="10"/>
        <rFont val="Calibri"/>
        <family val="2"/>
        <scheme val="minor"/>
      </rPr>
      <t>H20t</t>
    </r>
    <r>
      <rPr>
        <b/>
        <sz val="10"/>
        <rFont val="Calibri"/>
        <family val="2"/>
        <scheme val="minor"/>
      </rPr>
      <t xml:space="preserve"> </t>
    </r>
  </si>
  <si>
    <t xml:space="preserve">Spectra # </t>
  </si>
  <si>
    <t>Field sampling error (on the profile)</t>
  </si>
  <si>
    <r>
      <t>Midpoint  C</t>
    </r>
    <r>
      <rPr>
        <b/>
        <vertAlign val="subscript"/>
        <sz val="10"/>
        <rFont val="Calibri"/>
        <family val="2"/>
        <scheme val="minor"/>
      </rPr>
      <t>H2Ot</t>
    </r>
  </si>
  <si>
    <t>Standard deviation (on midpoints)</t>
  </si>
  <si>
    <t>Standard error (on midpoints)</t>
  </si>
  <si>
    <r>
      <t>Standard error on Min C</t>
    </r>
    <r>
      <rPr>
        <b/>
        <vertAlign val="subscript"/>
        <sz val="10"/>
        <rFont val="Calibri"/>
        <family val="2"/>
        <scheme val="minor"/>
      </rPr>
      <t>H2Ot</t>
    </r>
  </si>
  <si>
    <r>
      <t>Standard error on Max C</t>
    </r>
    <r>
      <rPr>
        <b/>
        <vertAlign val="subscript"/>
        <sz val="10"/>
        <rFont val="Calibri"/>
        <family val="2"/>
        <scheme val="minor"/>
      </rPr>
      <t>H2Ot</t>
    </r>
  </si>
  <si>
    <r>
      <t>Ā</t>
    </r>
    <r>
      <rPr>
        <b/>
        <vertAlign val="subscript"/>
        <sz val="10"/>
        <color theme="1"/>
        <rFont val="Calibri"/>
        <family val="2"/>
        <scheme val="minor"/>
      </rPr>
      <t>3500</t>
    </r>
    <r>
      <rPr>
        <b/>
        <sz val="10"/>
        <color theme="1"/>
        <rFont val="Calibri"/>
        <family val="2"/>
        <scheme val="minor"/>
      </rPr>
      <t xml:space="preserve"> Min </t>
    </r>
  </si>
  <si>
    <r>
      <t>Ā</t>
    </r>
    <r>
      <rPr>
        <b/>
        <vertAlign val="subscript"/>
        <sz val="10"/>
        <color theme="1"/>
        <rFont val="Calibri"/>
        <family val="2"/>
        <scheme val="minor"/>
      </rPr>
      <t>3500</t>
    </r>
    <r>
      <rPr>
        <b/>
        <sz val="10"/>
        <color theme="1"/>
        <rFont val="Calibri"/>
        <family val="2"/>
        <scheme val="minor"/>
      </rPr>
      <t xml:space="preserve"> Max</t>
    </r>
  </si>
  <si>
    <t xml:space="preserve">Average of Midpoints - Average of the Min values </t>
  </si>
  <si>
    <t xml:space="preserve">Average of Midpoints - Average of the Max values </t>
  </si>
  <si>
    <t xml:space="preserve">Average of Midpoints - Average of the Min values + SE </t>
  </si>
  <si>
    <t xml:space="preserve">Average of Midpoints - Average of the Max values + SE </t>
  </si>
  <si>
    <t xml:space="preserve">Midpoint - min </t>
  </si>
  <si>
    <t>Midpoint - Max</t>
  </si>
  <si>
    <t xml:space="preserve">Data from Tuffen and Castro 2009 </t>
  </si>
  <si>
    <t>Sample</t>
  </si>
  <si>
    <t>P</t>
  </si>
  <si>
    <t>AN</t>
  </si>
  <si>
    <t>CJ</t>
  </si>
  <si>
    <t>BV</t>
  </si>
  <si>
    <t>CZ</t>
  </si>
  <si>
    <t>AI</t>
  </si>
  <si>
    <t>S</t>
  </si>
  <si>
    <t>SE reported from T &amp; C 2009</t>
  </si>
  <si>
    <t>wt %</t>
  </si>
  <si>
    <t>Lower feeder dyke</t>
  </si>
  <si>
    <t xml:space="preserve">LD PB Line 1 </t>
  </si>
  <si>
    <t>LD PB Map 1</t>
  </si>
  <si>
    <t xml:space="preserve">LD 0 Map 1 </t>
  </si>
  <si>
    <t xml:space="preserve">LD 0 Map 2 </t>
  </si>
  <si>
    <t xml:space="preserve">LD 6 Map 1 </t>
  </si>
  <si>
    <t>LD 6 Map 2</t>
  </si>
  <si>
    <t xml:space="preserve">LD 21 Map 1 </t>
  </si>
  <si>
    <t>LD 21 Map 2</t>
  </si>
  <si>
    <t xml:space="preserve">LD 31 </t>
  </si>
  <si>
    <t>LD 45 Line 1</t>
  </si>
  <si>
    <t xml:space="preserve">LD 45 Map 1 </t>
  </si>
  <si>
    <t xml:space="preserve">LD 45 Map 2 </t>
  </si>
  <si>
    <t>LD 76 Map 2</t>
  </si>
  <si>
    <t xml:space="preserve">LD 76 Line 1 </t>
  </si>
  <si>
    <t xml:space="preserve">LD 84 </t>
  </si>
  <si>
    <t xml:space="preserve">LD 92 Map 1 </t>
  </si>
  <si>
    <t xml:space="preserve">LD 92 Map 2 </t>
  </si>
  <si>
    <t xml:space="preserve">LD 93 Map 1 </t>
  </si>
  <si>
    <t xml:space="preserve">LD 93 Map 2 </t>
  </si>
  <si>
    <t xml:space="preserve">LD 99 Map 1 </t>
  </si>
  <si>
    <t xml:space="preserve">LD 100 Map 1 </t>
  </si>
  <si>
    <t xml:space="preserve">LD 101 Map 1 </t>
  </si>
  <si>
    <t xml:space="preserve">LD 101 Map 2 </t>
  </si>
  <si>
    <t xml:space="preserve">LD 110 Map 1 </t>
  </si>
  <si>
    <t xml:space="preserve">LD 110 Line 1 </t>
  </si>
  <si>
    <t xml:space="preserve">LD 117 Map 1 </t>
  </si>
  <si>
    <t xml:space="preserve">LD 117 Map 2 </t>
  </si>
  <si>
    <t>LD 118 Map 2</t>
  </si>
  <si>
    <t xml:space="preserve">LD 125 Map 1 </t>
  </si>
  <si>
    <t>LD 125 Map 2</t>
  </si>
  <si>
    <t xml:space="preserve">LD 140 Map 2 </t>
  </si>
  <si>
    <t xml:space="preserve">LD 140 Map 1 </t>
  </si>
  <si>
    <t xml:space="preserve">LD 168 Map 1 </t>
  </si>
  <si>
    <t>LD 168 Map 2</t>
  </si>
  <si>
    <t xml:space="preserve">LD 168 Line 1 </t>
  </si>
  <si>
    <t xml:space="preserve">LD 193 Map 2 </t>
  </si>
  <si>
    <t>LD 193 Map 3</t>
  </si>
  <si>
    <t xml:space="preserve">LD 222 Map 1 </t>
  </si>
  <si>
    <t>LD 222 Map 2</t>
  </si>
  <si>
    <t xml:space="preserve">LD 234 Map 1 </t>
  </si>
  <si>
    <t xml:space="preserve">LD 260 Map 2 </t>
  </si>
  <si>
    <t xml:space="preserve">LD 260 Map 1 </t>
  </si>
  <si>
    <t xml:space="preserve">LD 261 </t>
  </si>
  <si>
    <t xml:space="preserve">LD 272 Map 2 </t>
  </si>
  <si>
    <t xml:space="preserve">LD 272 Map 1 </t>
  </si>
  <si>
    <t>UD 1</t>
  </si>
  <si>
    <t>UD 13 Map 1</t>
  </si>
  <si>
    <t xml:space="preserve">UD 13 Map 2 </t>
  </si>
  <si>
    <t>UD 15 Map 2</t>
  </si>
  <si>
    <t xml:space="preserve">UD 15 Map 1 </t>
  </si>
  <si>
    <t xml:space="preserve">UD 17 Map 1 </t>
  </si>
  <si>
    <t>UD 17 Map 2</t>
  </si>
  <si>
    <t xml:space="preserve">UD 20 Map 1 </t>
  </si>
  <si>
    <t xml:space="preserve">UD 20 Map 2 </t>
  </si>
  <si>
    <t xml:space="preserve">UD 30 Map 1 </t>
  </si>
  <si>
    <t xml:space="preserve">UD 30 Map 2 </t>
  </si>
  <si>
    <t xml:space="preserve">UD 32 Map 1 </t>
  </si>
  <si>
    <t xml:space="preserve">UD 32 Map 2 </t>
  </si>
  <si>
    <t xml:space="preserve">UD 35 Map 1 </t>
  </si>
  <si>
    <t xml:space="preserve">UD 35 Map 2 </t>
  </si>
  <si>
    <t xml:space="preserve">UD 50 Line 1 </t>
  </si>
  <si>
    <t xml:space="preserve">UD 50 Map 1 </t>
  </si>
  <si>
    <t xml:space="preserve">UD 50 Map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</si>
</sst>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2" fontId="8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1" xfId="0" applyBorder="1"/>
    <xf numFmtId="2" fontId="8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9" fillId="0" borderId="0" xfId="1" applyNumberFormat="1" applyFont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/>
    <xf numFmtId="0" fontId="5" fillId="2" borderId="3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2" fontId="8" fillId="0" borderId="4" xfId="1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right"/>
    </xf>
    <xf numFmtId="2" fontId="0" fillId="0" borderId="4" xfId="0" applyNumberFormat="1" applyBorder="1"/>
    <xf numFmtId="1" fontId="0" fillId="0" borderId="0" xfId="0" applyNumberFormat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5" fontId="0" fillId="0" borderId="0" xfId="0" applyNumberFormat="1"/>
    <xf numFmtId="166" fontId="0" fillId="0" borderId="1" xfId="0" applyNumberFormat="1" applyBorder="1"/>
    <xf numFmtId="164" fontId="0" fillId="0" borderId="1" xfId="0" applyNumberFormat="1" applyBorder="1"/>
    <xf numFmtId="0" fontId="11" fillId="2" borderId="2" xfId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165" fontId="0" fillId="0" borderId="1" xfId="0" applyNumberFormat="1" applyBorder="1"/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2" fontId="0" fillId="0" borderId="6" xfId="0" applyNumberFormat="1" applyBorder="1"/>
    <xf numFmtId="164" fontId="0" fillId="0" borderId="6" xfId="0" applyNumberFormat="1" applyBorder="1"/>
    <xf numFmtId="165" fontId="0" fillId="0" borderId="6" xfId="0" applyNumberFormat="1" applyBorder="1"/>
    <xf numFmtId="0" fontId="5" fillId="2" borderId="7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vertical="center"/>
    </xf>
    <xf numFmtId="0" fontId="5" fillId="2" borderId="9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vertical="center"/>
    </xf>
    <xf numFmtId="2" fontId="0" fillId="0" borderId="0" xfId="0" applyNumberFormat="1" applyAlignment="1">
      <alignment horizontal="right" vertical="center"/>
    </xf>
    <xf numFmtId="1" fontId="0" fillId="0" borderId="6" xfId="0" applyNumberFormat="1" applyBorder="1" applyAlignment="1">
      <alignment horizontal="center"/>
    </xf>
    <xf numFmtId="2" fontId="9" fillId="0" borderId="6" xfId="1" applyNumberFormat="1" applyFont="1" applyBorder="1" applyAlignment="1">
      <alignment horizontal="center" vertical="center"/>
    </xf>
    <xf numFmtId="0" fontId="10" fillId="0" borderId="6" xfId="0" applyFont="1" applyBorder="1"/>
    <xf numFmtId="2" fontId="0" fillId="0" borderId="6" xfId="0" applyNumberFormat="1" applyBorder="1" applyAlignment="1">
      <alignment horizontal="right"/>
    </xf>
    <xf numFmtId="1" fontId="0" fillId="0" borderId="6" xfId="0" applyNumberFormat="1" applyBorder="1"/>
    <xf numFmtId="0" fontId="0" fillId="0" borderId="0" xfId="0" applyAlignment="1">
      <alignment horizontal="right" vertical="top"/>
    </xf>
    <xf numFmtId="1" fontId="0" fillId="0" borderId="0" xfId="0" applyNumberFormat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" xfId="0" builtinId="0"/>
    <cellStyle name="Normal_Density" xfId="1" xr:uid="{30837C05-BC1C-44B9-9351-5EB6153E8154}"/>
  </cellStyles>
  <dxfs count="0"/>
  <tableStyles count="0" defaultTableStyle="TableStyleMedium2" defaultPivotStyle="PivotStyleLight16"/>
  <colors>
    <mruColors>
      <color rgb="FF88C3F0"/>
      <color rgb="FFFFCE43"/>
      <color rgb="FFFFE393"/>
      <color rgb="FFFFC9C9"/>
      <color rgb="FFFF6D6D"/>
      <color rgb="FFA3E8F3"/>
      <color rgb="FF71DAFF"/>
      <color rgb="FFDC5467"/>
      <color rgb="FFDEB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OSTER, ANNABELLE" id="{59595A3F-151E-FB49-B271-540699244A0C}" userId="S::gkrl83@durham.ac.uk::fd953958-bf8b-46f9-bb4b-3d8fa96a777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1" dT="2023-04-24T09:46:49.62" personId="{59595A3F-151E-FB49-B271-540699244A0C}" id="{0577691E-025F-F147-903E-21CD99C1BA77}">
    <text>Tuffen and Castro, 2009: https://doi.org/10.1016/j.jvolgeores.2008.10.021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5102-539A-46D8-96B9-B51E699BF7DC}">
  <dimension ref="A1:BE887"/>
  <sheetViews>
    <sheetView tabSelected="1" topLeftCell="E1" zoomScale="75" zoomScaleNormal="79" workbookViewId="0">
      <pane ySplit="1" topLeftCell="A2" activePane="bottomLeft" state="frozen"/>
      <selection pane="bottomLeft" activeCell="M705" sqref="M705"/>
    </sheetView>
  </sheetViews>
  <sheetFormatPr baseColWidth="10" defaultColWidth="8.83203125" defaultRowHeight="15" x14ac:dyDescent="0.2"/>
  <cols>
    <col min="1" max="1" width="13.33203125" bestFit="1" customWidth="1"/>
    <col min="2" max="2" width="20.5" bestFit="1" customWidth="1"/>
    <col min="3" max="3" width="16.1640625" customWidth="1"/>
    <col min="4" max="6" width="14.6640625" bestFit="1" customWidth="1"/>
    <col min="7" max="7" width="11.83203125" customWidth="1"/>
    <col min="8" max="8" width="9.6640625" bestFit="1" customWidth="1"/>
    <col min="9" max="10" width="10.1640625" bestFit="1" customWidth="1"/>
    <col min="11" max="14" width="10.1640625" customWidth="1"/>
    <col min="15" max="16" width="10" bestFit="1" customWidth="1"/>
    <col min="17" max="18" width="10" style="37" customWidth="1"/>
    <col min="19" max="19" width="14.5" bestFit="1" customWidth="1"/>
    <col min="20" max="20" width="10.6640625" customWidth="1"/>
    <col min="21" max="21" width="10.5" customWidth="1"/>
    <col min="22" max="22" width="10.1640625" customWidth="1"/>
    <col min="23" max="23" width="11.1640625" customWidth="1"/>
    <col min="25" max="30" width="9.83203125" customWidth="1"/>
    <col min="31" max="31" width="18.33203125" bestFit="1" customWidth="1"/>
    <col min="32" max="34" width="9.83203125" customWidth="1"/>
    <col min="35" max="35" width="11" customWidth="1"/>
    <col min="36" max="36" width="11.1640625" customWidth="1"/>
    <col min="37" max="38" width="15.1640625" bestFit="1" customWidth="1"/>
    <col min="39" max="39" width="16.1640625" bestFit="1" customWidth="1"/>
    <col min="40" max="40" width="13.1640625" customWidth="1"/>
    <col min="43" max="43" width="16.83203125" bestFit="1" customWidth="1"/>
    <col min="44" max="44" width="9.5" bestFit="1" customWidth="1"/>
    <col min="45" max="45" width="15.33203125" bestFit="1" customWidth="1"/>
    <col min="46" max="46" width="10.83203125" bestFit="1" customWidth="1"/>
    <col min="47" max="47" width="14.33203125" bestFit="1" customWidth="1"/>
  </cols>
  <sheetData>
    <row r="1" spans="1:57" ht="48" customHeight="1" x14ac:dyDescent="0.2">
      <c r="A1" s="18" t="s">
        <v>7</v>
      </c>
      <c r="B1" s="18" t="s">
        <v>35</v>
      </c>
      <c r="C1" s="19" t="s">
        <v>11</v>
      </c>
      <c r="D1" s="19" t="s">
        <v>12</v>
      </c>
      <c r="E1" s="19" t="s">
        <v>11</v>
      </c>
      <c r="F1" s="19" t="s">
        <v>12</v>
      </c>
      <c r="G1" s="19" t="s">
        <v>6</v>
      </c>
      <c r="H1" s="19" t="s">
        <v>0</v>
      </c>
      <c r="I1" s="19" t="s">
        <v>13</v>
      </c>
      <c r="J1" s="19" t="s">
        <v>14</v>
      </c>
      <c r="K1" s="19" t="s">
        <v>15</v>
      </c>
      <c r="L1" s="19" t="s">
        <v>16</v>
      </c>
      <c r="M1" s="19" t="s">
        <v>17</v>
      </c>
      <c r="N1" s="19" t="s">
        <v>18</v>
      </c>
      <c r="O1" s="19" t="s">
        <v>9</v>
      </c>
      <c r="P1" s="19" t="s">
        <v>10</v>
      </c>
      <c r="Q1" s="36" t="s">
        <v>42</v>
      </c>
      <c r="R1" s="36" t="s">
        <v>43</v>
      </c>
      <c r="S1" s="19" t="s">
        <v>3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37</v>
      </c>
      <c r="AA1" s="22" t="s">
        <v>33</v>
      </c>
      <c r="AB1" s="22" t="s">
        <v>40</v>
      </c>
      <c r="AC1" s="22" t="s">
        <v>34</v>
      </c>
      <c r="AD1" s="22" t="s">
        <v>41</v>
      </c>
      <c r="AE1" s="19" t="s">
        <v>31</v>
      </c>
      <c r="AF1" s="19" t="s">
        <v>30</v>
      </c>
      <c r="AG1" s="19" t="s">
        <v>28</v>
      </c>
      <c r="AH1" s="19" t="s">
        <v>38</v>
      </c>
      <c r="AI1" s="22" t="s">
        <v>39</v>
      </c>
      <c r="AJ1" s="22" t="s">
        <v>36</v>
      </c>
      <c r="AK1" s="22" t="s">
        <v>44</v>
      </c>
      <c r="AL1" s="22" t="s">
        <v>45</v>
      </c>
      <c r="AM1" s="22" t="s">
        <v>46</v>
      </c>
      <c r="AN1" s="22" t="s">
        <v>47</v>
      </c>
      <c r="AO1" s="47" t="s">
        <v>48</v>
      </c>
      <c r="AP1" s="50" t="s">
        <v>49</v>
      </c>
      <c r="AQ1" s="49"/>
      <c r="AR1" s="23" t="s">
        <v>28</v>
      </c>
      <c r="AS1" s="42" t="s">
        <v>51</v>
      </c>
      <c r="AT1" s="61" t="s">
        <v>50</v>
      </c>
      <c r="AU1" s="62" t="s">
        <v>59</v>
      </c>
    </row>
    <row r="2" spans="1:57" ht="17" x14ac:dyDescent="0.2">
      <c r="A2" s="13"/>
      <c r="B2" s="13"/>
      <c r="C2" s="14" t="s">
        <v>25</v>
      </c>
      <c r="D2" s="14" t="s">
        <v>25</v>
      </c>
      <c r="E2" s="15" t="s">
        <v>26</v>
      </c>
      <c r="F2" s="16" t="s">
        <v>26</v>
      </c>
      <c r="G2" s="16"/>
      <c r="H2" s="17"/>
      <c r="I2" s="17" t="s">
        <v>27</v>
      </c>
      <c r="J2" s="17" t="s">
        <v>27</v>
      </c>
      <c r="K2" s="13" t="s">
        <v>27</v>
      </c>
      <c r="L2" s="13" t="s">
        <v>27</v>
      </c>
      <c r="M2" s="13" t="s">
        <v>27</v>
      </c>
      <c r="N2" s="13" t="s">
        <v>27</v>
      </c>
      <c r="O2" s="17" t="s">
        <v>1</v>
      </c>
      <c r="P2" s="17" t="s">
        <v>2</v>
      </c>
      <c r="Q2" s="39" t="s">
        <v>8</v>
      </c>
      <c r="R2" s="39" t="s">
        <v>8</v>
      </c>
      <c r="S2" s="17" t="s">
        <v>4</v>
      </c>
      <c r="T2" s="17" t="s">
        <v>5</v>
      </c>
      <c r="U2" s="17" t="s">
        <v>5</v>
      </c>
      <c r="V2" s="17" t="s">
        <v>5</v>
      </c>
      <c r="W2" s="17" t="s">
        <v>5</v>
      </c>
      <c r="X2" s="17" t="s">
        <v>5</v>
      </c>
      <c r="Y2" s="17" t="s">
        <v>5</v>
      </c>
      <c r="Z2" s="17" t="s">
        <v>5</v>
      </c>
      <c r="AA2" s="17" t="s">
        <v>5</v>
      </c>
      <c r="AB2" s="17" t="s">
        <v>5</v>
      </c>
      <c r="AC2" s="17" t="s">
        <v>5</v>
      </c>
      <c r="AD2" s="17" t="s">
        <v>5</v>
      </c>
      <c r="AE2" s="17" t="s">
        <v>5</v>
      </c>
      <c r="AF2" s="17" t="s">
        <v>1</v>
      </c>
      <c r="AG2" s="17" t="s">
        <v>32</v>
      </c>
      <c r="AH2" s="17" t="s">
        <v>5</v>
      </c>
      <c r="AI2" s="17" t="s">
        <v>5</v>
      </c>
      <c r="AJ2" s="13" t="s">
        <v>2</v>
      </c>
      <c r="AK2" s="17" t="s">
        <v>5</v>
      </c>
      <c r="AL2" s="17" t="s">
        <v>5</v>
      </c>
      <c r="AM2" s="17" t="s">
        <v>5</v>
      </c>
      <c r="AN2" s="17" t="s">
        <v>5</v>
      </c>
      <c r="AO2" s="48" t="s">
        <v>5</v>
      </c>
      <c r="AP2" s="51" t="s">
        <v>5</v>
      </c>
      <c r="AR2" s="63" t="s">
        <v>29</v>
      </c>
      <c r="AS2" s="64"/>
      <c r="AT2" s="65" t="s">
        <v>60</v>
      </c>
      <c r="AU2" s="66" t="s">
        <v>60</v>
      </c>
      <c r="BE2" s="6"/>
    </row>
    <row r="3" spans="1:57" x14ac:dyDescent="0.2">
      <c r="A3" t="s">
        <v>62</v>
      </c>
      <c r="B3" s="30">
        <v>1</v>
      </c>
      <c r="C3">
        <v>2436</v>
      </c>
      <c r="D3">
        <v>2467</v>
      </c>
      <c r="E3" s="3">
        <f t="shared" ref="E3:E34" si="0">C3/1000</f>
        <v>2.4359999999999999</v>
      </c>
      <c r="F3" s="3">
        <f t="shared" ref="F3:F34" si="1">D3/1000</f>
        <v>2.4670000000000001</v>
      </c>
      <c r="G3">
        <v>0.35299999999999998</v>
      </c>
      <c r="H3">
        <v>7.1999999999999995E-2</v>
      </c>
      <c r="I3">
        <v>53</v>
      </c>
      <c r="J3">
        <v>57</v>
      </c>
      <c r="K3">
        <v>98</v>
      </c>
      <c r="L3">
        <v>102</v>
      </c>
      <c r="M3">
        <v>52</v>
      </c>
      <c r="N3">
        <v>60</v>
      </c>
      <c r="O3">
        <v>1.17E-2</v>
      </c>
      <c r="P3">
        <v>1.21E-2</v>
      </c>
      <c r="Q3" s="37">
        <f>1/(G3/O3)</f>
        <v>3.3144475920679893E-2</v>
      </c>
      <c r="R3" s="37">
        <f>1/(G3/P3)</f>
        <v>3.4277620396600567E-2</v>
      </c>
      <c r="S3">
        <v>18.02</v>
      </c>
      <c r="T3" s="5">
        <f t="shared" ref="T3:T66" si="2">(100*S3*H3)/(D3*J3*P3)</f>
        <v>7.6253170823993729E-2</v>
      </c>
      <c r="U3" s="5">
        <f t="shared" ref="U3:U34" si="3">(100*S3*H3)/(C3*O3*I3)</f>
        <v>8.5891120373878999E-2</v>
      </c>
      <c r="V3" s="6">
        <f t="shared" ref="V3:V34" si="4">(1/L3)*((100*S3*G3)/(P3*D3) -(M3*T3))</f>
        <v>0.17004332497066246</v>
      </c>
      <c r="W3" s="6">
        <f t="shared" ref="W3:W34" si="5">(1/K3)*(((100*S3*G3)/(O3*C3))-(N3*U3))</f>
        <v>0.17515410020687988</v>
      </c>
      <c r="X3" s="6">
        <f t="shared" ref="X3:X34" si="6">T3+V3</f>
        <v>0.24629649579465618</v>
      </c>
      <c r="Y3" s="6">
        <f t="shared" ref="Y3:Y34" si="7">U3+W3</f>
        <v>0.26104522058075885</v>
      </c>
      <c r="Z3" s="6">
        <f t="shared" ref="Z3:Z66" si="8">(X3+Y3)/2</f>
        <v>0.25367085818770752</v>
      </c>
      <c r="AA3" s="6"/>
      <c r="AB3" s="6"/>
      <c r="AC3" s="6"/>
      <c r="AD3" s="6"/>
      <c r="AE3" s="6"/>
      <c r="AF3" s="20">
        <v>-1</v>
      </c>
      <c r="AG3" s="20">
        <v>70</v>
      </c>
      <c r="AJ3">
        <v>1.25</v>
      </c>
      <c r="AO3" s="33">
        <f>Z3-X3</f>
        <v>7.3743623930513369E-3</v>
      </c>
      <c r="AP3">
        <f>ABS(Z3-Y3)</f>
        <v>7.3743623930513369E-3</v>
      </c>
      <c r="AR3">
        <v>0</v>
      </c>
      <c r="AS3" s="59" t="s">
        <v>52</v>
      </c>
      <c r="AT3">
        <v>0.14000000000000001</v>
      </c>
      <c r="AU3">
        <v>5.0000000000000001E-3</v>
      </c>
      <c r="AV3" s="6"/>
      <c r="BE3" s="6"/>
    </row>
    <row r="4" spans="1:57" x14ac:dyDescent="0.2">
      <c r="B4" s="30">
        <v>3</v>
      </c>
      <c r="C4">
        <v>2436</v>
      </c>
      <c r="D4">
        <v>2467</v>
      </c>
      <c r="E4" s="3">
        <f t="shared" si="0"/>
        <v>2.4359999999999999</v>
      </c>
      <c r="F4" s="3">
        <f t="shared" si="1"/>
        <v>2.4670000000000001</v>
      </c>
      <c r="G4">
        <v>0.36499999999999999</v>
      </c>
      <c r="H4">
        <v>7.4999999999999997E-2</v>
      </c>
      <c r="I4">
        <v>53</v>
      </c>
      <c r="J4">
        <v>57</v>
      </c>
      <c r="K4">
        <v>98</v>
      </c>
      <c r="L4">
        <v>102</v>
      </c>
      <c r="M4">
        <v>52</v>
      </c>
      <c r="N4">
        <v>60</v>
      </c>
      <c r="O4">
        <v>1.17E-2</v>
      </c>
      <c r="P4">
        <v>1.21E-2</v>
      </c>
      <c r="Q4" s="37">
        <f t="shared" ref="Q4:Q67" si="9">1/(G4/O4)</f>
        <v>3.2054794520547943E-2</v>
      </c>
      <c r="R4" s="37">
        <f t="shared" ref="R4:R34" si="10">1/(G4/P4)</f>
        <v>3.3150684931506851E-2</v>
      </c>
      <c r="S4">
        <v>18.02</v>
      </c>
      <c r="T4" s="5">
        <f t="shared" si="2"/>
        <v>7.9430386274993464E-2</v>
      </c>
      <c r="U4" s="5">
        <f t="shared" si="3"/>
        <v>8.9469917056123963E-2</v>
      </c>
      <c r="V4" s="6">
        <f t="shared" si="4"/>
        <v>0.17552557908219144</v>
      </c>
      <c r="W4" s="6">
        <f t="shared" si="5"/>
        <v>0.18070488689770883</v>
      </c>
      <c r="X4" s="6">
        <f t="shared" si="6"/>
        <v>0.2549559653571849</v>
      </c>
      <c r="Y4" s="6">
        <f t="shared" si="7"/>
        <v>0.27017480395383281</v>
      </c>
      <c r="Z4" s="6">
        <f t="shared" si="8"/>
        <v>0.26256538465550883</v>
      </c>
      <c r="AA4" s="6"/>
      <c r="AB4" s="6"/>
      <c r="AC4" s="6"/>
      <c r="AD4" s="6"/>
      <c r="AE4" s="6"/>
      <c r="AF4" s="20">
        <v>-1</v>
      </c>
      <c r="AG4" s="20">
        <v>70</v>
      </c>
      <c r="AH4" s="6"/>
      <c r="AJ4">
        <v>1.25</v>
      </c>
      <c r="AO4" s="33">
        <f t="shared" ref="AO4:AO67" si="11">Z4-X4</f>
        <v>7.6094192983239273E-3</v>
      </c>
      <c r="AP4">
        <f t="shared" ref="AP4:AP67" si="12">ABS(Z4-Y4)</f>
        <v>7.6094192983239828E-3</v>
      </c>
      <c r="AR4">
        <v>0</v>
      </c>
      <c r="AS4" s="59" t="s">
        <v>52</v>
      </c>
      <c r="AT4">
        <v>0.13</v>
      </c>
      <c r="AU4">
        <v>0.01</v>
      </c>
      <c r="AV4" s="6"/>
      <c r="BE4" s="6"/>
    </row>
    <row r="5" spans="1:57" x14ac:dyDescent="0.2">
      <c r="B5" s="30">
        <v>5</v>
      </c>
      <c r="C5">
        <v>2436</v>
      </c>
      <c r="D5">
        <v>2467</v>
      </c>
      <c r="E5" s="3">
        <f t="shared" si="0"/>
        <v>2.4359999999999999</v>
      </c>
      <c r="F5" s="3">
        <f t="shared" si="1"/>
        <v>2.4670000000000001</v>
      </c>
      <c r="G5">
        <v>0.43</v>
      </c>
      <c r="H5">
        <v>8.8999999999999996E-2</v>
      </c>
      <c r="I5">
        <v>53</v>
      </c>
      <c r="J5">
        <v>57</v>
      </c>
      <c r="K5">
        <v>98</v>
      </c>
      <c r="L5">
        <v>102</v>
      </c>
      <c r="M5">
        <v>52</v>
      </c>
      <c r="N5">
        <v>60</v>
      </c>
      <c r="O5">
        <v>1.17E-2</v>
      </c>
      <c r="P5">
        <v>1.21E-2</v>
      </c>
      <c r="Q5" s="37">
        <f t="shared" si="9"/>
        <v>2.7209302325581396E-2</v>
      </c>
      <c r="R5" s="37">
        <f t="shared" si="10"/>
        <v>2.8139534883720931E-2</v>
      </c>
      <c r="S5">
        <v>18.02</v>
      </c>
      <c r="T5" s="5">
        <f t="shared" si="2"/>
        <v>9.4257391712992231E-2</v>
      </c>
      <c r="U5" s="5">
        <f t="shared" si="3"/>
        <v>0.10617096823993376</v>
      </c>
      <c r="V5" s="6">
        <f t="shared" si="4"/>
        <v>0.20643593985874772</v>
      </c>
      <c r="W5" s="6">
        <f t="shared" si="5"/>
        <v>0.21241497314685209</v>
      </c>
      <c r="X5" s="6">
        <f t="shared" si="6"/>
        <v>0.30069333157173994</v>
      </c>
      <c r="Y5" s="6">
        <f t="shared" si="7"/>
        <v>0.31858594138678586</v>
      </c>
      <c r="Z5" s="6">
        <f t="shared" si="8"/>
        <v>0.3096396364792629</v>
      </c>
      <c r="AA5" s="6"/>
      <c r="AB5" s="6"/>
      <c r="AC5" s="6"/>
      <c r="AD5" s="6"/>
      <c r="AE5" s="6"/>
      <c r="AF5" s="20">
        <v>-1</v>
      </c>
      <c r="AG5" s="20">
        <v>70</v>
      </c>
      <c r="AH5" s="6"/>
      <c r="AJ5">
        <v>1.25</v>
      </c>
      <c r="AO5" s="33">
        <f t="shared" si="11"/>
        <v>8.9463049075229617E-3</v>
      </c>
      <c r="AP5">
        <f t="shared" si="12"/>
        <v>8.9463049075229617E-3</v>
      </c>
      <c r="AR5">
        <v>0</v>
      </c>
      <c r="AS5" s="59" t="s">
        <v>53</v>
      </c>
      <c r="AT5">
        <v>0.11</v>
      </c>
      <c r="AU5">
        <v>5.0000000000000001E-3</v>
      </c>
      <c r="AV5" s="6"/>
      <c r="BE5" s="6"/>
    </row>
    <row r="6" spans="1:57" x14ac:dyDescent="0.2">
      <c r="B6" s="30">
        <v>7</v>
      </c>
      <c r="C6">
        <v>2436</v>
      </c>
      <c r="D6">
        <v>2467</v>
      </c>
      <c r="E6" s="3">
        <f t="shared" si="0"/>
        <v>2.4359999999999999</v>
      </c>
      <c r="F6" s="3">
        <f t="shared" si="1"/>
        <v>2.4670000000000001</v>
      </c>
      <c r="G6">
        <v>0.38300000000000001</v>
      </c>
      <c r="H6">
        <v>7.5999999999999998E-2</v>
      </c>
      <c r="I6">
        <v>53</v>
      </c>
      <c r="J6">
        <v>57</v>
      </c>
      <c r="K6">
        <v>98</v>
      </c>
      <c r="L6">
        <v>102</v>
      </c>
      <c r="M6">
        <v>52</v>
      </c>
      <c r="N6">
        <v>60</v>
      </c>
      <c r="O6">
        <v>1.17E-2</v>
      </c>
      <c r="P6">
        <v>1.21E-2</v>
      </c>
      <c r="Q6" s="37">
        <f t="shared" si="9"/>
        <v>3.0548302872062665E-2</v>
      </c>
      <c r="R6" s="37">
        <f t="shared" si="10"/>
        <v>3.1592689295039167E-2</v>
      </c>
      <c r="S6">
        <v>18.02</v>
      </c>
      <c r="T6" s="5">
        <f t="shared" si="2"/>
        <v>8.0489458091993371E-2</v>
      </c>
      <c r="U6" s="5">
        <f t="shared" si="3"/>
        <v>9.0662849283538946E-2</v>
      </c>
      <c r="V6" s="6">
        <f t="shared" si="4"/>
        <v>0.18563867662883768</v>
      </c>
      <c r="W6" s="6">
        <f t="shared" si="5"/>
        <v>0.19158735027841292</v>
      </c>
      <c r="X6" s="6">
        <f t="shared" si="6"/>
        <v>0.26612813472083108</v>
      </c>
      <c r="Y6" s="6">
        <f t="shared" si="7"/>
        <v>0.28225019956195185</v>
      </c>
      <c r="Z6" s="6">
        <f t="shared" si="8"/>
        <v>0.27418916714139147</v>
      </c>
      <c r="AA6" s="6"/>
      <c r="AB6" s="6"/>
      <c r="AC6" s="6"/>
      <c r="AD6" s="6"/>
      <c r="AE6" s="6"/>
      <c r="AF6" s="20">
        <v>-1</v>
      </c>
      <c r="AG6" s="20">
        <v>70</v>
      </c>
      <c r="AH6" s="6"/>
      <c r="AJ6">
        <v>1.25</v>
      </c>
      <c r="AO6" s="33">
        <f t="shared" si="11"/>
        <v>8.0610324205603878E-3</v>
      </c>
      <c r="AP6">
        <f t="shared" si="12"/>
        <v>8.0610324205603878E-3</v>
      </c>
      <c r="AR6">
        <v>0</v>
      </c>
      <c r="AS6" s="59" t="s">
        <v>53</v>
      </c>
      <c r="AT6">
        <v>0.2</v>
      </c>
      <c r="AU6">
        <v>0.02</v>
      </c>
      <c r="AV6" s="6"/>
      <c r="BE6" s="6"/>
    </row>
    <row r="7" spans="1:57" x14ac:dyDescent="0.2">
      <c r="B7" s="30">
        <v>8</v>
      </c>
      <c r="C7">
        <v>2436</v>
      </c>
      <c r="D7">
        <v>2467</v>
      </c>
      <c r="E7" s="3">
        <f t="shared" si="0"/>
        <v>2.4359999999999999</v>
      </c>
      <c r="F7" s="3">
        <f t="shared" si="1"/>
        <v>2.4670000000000001</v>
      </c>
      <c r="G7">
        <v>0.38900000000000001</v>
      </c>
      <c r="H7">
        <v>8.1000000000000003E-2</v>
      </c>
      <c r="I7">
        <v>53</v>
      </c>
      <c r="J7">
        <v>57</v>
      </c>
      <c r="K7">
        <v>98</v>
      </c>
      <c r="L7">
        <v>102</v>
      </c>
      <c r="M7">
        <v>52</v>
      </c>
      <c r="N7">
        <v>60</v>
      </c>
      <c r="O7">
        <v>1.17E-2</v>
      </c>
      <c r="P7">
        <v>1.21E-2</v>
      </c>
      <c r="Q7" s="37">
        <f t="shared" si="9"/>
        <v>3.0077120822622105E-2</v>
      </c>
      <c r="R7" s="37">
        <f t="shared" si="10"/>
        <v>3.1105398457583547E-2</v>
      </c>
      <c r="S7">
        <v>18.02</v>
      </c>
      <c r="T7" s="5">
        <f t="shared" si="2"/>
        <v>8.5784817176992947E-2</v>
      </c>
      <c r="U7" s="5">
        <f t="shared" si="3"/>
        <v>9.6627510420613877E-2</v>
      </c>
      <c r="V7" s="6">
        <f t="shared" si="4"/>
        <v>0.18649008730524938</v>
      </c>
      <c r="W7" s="6">
        <f t="shared" si="5"/>
        <v>0.19180646027936668</v>
      </c>
      <c r="X7" s="6">
        <f t="shared" si="6"/>
        <v>0.27227490448224234</v>
      </c>
      <c r="Y7" s="6">
        <f t="shared" si="7"/>
        <v>0.28843397069998056</v>
      </c>
      <c r="Z7" s="6">
        <f t="shared" si="8"/>
        <v>0.28035443759111145</v>
      </c>
      <c r="AA7" s="6"/>
      <c r="AB7" s="6"/>
      <c r="AC7" s="6"/>
      <c r="AD7" s="6"/>
      <c r="AE7" s="6"/>
      <c r="AF7" s="20">
        <v>-1</v>
      </c>
      <c r="AG7" s="20">
        <v>70</v>
      </c>
      <c r="AH7" s="6"/>
      <c r="AJ7">
        <v>1.25</v>
      </c>
      <c r="AO7" s="33">
        <f t="shared" si="11"/>
        <v>8.079533108869108E-3</v>
      </c>
      <c r="AP7">
        <f t="shared" si="12"/>
        <v>8.079533108869108E-3</v>
      </c>
      <c r="AR7">
        <v>0</v>
      </c>
      <c r="AS7" s="59" t="s">
        <v>54</v>
      </c>
      <c r="AT7">
        <v>0.18</v>
      </c>
      <c r="AU7">
        <v>0.01</v>
      </c>
      <c r="AV7" s="6"/>
      <c r="BE7" s="6"/>
    </row>
    <row r="8" spans="1:57" x14ac:dyDescent="0.2">
      <c r="B8" s="30">
        <v>9</v>
      </c>
      <c r="C8">
        <v>2436</v>
      </c>
      <c r="D8">
        <v>2467</v>
      </c>
      <c r="E8" s="3">
        <f t="shared" si="0"/>
        <v>2.4359999999999999</v>
      </c>
      <c r="F8" s="3">
        <f t="shared" si="1"/>
        <v>2.4670000000000001</v>
      </c>
      <c r="G8">
        <v>0.38600000000000001</v>
      </c>
      <c r="H8">
        <v>7.4999999999999997E-2</v>
      </c>
      <c r="I8">
        <v>53</v>
      </c>
      <c r="J8">
        <v>57</v>
      </c>
      <c r="K8">
        <v>98</v>
      </c>
      <c r="L8">
        <v>102</v>
      </c>
      <c r="M8">
        <v>52</v>
      </c>
      <c r="N8">
        <v>60</v>
      </c>
      <c r="O8">
        <v>1.17E-2</v>
      </c>
      <c r="P8">
        <v>1.21E-2</v>
      </c>
      <c r="Q8" s="37">
        <f t="shared" si="9"/>
        <v>3.0310880829015546E-2</v>
      </c>
      <c r="R8" s="37">
        <f t="shared" si="10"/>
        <v>3.1347150259067355E-2</v>
      </c>
      <c r="S8">
        <v>18.02</v>
      </c>
      <c r="T8" s="5">
        <f t="shared" si="2"/>
        <v>7.9430386274993464E-2</v>
      </c>
      <c r="U8" s="5">
        <f t="shared" si="3"/>
        <v>8.9469917056123963E-2</v>
      </c>
      <c r="V8" s="6">
        <f t="shared" si="4"/>
        <v>0.18795409834639629</v>
      </c>
      <c r="W8" s="6">
        <f t="shared" si="5"/>
        <v>0.19425318862335048</v>
      </c>
      <c r="X8" s="6">
        <f>T8+V8</f>
        <v>0.26738448462138975</v>
      </c>
      <c r="Y8" s="6">
        <f t="shared" si="7"/>
        <v>0.28372310567947445</v>
      </c>
      <c r="Z8" s="6">
        <f t="shared" si="8"/>
        <v>0.2755537951504321</v>
      </c>
      <c r="AA8" s="6"/>
      <c r="AB8" s="6"/>
      <c r="AC8" s="6"/>
      <c r="AD8" s="6"/>
      <c r="AE8" s="6"/>
      <c r="AF8" s="20">
        <v>-1</v>
      </c>
      <c r="AG8" s="20">
        <v>70</v>
      </c>
      <c r="AH8" s="6"/>
      <c r="AJ8">
        <v>1.25</v>
      </c>
      <c r="AO8" s="33">
        <f t="shared" si="11"/>
        <v>8.1693105290423507E-3</v>
      </c>
      <c r="AP8">
        <f t="shared" si="12"/>
        <v>8.1693105290423507E-3</v>
      </c>
      <c r="AR8">
        <v>0</v>
      </c>
      <c r="AS8" s="59" t="s">
        <v>58</v>
      </c>
      <c r="AT8">
        <v>0.13</v>
      </c>
      <c r="AU8" s="6">
        <v>0.01</v>
      </c>
      <c r="BE8" s="6"/>
    </row>
    <row r="9" spans="1:57" x14ac:dyDescent="0.2">
      <c r="B9" s="30">
        <v>10</v>
      </c>
      <c r="C9">
        <v>2436</v>
      </c>
      <c r="D9">
        <v>2467</v>
      </c>
      <c r="E9" s="3">
        <f t="shared" si="0"/>
        <v>2.4359999999999999</v>
      </c>
      <c r="F9" s="3">
        <f t="shared" si="1"/>
        <v>2.4670000000000001</v>
      </c>
      <c r="G9">
        <v>0.38400000000000001</v>
      </c>
      <c r="H9">
        <v>7.6999999999999999E-2</v>
      </c>
      <c r="I9">
        <v>53</v>
      </c>
      <c r="J9">
        <v>57</v>
      </c>
      <c r="K9">
        <v>98</v>
      </c>
      <c r="L9">
        <v>102</v>
      </c>
      <c r="M9">
        <v>52</v>
      </c>
      <c r="N9">
        <v>60</v>
      </c>
      <c r="O9">
        <v>1.17E-2</v>
      </c>
      <c r="P9">
        <v>1.21E-2</v>
      </c>
      <c r="Q9" s="37">
        <f t="shared" si="9"/>
        <v>3.0468750000000003E-2</v>
      </c>
      <c r="R9" s="37">
        <f t="shared" si="10"/>
        <v>3.1510416666666666E-2</v>
      </c>
      <c r="S9">
        <v>18.02</v>
      </c>
      <c r="T9" s="5">
        <f>(100*S9*H9)/(D9*J9*P9)</f>
        <v>8.1548529908993278E-2</v>
      </c>
      <c r="U9" s="5">
        <f>(100*S9*H9)/(C9*O9*I9)</f>
        <v>9.1855781510953916E-2</v>
      </c>
      <c r="V9" s="6">
        <f>(1/L9)*((100*S9*G9)/(P9*D9) -(M9*T9))</f>
        <v>0.18569059191398471</v>
      </c>
      <c r="W9" s="6">
        <f t="shared" si="5"/>
        <v>0.19150214083359751</v>
      </c>
      <c r="X9" s="6">
        <f t="shared" si="6"/>
        <v>0.26723912182297799</v>
      </c>
      <c r="Y9" s="6">
        <f t="shared" si="7"/>
        <v>0.28335792234455143</v>
      </c>
      <c r="Z9" s="6">
        <f t="shared" si="8"/>
        <v>0.27529852208376471</v>
      </c>
      <c r="AA9" s="6"/>
      <c r="AB9" s="6"/>
      <c r="AC9" s="6"/>
      <c r="AD9" s="6"/>
      <c r="AE9" s="6"/>
      <c r="AF9" s="20">
        <v>-1</v>
      </c>
      <c r="AG9" s="20">
        <v>70</v>
      </c>
      <c r="AH9" s="6"/>
      <c r="AJ9">
        <v>1.25</v>
      </c>
      <c r="AO9" s="33">
        <f t="shared" si="11"/>
        <v>8.0594002607867199E-3</v>
      </c>
      <c r="AP9">
        <f t="shared" si="12"/>
        <v>8.0594002607867199E-3</v>
      </c>
      <c r="AR9">
        <v>0</v>
      </c>
      <c r="AS9" s="59" t="s">
        <v>55</v>
      </c>
      <c r="AT9">
        <v>0.13</v>
      </c>
      <c r="AU9" s="6">
        <v>0.01</v>
      </c>
      <c r="BE9" s="6"/>
    </row>
    <row r="10" spans="1:57" x14ac:dyDescent="0.2">
      <c r="B10" s="30">
        <v>12</v>
      </c>
      <c r="C10">
        <v>2436</v>
      </c>
      <c r="D10">
        <v>2467</v>
      </c>
      <c r="E10" s="3">
        <f t="shared" si="0"/>
        <v>2.4359999999999999</v>
      </c>
      <c r="F10" s="3">
        <f t="shared" si="1"/>
        <v>2.4670000000000001</v>
      </c>
      <c r="G10">
        <v>0.38700000000000001</v>
      </c>
      <c r="H10">
        <v>7.6999999999999999E-2</v>
      </c>
      <c r="I10">
        <v>53</v>
      </c>
      <c r="J10">
        <v>57</v>
      </c>
      <c r="K10">
        <v>98</v>
      </c>
      <c r="L10">
        <v>102</v>
      </c>
      <c r="M10">
        <v>52</v>
      </c>
      <c r="N10">
        <v>60</v>
      </c>
      <c r="O10">
        <v>1.17E-2</v>
      </c>
      <c r="P10">
        <v>1.21E-2</v>
      </c>
      <c r="Q10" s="37">
        <f t="shared" si="9"/>
        <v>3.023255813953488E-2</v>
      </c>
      <c r="R10" s="37">
        <f t="shared" si="10"/>
        <v>3.1266149870801035E-2</v>
      </c>
      <c r="S10">
        <v>18.02</v>
      </c>
      <c r="T10" s="5">
        <f t="shared" si="2"/>
        <v>8.1548529908993278E-2</v>
      </c>
      <c r="U10" s="5">
        <f t="shared" si="3"/>
        <v>9.1855781510953916E-2</v>
      </c>
      <c r="V10" s="6">
        <f t="shared" si="4"/>
        <v>0.18746609466601399</v>
      </c>
      <c r="W10" s="6">
        <f t="shared" si="5"/>
        <v>0.19343761250868924</v>
      </c>
      <c r="X10" s="6">
        <f t="shared" si="6"/>
        <v>0.26901462457500724</v>
      </c>
      <c r="Y10" s="6">
        <f t="shared" si="7"/>
        <v>0.28529339401964315</v>
      </c>
      <c r="Z10" s="6">
        <f t="shared" si="8"/>
        <v>0.2771540092973252</v>
      </c>
      <c r="AA10" s="6"/>
      <c r="AB10" s="6"/>
      <c r="AC10" s="6"/>
      <c r="AD10" s="6"/>
      <c r="AE10" s="6"/>
      <c r="AF10" s="20">
        <v>-1</v>
      </c>
      <c r="AG10" s="20">
        <v>70</v>
      </c>
      <c r="AH10" s="6"/>
      <c r="AJ10">
        <v>1.25</v>
      </c>
      <c r="AO10" s="33">
        <f t="shared" si="11"/>
        <v>8.139384722317955E-3</v>
      </c>
      <c r="AP10">
        <f t="shared" si="12"/>
        <v>8.139384722317955E-3</v>
      </c>
      <c r="AR10">
        <v>0</v>
      </c>
      <c r="AS10" s="59" t="s">
        <v>56</v>
      </c>
      <c r="AT10">
        <v>0.13</v>
      </c>
      <c r="AU10" s="6">
        <v>0</v>
      </c>
      <c r="BE10" s="6"/>
    </row>
    <row r="11" spans="1:57" x14ac:dyDescent="0.2">
      <c r="B11" s="30">
        <v>13</v>
      </c>
      <c r="C11">
        <v>2436</v>
      </c>
      <c r="D11">
        <v>2467</v>
      </c>
      <c r="E11" s="3">
        <f t="shared" si="0"/>
        <v>2.4359999999999999</v>
      </c>
      <c r="F11" s="3">
        <f t="shared" si="1"/>
        <v>2.4670000000000001</v>
      </c>
      <c r="G11">
        <v>0.38</v>
      </c>
      <c r="H11">
        <v>8.3000000000000004E-2</v>
      </c>
      <c r="I11">
        <v>53</v>
      </c>
      <c r="J11">
        <v>57</v>
      </c>
      <c r="K11">
        <v>98</v>
      </c>
      <c r="L11">
        <v>102</v>
      </c>
      <c r="M11">
        <v>52</v>
      </c>
      <c r="N11">
        <v>60</v>
      </c>
      <c r="O11">
        <v>1.17E-2</v>
      </c>
      <c r="P11">
        <v>1.21E-2</v>
      </c>
      <c r="Q11" s="37">
        <f t="shared" si="9"/>
        <v>3.0789473684210526E-2</v>
      </c>
      <c r="R11" s="37">
        <f t="shared" si="10"/>
        <v>3.1842105263157894E-2</v>
      </c>
      <c r="S11">
        <v>18.02</v>
      </c>
      <c r="T11" s="5">
        <f t="shared" si="2"/>
        <v>8.7902960810992761E-2</v>
      </c>
      <c r="U11" s="5">
        <f t="shared" si="3"/>
        <v>9.9013374875443844E-2</v>
      </c>
      <c r="V11" s="6">
        <f t="shared" si="4"/>
        <v>0.18008374111810285</v>
      </c>
      <c r="W11" s="6">
        <f t="shared" si="5"/>
        <v>0.18453931191439985</v>
      </c>
      <c r="X11" s="6">
        <f t="shared" si="6"/>
        <v>0.26798670192909563</v>
      </c>
      <c r="Y11" s="6">
        <f t="shared" si="7"/>
        <v>0.28355268678984369</v>
      </c>
      <c r="Z11" s="6">
        <f t="shared" si="8"/>
        <v>0.27576969435946963</v>
      </c>
      <c r="AA11" s="6"/>
      <c r="AB11" s="6"/>
      <c r="AC11" s="6"/>
      <c r="AD11" s="6"/>
      <c r="AE11" s="6"/>
      <c r="AF11" s="20">
        <v>-1</v>
      </c>
      <c r="AG11" s="20">
        <v>70</v>
      </c>
      <c r="AH11" s="6"/>
      <c r="AJ11">
        <v>1.25</v>
      </c>
      <c r="AO11" s="33">
        <f t="shared" si="11"/>
        <v>7.7829924303740028E-3</v>
      </c>
      <c r="AP11">
        <f t="shared" si="12"/>
        <v>7.7829924303740583E-3</v>
      </c>
      <c r="AR11">
        <v>0</v>
      </c>
      <c r="AS11" s="59" t="s">
        <v>55</v>
      </c>
      <c r="AT11">
        <v>0.14000000000000001</v>
      </c>
      <c r="AU11" s="6">
        <v>5.0000000000000001E-3</v>
      </c>
      <c r="BE11" s="6"/>
    </row>
    <row r="12" spans="1:57" x14ac:dyDescent="0.2">
      <c r="B12" s="30">
        <v>16</v>
      </c>
      <c r="C12">
        <v>2436</v>
      </c>
      <c r="D12">
        <v>2467</v>
      </c>
      <c r="E12" s="3">
        <f t="shared" si="0"/>
        <v>2.4359999999999999</v>
      </c>
      <c r="F12" s="3">
        <f t="shared" si="1"/>
        <v>2.4670000000000001</v>
      </c>
      <c r="G12">
        <v>0.36799999999999999</v>
      </c>
      <c r="H12">
        <v>7.1999999999999995E-2</v>
      </c>
      <c r="I12">
        <v>53</v>
      </c>
      <c r="J12">
        <v>57</v>
      </c>
      <c r="K12">
        <v>98</v>
      </c>
      <c r="L12">
        <v>102</v>
      </c>
      <c r="M12">
        <v>52</v>
      </c>
      <c r="N12">
        <v>60</v>
      </c>
      <c r="O12">
        <v>1.17E-2</v>
      </c>
      <c r="P12">
        <v>1.21E-2</v>
      </c>
      <c r="Q12" s="37">
        <f t="shared" si="9"/>
        <v>3.1793478260869569E-2</v>
      </c>
      <c r="R12" s="37">
        <f t="shared" si="10"/>
        <v>3.2880434782608693E-2</v>
      </c>
      <c r="S12">
        <v>18.02</v>
      </c>
      <c r="T12" s="5">
        <f t="shared" si="2"/>
        <v>7.6253170823993729E-2</v>
      </c>
      <c r="U12" s="5">
        <f t="shared" si="3"/>
        <v>8.5891120373878999E-2</v>
      </c>
      <c r="V12" s="6">
        <f t="shared" si="4"/>
        <v>0.17892083873080877</v>
      </c>
      <c r="W12" s="6">
        <f t="shared" si="5"/>
        <v>0.18483145858233818</v>
      </c>
      <c r="X12" s="6">
        <f t="shared" si="6"/>
        <v>0.25517400955480252</v>
      </c>
      <c r="Y12" s="6">
        <f t="shared" si="7"/>
        <v>0.27072257895621721</v>
      </c>
      <c r="Z12" s="6">
        <f t="shared" si="8"/>
        <v>0.26294829425550986</v>
      </c>
      <c r="AA12" s="6"/>
      <c r="AB12" s="6"/>
      <c r="AC12" s="6"/>
      <c r="AD12" s="6"/>
      <c r="AE12" s="6"/>
      <c r="AF12" s="20">
        <v>-1</v>
      </c>
      <c r="AG12" s="20">
        <v>70</v>
      </c>
      <c r="AH12" s="6"/>
      <c r="AJ12">
        <v>1.25</v>
      </c>
      <c r="AO12" s="33">
        <f t="shared" si="11"/>
        <v>7.7742847007073457E-3</v>
      </c>
      <c r="AP12">
        <f t="shared" si="12"/>
        <v>7.7742847007073457E-3</v>
      </c>
      <c r="AR12">
        <v>0</v>
      </c>
      <c r="AS12" s="59" t="s">
        <v>57</v>
      </c>
      <c r="AT12">
        <v>0.15</v>
      </c>
      <c r="AU12" s="6">
        <v>0.02</v>
      </c>
      <c r="BE12" s="6"/>
    </row>
    <row r="13" spans="1:57" x14ac:dyDescent="0.2">
      <c r="B13" s="30">
        <v>17</v>
      </c>
      <c r="C13">
        <v>2436</v>
      </c>
      <c r="D13">
        <v>2467</v>
      </c>
      <c r="E13" s="3">
        <f t="shared" si="0"/>
        <v>2.4359999999999999</v>
      </c>
      <c r="F13" s="3">
        <f t="shared" si="1"/>
        <v>2.4670000000000001</v>
      </c>
      <c r="G13">
        <v>0.374</v>
      </c>
      <c r="H13">
        <v>7.6999999999999999E-2</v>
      </c>
      <c r="I13">
        <v>53</v>
      </c>
      <c r="J13">
        <v>57</v>
      </c>
      <c r="K13">
        <v>98</v>
      </c>
      <c r="L13">
        <v>102</v>
      </c>
      <c r="M13">
        <v>52</v>
      </c>
      <c r="N13">
        <v>60</v>
      </c>
      <c r="O13">
        <v>1.17E-2</v>
      </c>
      <c r="P13">
        <v>1.21E-2</v>
      </c>
      <c r="Q13" s="37">
        <f t="shared" si="9"/>
        <v>3.1283422459893045E-2</v>
      </c>
      <c r="R13" s="37">
        <f t="shared" si="10"/>
        <v>3.2352941176470584E-2</v>
      </c>
      <c r="S13">
        <v>18.02</v>
      </c>
      <c r="T13" s="5">
        <f t="shared" si="2"/>
        <v>8.1548529908993278E-2</v>
      </c>
      <c r="U13" s="5">
        <f t="shared" si="3"/>
        <v>9.1855781510953916E-2</v>
      </c>
      <c r="V13" s="6">
        <f t="shared" si="4"/>
        <v>0.1797722494072205</v>
      </c>
      <c r="W13" s="6">
        <f t="shared" si="5"/>
        <v>0.18505056858329202</v>
      </c>
      <c r="X13" s="6">
        <f t="shared" si="6"/>
        <v>0.26132077931621378</v>
      </c>
      <c r="Y13" s="6">
        <f t="shared" si="7"/>
        <v>0.27690635009424591</v>
      </c>
      <c r="Z13" s="6">
        <f t="shared" si="8"/>
        <v>0.26911356470522985</v>
      </c>
      <c r="AA13" s="6"/>
      <c r="AB13" s="6"/>
      <c r="AC13" s="6"/>
      <c r="AD13" s="6"/>
      <c r="AE13" s="6"/>
      <c r="AF13" s="20">
        <v>-1</v>
      </c>
      <c r="AG13" s="20">
        <v>70</v>
      </c>
      <c r="AH13" s="6"/>
      <c r="AJ13">
        <v>1.25</v>
      </c>
      <c r="AO13" s="33">
        <f t="shared" si="11"/>
        <v>7.7927853890160659E-3</v>
      </c>
      <c r="AP13">
        <f t="shared" si="12"/>
        <v>7.7927853890160659E-3</v>
      </c>
      <c r="AR13">
        <v>0</v>
      </c>
      <c r="AS13" s="59" t="s">
        <v>55</v>
      </c>
      <c r="AT13">
        <v>0.13</v>
      </c>
      <c r="AU13" s="6">
        <v>0.01</v>
      </c>
      <c r="BE13" s="6"/>
    </row>
    <row r="14" spans="1:57" x14ac:dyDescent="0.2">
      <c r="B14" s="30">
        <v>20</v>
      </c>
      <c r="C14">
        <v>2436</v>
      </c>
      <c r="D14">
        <v>2467</v>
      </c>
      <c r="E14" s="3">
        <f t="shared" si="0"/>
        <v>2.4359999999999999</v>
      </c>
      <c r="F14" s="3">
        <f t="shared" si="1"/>
        <v>2.4670000000000001</v>
      </c>
      <c r="G14">
        <v>0.36599999999999999</v>
      </c>
      <c r="H14">
        <v>7.1999999999999995E-2</v>
      </c>
      <c r="I14">
        <v>53</v>
      </c>
      <c r="J14">
        <v>57</v>
      </c>
      <c r="K14">
        <v>98</v>
      </c>
      <c r="L14">
        <v>102</v>
      </c>
      <c r="M14">
        <v>52</v>
      </c>
      <c r="N14">
        <v>60</v>
      </c>
      <c r="O14">
        <v>1.17E-2</v>
      </c>
      <c r="P14">
        <v>1.21E-2</v>
      </c>
      <c r="Q14" s="37">
        <f t="shared" si="9"/>
        <v>3.1967213114754096E-2</v>
      </c>
      <c r="R14" s="37">
        <f t="shared" si="10"/>
        <v>3.3060109289617487E-2</v>
      </c>
      <c r="S14">
        <v>18.02</v>
      </c>
      <c r="T14" s="5">
        <f t="shared" si="2"/>
        <v>7.6253170823993729E-2</v>
      </c>
      <c r="U14" s="5">
        <f t="shared" si="3"/>
        <v>8.5891120373878999E-2</v>
      </c>
      <c r="V14" s="6">
        <f t="shared" si="4"/>
        <v>0.17773717022945595</v>
      </c>
      <c r="W14" s="6">
        <f t="shared" si="5"/>
        <v>0.1835411441322771</v>
      </c>
      <c r="X14" s="6">
        <f t="shared" si="6"/>
        <v>0.2539903410534497</v>
      </c>
      <c r="Y14" s="6">
        <f t="shared" si="7"/>
        <v>0.26943226450615609</v>
      </c>
      <c r="Z14" s="6">
        <f t="shared" si="8"/>
        <v>0.26171130277980292</v>
      </c>
      <c r="AA14" s="6"/>
      <c r="AB14" s="6"/>
      <c r="AC14" s="6"/>
      <c r="AD14" s="6"/>
      <c r="AE14" s="6"/>
      <c r="AF14" s="20">
        <v>-1</v>
      </c>
      <c r="AG14" s="20">
        <v>70</v>
      </c>
      <c r="AH14" s="6"/>
      <c r="AJ14">
        <v>1.25</v>
      </c>
      <c r="AO14" s="33">
        <f t="shared" si="11"/>
        <v>7.720961726353226E-3</v>
      </c>
      <c r="AP14">
        <f t="shared" si="12"/>
        <v>7.7209617263531705E-3</v>
      </c>
      <c r="AR14">
        <v>70</v>
      </c>
      <c r="AS14" s="60" t="s">
        <v>61</v>
      </c>
      <c r="AT14">
        <v>0.37</v>
      </c>
      <c r="AU14" s="6">
        <v>0.2</v>
      </c>
      <c r="BE14" s="6"/>
    </row>
    <row r="15" spans="1:57" x14ac:dyDescent="0.2">
      <c r="B15" s="30">
        <v>21</v>
      </c>
      <c r="C15">
        <v>2436</v>
      </c>
      <c r="D15">
        <v>2467</v>
      </c>
      <c r="E15" s="3">
        <f t="shared" si="0"/>
        <v>2.4359999999999999</v>
      </c>
      <c r="F15" s="3">
        <f t="shared" si="1"/>
        <v>2.4670000000000001</v>
      </c>
      <c r="G15">
        <v>0.36499999999999999</v>
      </c>
      <c r="H15">
        <v>7.0000000000000007E-2</v>
      </c>
      <c r="I15">
        <v>53</v>
      </c>
      <c r="J15">
        <v>57</v>
      </c>
      <c r="K15">
        <v>98</v>
      </c>
      <c r="L15">
        <v>102</v>
      </c>
      <c r="M15">
        <v>52</v>
      </c>
      <c r="N15">
        <v>60</v>
      </c>
      <c r="O15">
        <v>1.17E-2</v>
      </c>
      <c r="P15">
        <v>1.21E-2</v>
      </c>
      <c r="Q15" s="37">
        <f t="shared" si="9"/>
        <v>3.2054794520547943E-2</v>
      </c>
      <c r="R15" s="37">
        <f t="shared" si="10"/>
        <v>3.3150684931506851E-2</v>
      </c>
      <c r="S15">
        <v>18.02</v>
      </c>
      <c r="T15" s="5">
        <f t="shared" si="2"/>
        <v>7.4135027189993902E-2</v>
      </c>
      <c r="U15" s="5">
        <f t="shared" si="3"/>
        <v>8.3505255919049032E-2</v>
      </c>
      <c r="V15" s="6">
        <f t="shared" si="4"/>
        <v>0.17822517390983827</v>
      </c>
      <c r="W15" s="6">
        <f t="shared" si="5"/>
        <v>0.18435672024693839</v>
      </c>
      <c r="X15" s="6">
        <f t="shared" si="6"/>
        <v>0.25236020109983215</v>
      </c>
      <c r="Y15" s="6">
        <f t="shared" si="7"/>
        <v>0.26786197616598739</v>
      </c>
      <c r="Z15" s="6">
        <f t="shared" si="8"/>
        <v>0.26011108863290977</v>
      </c>
      <c r="AA15" s="6"/>
      <c r="AB15" s="6"/>
      <c r="AC15" s="6"/>
      <c r="AD15" s="6"/>
      <c r="AE15" s="6"/>
      <c r="AF15" s="20">
        <v>-1</v>
      </c>
      <c r="AG15" s="20">
        <v>70</v>
      </c>
      <c r="AH15" s="6"/>
      <c r="AJ15">
        <v>1.25</v>
      </c>
      <c r="AO15" s="33">
        <f t="shared" si="11"/>
        <v>7.7508875330776217E-3</v>
      </c>
      <c r="AP15">
        <f t="shared" si="12"/>
        <v>7.7508875330776217E-3</v>
      </c>
      <c r="AS15" s="28"/>
      <c r="AU15" s="6"/>
    </row>
    <row r="16" spans="1:57" x14ac:dyDescent="0.2">
      <c r="A16" t="s">
        <v>63</v>
      </c>
      <c r="B16" s="30">
        <v>1</v>
      </c>
      <c r="C16">
        <v>2436</v>
      </c>
      <c r="D16">
        <v>2467</v>
      </c>
      <c r="E16" s="3">
        <f t="shared" si="0"/>
        <v>2.4359999999999999</v>
      </c>
      <c r="F16" s="3">
        <f t="shared" si="1"/>
        <v>2.4670000000000001</v>
      </c>
      <c r="G16">
        <v>0.434</v>
      </c>
      <c r="H16">
        <v>9.0999999999999998E-2</v>
      </c>
      <c r="I16">
        <v>53</v>
      </c>
      <c r="J16">
        <v>57</v>
      </c>
      <c r="K16">
        <v>98</v>
      </c>
      <c r="L16">
        <v>102</v>
      </c>
      <c r="M16">
        <v>52</v>
      </c>
      <c r="N16">
        <v>60</v>
      </c>
      <c r="O16">
        <v>8.3999999999999995E-3</v>
      </c>
      <c r="P16">
        <v>8.8999999999999999E-3</v>
      </c>
      <c r="Q16" s="37">
        <f t="shared" si="9"/>
        <v>1.9354838709677417E-2</v>
      </c>
      <c r="R16" s="37">
        <f t="shared" si="10"/>
        <v>2.0506912442396313E-2</v>
      </c>
      <c r="S16">
        <v>18.02</v>
      </c>
      <c r="T16" s="5">
        <f t="shared" si="2"/>
        <v>0.13102741322456224</v>
      </c>
      <c r="U16" s="5">
        <f t="shared" si="3"/>
        <v>0.15120415982484947</v>
      </c>
      <c r="V16" s="6">
        <f t="shared" si="4"/>
        <v>0.28241051809637924</v>
      </c>
      <c r="W16" s="6">
        <f t="shared" si="5"/>
        <v>0.29742356712800061</v>
      </c>
      <c r="X16" s="6">
        <f t="shared" si="6"/>
        <v>0.41343793132094148</v>
      </c>
      <c r="Y16" s="6">
        <f t="shared" si="7"/>
        <v>0.44862772695285008</v>
      </c>
      <c r="Z16" s="6">
        <f t="shared" si="8"/>
        <v>0.43103282913689578</v>
      </c>
      <c r="AA16" s="6"/>
      <c r="AB16" s="6"/>
      <c r="AC16" s="6"/>
      <c r="AD16" s="6"/>
      <c r="AE16" s="6"/>
      <c r="AF16" s="20">
        <v>-1</v>
      </c>
      <c r="AG16" s="20">
        <v>70</v>
      </c>
      <c r="AH16" s="6"/>
      <c r="AJ16">
        <v>1.25</v>
      </c>
      <c r="AO16" s="33">
        <f t="shared" si="11"/>
        <v>1.7594897815954302E-2</v>
      </c>
      <c r="AP16">
        <f t="shared" si="12"/>
        <v>1.7594897815954302E-2</v>
      </c>
      <c r="AS16" s="28"/>
      <c r="AU16" s="6"/>
    </row>
    <row r="17" spans="2:47" x14ac:dyDescent="0.2">
      <c r="B17" s="30">
        <v>2</v>
      </c>
      <c r="C17">
        <v>2436</v>
      </c>
      <c r="D17">
        <v>2467</v>
      </c>
      <c r="E17" s="3">
        <f t="shared" si="0"/>
        <v>2.4359999999999999</v>
      </c>
      <c r="F17" s="3">
        <f t="shared" si="1"/>
        <v>2.4670000000000001</v>
      </c>
      <c r="G17">
        <v>0.42499999999999999</v>
      </c>
      <c r="H17">
        <v>7.5999999999999998E-2</v>
      </c>
      <c r="I17">
        <v>53</v>
      </c>
      <c r="J17">
        <v>57</v>
      </c>
      <c r="K17">
        <v>98</v>
      </c>
      <c r="L17">
        <v>102</v>
      </c>
      <c r="M17">
        <v>52</v>
      </c>
      <c r="N17">
        <v>60</v>
      </c>
      <c r="O17">
        <v>8.3999999999999995E-3</v>
      </c>
      <c r="P17">
        <v>8.8999999999999999E-3</v>
      </c>
      <c r="Q17" s="37">
        <f t="shared" si="9"/>
        <v>1.9764705882352941E-2</v>
      </c>
      <c r="R17" s="37">
        <f t="shared" si="10"/>
        <v>2.0941176470588234E-2</v>
      </c>
      <c r="S17">
        <v>18.02</v>
      </c>
      <c r="T17" s="5">
        <f t="shared" si="2"/>
        <v>0.10942948796776628</v>
      </c>
      <c r="U17" s="5">
        <f t="shared" si="3"/>
        <v>0.12628039721635781</v>
      </c>
      <c r="V17" s="6">
        <f t="shared" si="4"/>
        <v>0.28617956779805548</v>
      </c>
      <c r="W17" s="6">
        <f t="shared" si="5"/>
        <v>0.30459550698064825</v>
      </c>
      <c r="X17" s="6">
        <f t="shared" si="6"/>
        <v>0.39560905576582173</v>
      </c>
      <c r="Y17" s="6">
        <f t="shared" si="7"/>
        <v>0.43087590419700605</v>
      </c>
      <c r="Z17" s="6">
        <f t="shared" si="8"/>
        <v>0.41324247998141389</v>
      </c>
      <c r="AA17" s="6"/>
      <c r="AB17" s="6"/>
      <c r="AC17" s="6"/>
      <c r="AD17" s="6"/>
      <c r="AE17" s="6"/>
      <c r="AF17" s="20">
        <v>-1</v>
      </c>
      <c r="AG17" s="20">
        <v>70</v>
      </c>
      <c r="AH17" s="6"/>
      <c r="AJ17">
        <v>1.25</v>
      </c>
      <c r="AO17" s="33">
        <f t="shared" si="11"/>
        <v>1.7633424215592164E-2</v>
      </c>
      <c r="AP17">
        <f t="shared" si="12"/>
        <v>1.7633424215592164E-2</v>
      </c>
      <c r="AS17" s="28"/>
      <c r="AU17" s="6"/>
    </row>
    <row r="18" spans="2:47" x14ac:dyDescent="0.2">
      <c r="B18" s="30">
        <v>3</v>
      </c>
      <c r="C18">
        <v>2436</v>
      </c>
      <c r="D18">
        <v>2467</v>
      </c>
      <c r="E18" s="3">
        <f t="shared" si="0"/>
        <v>2.4359999999999999</v>
      </c>
      <c r="F18" s="3">
        <f t="shared" si="1"/>
        <v>2.4670000000000001</v>
      </c>
      <c r="G18">
        <v>0.438</v>
      </c>
      <c r="H18">
        <v>0.09</v>
      </c>
      <c r="I18">
        <v>53</v>
      </c>
      <c r="J18">
        <v>57</v>
      </c>
      <c r="K18">
        <v>98</v>
      </c>
      <c r="L18">
        <v>102</v>
      </c>
      <c r="M18">
        <v>52</v>
      </c>
      <c r="N18">
        <v>60</v>
      </c>
      <c r="O18">
        <v>8.3999999999999995E-3</v>
      </c>
      <c r="P18">
        <v>8.8999999999999999E-3</v>
      </c>
      <c r="Q18" s="37">
        <f t="shared" si="9"/>
        <v>1.9178082191780819E-2</v>
      </c>
      <c r="R18" s="37">
        <f t="shared" si="10"/>
        <v>2.0319634703196345E-2</v>
      </c>
      <c r="S18">
        <v>18.02</v>
      </c>
      <c r="T18" s="5">
        <f t="shared" si="2"/>
        <v>0.12958755154077586</v>
      </c>
      <c r="U18" s="5">
        <f t="shared" si="3"/>
        <v>0.14954257565095003</v>
      </c>
      <c r="V18" s="6">
        <f t="shared" si="4"/>
        <v>0.28636307958128304</v>
      </c>
      <c r="W18" s="6">
        <f t="shared" si="5"/>
        <v>0.30203531095759911</v>
      </c>
      <c r="X18" s="6">
        <f t="shared" si="6"/>
        <v>0.41595063112205888</v>
      </c>
      <c r="Y18" s="6">
        <f t="shared" si="7"/>
        <v>0.45157788660854914</v>
      </c>
      <c r="Z18" s="6">
        <f t="shared" si="8"/>
        <v>0.43376425886530401</v>
      </c>
      <c r="AA18" s="6"/>
      <c r="AB18" s="6"/>
      <c r="AC18" s="6"/>
      <c r="AD18" s="6"/>
      <c r="AE18" s="6"/>
      <c r="AF18" s="20">
        <v>-1</v>
      </c>
      <c r="AG18" s="20">
        <v>70</v>
      </c>
      <c r="AH18" s="6"/>
      <c r="AJ18">
        <v>1.25</v>
      </c>
      <c r="AO18" s="33">
        <f t="shared" si="11"/>
        <v>1.7813627743245131E-2</v>
      </c>
      <c r="AP18">
        <f t="shared" si="12"/>
        <v>1.7813627743245131E-2</v>
      </c>
      <c r="AS18" s="28"/>
      <c r="AU18" s="6"/>
    </row>
    <row r="19" spans="2:47" x14ac:dyDescent="0.2">
      <c r="B19" s="30">
        <v>4</v>
      </c>
      <c r="C19">
        <v>2436</v>
      </c>
      <c r="D19">
        <v>2467</v>
      </c>
      <c r="E19" s="3">
        <f t="shared" si="0"/>
        <v>2.4359999999999999</v>
      </c>
      <c r="F19" s="3">
        <f t="shared" si="1"/>
        <v>2.4670000000000001</v>
      </c>
      <c r="G19">
        <v>0.42599999999999999</v>
      </c>
      <c r="H19">
        <v>7.4999999999999997E-2</v>
      </c>
      <c r="I19">
        <v>53</v>
      </c>
      <c r="J19">
        <v>57</v>
      </c>
      <c r="K19">
        <v>98</v>
      </c>
      <c r="L19">
        <v>102</v>
      </c>
      <c r="M19">
        <v>52</v>
      </c>
      <c r="N19">
        <v>60</v>
      </c>
      <c r="O19">
        <v>8.3999999999999995E-3</v>
      </c>
      <c r="P19">
        <v>8.8999999999999999E-3</v>
      </c>
      <c r="Q19" s="37">
        <f t="shared" si="9"/>
        <v>1.9718309859154928E-2</v>
      </c>
      <c r="R19" s="37">
        <f t="shared" si="10"/>
        <v>2.0892018779342724E-2</v>
      </c>
      <c r="S19">
        <v>18.02</v>
      </c>
      <c r="T19" s="5">
        <f t="shared" si="2"/>
        <v>0.10798962628397989</v>
      </c>
      <c r="U19" s="5">
        <f t="shared" si="3"/>
        <v>0.12461881304245837</v>
      </c>
      <c r="V19" s="6">
        <f t="shared" si="4"/>
        <v>0.28771824351896441</v>
      </c>
      <c r="W19" s="6">
        <f t="shared" si="5"/>
        <v>0.30651141526279757</v>
      </c>
      <c r="X19" s="6">
        <f t="shared" si="6"/>
        <v>0.39570786980294431</v>
      </c>
      <c r="Y19" s="6">
        <f t="shared" si="7"/>
        <v>0.43113022830525594</v>
      </c>
      <c r="Z19" s="6">
        <f t="shared" si="8"/>
        <v>0.4134190490541001</v>
      </c>
      <c r="AA19" s="6"/>
      <c r="AB19" s="6"/>
      <c r="AC19" s="6"/>
      <c r="AD19" s="6"/>
      <c r="AE19" s="6"/>
      <c r="AF19" s="20">
        <v>-1</v>
      </c>
      <c r="AG19" s="20">
        <v>70</v>
      </c>
      <c r="AH19" s="6"/>
      <c r="AJ19">
        <v>1.25</v>
      </c>
      <c r="AO19" s="33">
        <f t="shared" si="11"/>
        <v>1.7711179251155784E-2</v>
      </c>
      <c r="AP19">
        <f t="shared" si="12"/>
        <v>1.771117925115584E-2</v>
      </c>
      <c r="AS19" s="28"/>
      <c r="AU19" s="6"/>
    </row>
    <row r="20" spans="2:47" x14ac:dyDescent="0.2">
      <c r="B20" s="30">
        <v>5</v>
      </c>
      <c r="C20">
        <v>2436</v>
      </c>
      <c r="D20">
        <v>2467</v>
      </c>
      <c r="E20" s="3">
        <f t="shared" si="0"/>
        <v>2.4359999999999999</v>
      </c>
      <c r="F20" s="3">
        <f t="shared" si="1"/>
        <v>2.4670000000000001</v>
      </c>
      <c r="G20">
        <v>0.43099999999999999</v>
      </c>
      <c r="H20">
        <v>9.0999999999999998E-2</v>
      </c>
      <c r="I20">
        <v>53</v>
      </c>
      <c r="J20">
        <v>57</v>
      </c>
      <c r="K20">
        <v>98</v>
      </c>
      <c r="L20">
        <v>102</v>
      </c>
      <c r="M20">
        <v>52</v>
      </c>
      <c r="N20">
        <v>60</v>
      </c>
      <c r="O20">
        <v>8.3999999999999995E-3</v>
      </c>
      <c r="P20">
        <v>8.8999999999999999E-3</v>
      </c>
      <c r="Q20" s="37">
        <f t="shared" si="9"/>
        <v>1.9489559164733179E-2</v>
      </c>
      <c r="R20" s="37">
        <f t="shared" si="10"/>
        <v>2.0649651972157772E-2</v>
      </c>
      <c r="S20">
        <v>18.02</v>
      </c>
      <c r="T20" s="5">
        <f t="shared" si="2"/>
        <v>0.13102741322456224</v>
      </c>
      <c r="U20" s="5">
        <f t="shared" si="3"/>
        <v>0.15120415982484947</v>
      </c>
      <c r="V20" s="6">
        <f t="shared" si="4"/>
        <v>0.27999663233238448</v>
      </c>
      <c r="W20" s="6">
        <f t="shared" si="5"/>
        <v>0.29472773158055149</v>
      </c>
      <c r="X20" s="6">
        <f t="shared" si="6"/>
        <v>0.41102404555694672</v>
      </c>
      <c r="Y20" s="6">
        <f t="shared" si="7"/>
        <v>0.44593189140540096</v>
      </c>
      <c r="Z20" s="6">
        <f t="shared" si="8"/>
        <v>0.42847796848117381</v>
      </c>
      <c r="AA20" s="6"/>
      <c r="AB20" s="6"/>
      <c r="AC20" s="6"/>
      <c r="AD20" s="6"/>
      <c r="AE20" s="6"/>
      <c r="AF20" s="20">
        <v>-1</v>
      </c>
      <c r="AG20" s="20">
        <v>70</v>
      </c>
      <c r="AH20" s="6"/>
      <c r="AJ20">
        <v>1.25</v>
      </c>
      <c r="AO20" s="33">
        <f t="shared" si="11"/>
        <v>1.7453922924227094E-2</v>
      </c>
      <c r="AP20">
        <f t="shared" si="12"/>
        <v>1.745392292422715E-2</v>
      </c>
      <c r="AS20" s="28"/>
      <c r="AU20" s="6"/>
    </row>
    <row r="21" spans="2:47" x14ac:dyDescent="0.2">
      <c r="B21" s="30">
        <v>6</v>
      </c>
      <c r="C21">
        <v>2436</v>
      </c>
      <c r="D21">
        <v>2467</v>
      </c>
      <c r="E21" s="3">
        <f t="shared" si="0"/>
        <v>2.4359999999999999</v>
      </c>
      <c r="F21" s="3">
        <f t="shared" si="1"/>
        <v>2.4670000000000001</v>
      </c>
      <c r="G21">
        <v>0.42099999999999999</v>
      </c>
      <c r="H21">
        <v>8.2000000000000003E-2</v>
      </c>
      <c r="I21">
        <v>53</v>
      </c>
      <c r="J21">
        <v>57</v>
      </c>
      <c r="K21">
        <v>98</v>
      </c>
      <c r="L21">
        <v>102</v>
      </c>
      <c r="M21">
        <v>52</v>
      </c>
      <c r="N21">
        <v>60</v>
      </c>
      <c r="O21">
        <v>8.3999999999999995E-3</v>
      </c>
      <c r="P21">
        <v>8.8999999999999999E-3</v>
      </c>
      <c r="Q21" s="37">
        <f t="shared" si="9"/>
        <v>1.9952494061757718E-2</v>
      </c>
      <c r="R21" s="37">
        <f t="shared" si="10"/>
        <v>2.1140142517814729E-2</v>
      </c>
      <c r="S21">
        <v>18.02</v>
      </c>
      <c r="T21" s="5">
        <f t="shared" si="2"/>
        <v>0.11806865807048468</v>
      </c>
      <c r="U21" s="5">
        <f t="shared" si="3"/>
        <v>0.13624990225975447</v>
      </c>
      <c r="V21" s="6">
        <f t="shared" si="4"/>
        <v>0.27855677064859802</v>
      </c>
      <c r="W21" s="6">
        <f t="shared" si="5"/>
        <v>0.29489728098605139</v>
      </c>
      <c r="X21" s="6">
        <f t="shared" si="6"/>
        <v>0.39662542871908268</v>
      </c>
      <c r="Y21" s="6">
        <f t="shared" si="7"/>
        <v>0.43114718324580587</v>
      </c>
      <c r="Z21" s="6">
        <f t="shared" si="8"/>
        <v>0.41388630598244425</v>
      </c>
      <c r="AA21" s="6"/>
      <c r="AB21" s="6"/>
      <c r="AC21" s="6"/>
      <c r="AD21" s="6"/>
      <c r="AE21" s="6"/>
      <c r="AF21" s="20">
        <v>-1</v>
      </c>
      <c r="AG21" s="20">
        <v>70</v>
      </c>
      <c r="AH21" s="6"/>
      <c r="AJ21">
        <v>1.25</v>
      </c>
      <c r="AO21" s="33">
        <f t="shared" si="11"/>
        <v>1.7260877263361563E-2</v>
      </c>
      <c r="AP21">
        <f t="shared" si="12"/>
        <v>1.7260877263361618E-2</v>
      </c>
      <c r="AS21" s="28"/>
      <c r="AU21" s="6"/>
    </row>
    <row r="22" spans="2:47" x14ac:dyDescent="0.2">
      <c r="B22" s="30">
        <v>11</v>
      </c>
      <c r="C22">
        <v>2436</v>
      </c>
      <c r="D22">
        <v>2467</v>
      </c>
      <c r="E22" s="3">
        <f t="shared" si="0"/>
        <v>2.4359999999999999</v>
      </c>
      <c r="F22" s="3">
        <f t="shared" si="1"/>
        <v>2.4670000000000001</v>
      </c>
      <c r="G22">
        <v>0.39800000000000002</v>
      </c>
      <c r="H22">
        <v>7.6999999999999999E-2</v>
      </c>
      <c r="I22">
        <v>53</v>
      </c>
      <c r="J22">
        <v>57</v>
      </c>
      <c r="K22">
        <v>98</v>
      </c>
      <c r="L22">
        <v>102</v>
      </c>
      <c r="M22">
        <v>52</v>
      </c>
      <c r="N22">
        <v>60</v>
      </c>
      <c r="O22">
        <v>8.3999999999999995E-3</v>
      </c>
      <c r="P22">
        <v>8.8999999999999999E-3</v>
      </c>
      <c r="Q22" s="37">
        <f t="shared" si="9"/>
        <v>2.1105527638190954E-2</v>
      </c>
      <c r="R22" s="37">
        <f t="shared" si="10"/>
        <v>2.2361809045226128E-2</v>
      </c>
      <c r="S22">
        <v>18.02</v>
      </c>
      <c r="T22" s="5">
        <f t="shared" si="2"/>
        <v>0.11086934965155266</v>
      </c>
      <c r="U22" s="5">
        <f t="shared" si="3"/>
        <v>0.12794198139025725</v>
      </c>
      <c r="V22" s="6">
        <f t="shared" si="4"/>
        <v>0.2637205487891911</v>
      </c>
      <c r="W22" s="6">
        <f t="shared" si="5"/>
        <v>0.27931569062060674</v>
      </c>
      <c r="X22" s="6">
        <f t="shared" si="6"/>
        <v>0.37458989844074375</v>
      </c>
      <c r="Y22" s="6">
        <f t="shared" si="7"/>
        <v>0.40725767201086399</v>
      </c>
      <c r="Z22" s="6">
        <f t="shared" si="8"/>
        <v>0.39092378522580384</v>
      </c>
      <c r="AA22" s="6"/>
      <c r="AB22" s="6"/>
      <c r="AC22" s="6"/>
      <c r="AD22" s="6"/>
      <c r="AE22" s="6"/>
      <c r="AF22" s="20">
        <v>-1</v>
      </c>
      <c r="AG22" s="20">
        <v>70</v>
      </c>
      <c r="AH22" s="6"/>
      <c r="AJ22">
        <v>1.25</v>
      </c>
      <c r="AO22" s="33">
        <f t="shared" si="11"/>
        <v>1.6333886785060092E-2</v>
      </c>
      <c r="AP22">
        <f t="shared" si="12"/>
        <v>1.6333886785060148E-2</v>
      </c>
      <c r="AS22" s="28"/>
      <c r="AU22" s="6"/>
    </row>
    <row r="23" spans="2:47" x14ac:dyDescent="0.2">
      <c r="B23" s="30">
        <v>12</v>
      </c>
      <c r="C23">
        <v>2436</v>
      </c>
      <c r="D23">
        <v>2467</v>
      </c>
      <c r="E23" s="3">
        <f t="shared" si="0"/>
        <v>2.4359999999999999</v>
      </c>
      <c r="F23" s="3">
        <f t="shared" si="1"/>
        <v>2.4670000000000001</v>
      </c>
      <c r="G23">
        <v>0.39100000000000001</v>
      </c>
      <c r="H23">
        <v>7.1999999999999995E-2</v>
      </c>
      <c r="I23">
        <v>53</v>
      </c>
      <c r="J23">
        <v>57</v>
      </c>
      <c r="K23">
        <v>98</v>
      </c>
      <c r="L23">
        <v>102</v>
      </c>
      <c r="M23">
        <v>52</v>
      </c>
      <c r="N23">
        <v>60</v>
      </c>
      <c r="O23">
        <v>8.3999999999999995E-3</v>
      </c>
      <c r="P23">
        <v>8.8999999999999999E-3</v>
      </c>
      <c r="Q23" s="37">
        <f t="shared" si="9"/>
        <v>2.1483375959079284E-2</v>
      </c>
      <c r="R23" s="37">
        <f t="shared" si="10"/>
        <v>2.2762148337595906E-2</v>
      </c>
      <c r="S23">
        <v>18.02</v>
      </c>
      <c r="T23" s="5">
        <f t="shared" si="2"/>
        <v>0.10367004123262068</v>
      </c>
      <c r="U23" s="5">
        <f t="shared" si="3"/>
        <v>0.11963406052076003</v>
      </c>
      <c r="V23" s="6">
        <f t="shared" si="4"/>
        <v>0.26175838433775672</v>
      </c>
      <c r="W23" s="6">
        <f t="shared" si="5"/>
        <v>0.2781118898415571</v>
      </c>
      <c r="X23" s="6">
        <f t="shared" si="6"/>
        <v>0.36542842557037741</v>
      </c>
      <c r="Y23" s="6">
        <f t="shared" si="7"/>
        <v>0.39774595036231714</v>
      </c>
      <c r="Z23" s="6">
        <f t="shared" si="8"/>
        <v>0.38158718796634727</v>
      </c>
      <c r="AA23" s="6"/>
      <c r="AB23" s="6"/>
      <c r="AC23" s="6"/>
      <c r="AD23" s="6"/>
      <c r="AE23" s="6"/>
      <c r="AF23" s="20">
        <v>-1</v>
      </c>
      <c r="AG23" s="20">
        <v>70</v>
      </c>
      <c r="AH23" s="6"/>
      <c r="AJ23">
        <v>1.25</v>
      </c>
      <c r="AO23" s="33">
        <f t="shared" si="11"/>
        <v>1.6158762395969861E-2</v>
      </c>
      <c r="AP23">
        <f t="shared" si="12"/>
        <v>1.6158762395969861E-2</v>
      </c>
      <c r="AS23" s="28"/>
      <c r="AU23" s="6"/>
    </row>
    <row r="24" spans="2:47" x14ac:dyDescent="0.2">
      <c r="B24" s="30">
        <v>14</v>
      </c>
      <c r="C24">
        <v>2436</v>
      </c>
      <c r="D24">
        <v>2467</v>
      </c>
      <c r="E24" s="3">
        <f t="shared" si="0"/>
        <v>2.4359999999999999</v>
      </c>
      <c r="F24" s="3">
        <f t="shared" si="1"/>
        <v>2.4670000000000001</v>
      </c>
      <c r="G24">
        <v>0.40100000000000002</v>
      </c>
      <c r="H24">
        <v>8.6999999999999994E-2</v>
      </c>
      <c r="I24">
        <v>53</v>
      </c>
      <c r="J24">
        <v>57</v>
      </c>
      <c r="K24">
        <v>98</v>
      </c>
      <c r="L24">
        <v>102</v>
      </c>
      <c r="M24">
        <v>52</v>
      </c>
      <c r="N24">
        <v>60</v>
      </c>
      <c r="O24">
        <v>8.3999999999999995E-3</v>
      </c>
      <c r="P24">
        <v>8.8999999999999999E-3</v>
      </c>
      <c r="Q24" s="37">
        <f t="shared" si="9"/>
        <v>2.0947630922693267E-2</v>
      </c>
      <c r="R24" s="37">
        <f t="shared" si="10"/>
        <v>2.2194513715710722E-2</v>
      </c>
      <c r="S24">
        <v>18.02</v>
      </c>
      <c r="T24" s="5">
        <f t="shared" si="2"/>
        <v>0.12526796648941665</v>
      </c>
      <c r="U24" s="5">
        <f t="shared" si="3"/>
        <v>0.14455782312925169</v>
      </c>
      <c r="V24" s="6">
        <f t="shared" si="4"/>
        <v>0.25879396322407888</v>
      </c>
      <c r="W24" s="6">
        <f t="shared" si="5"/>
        <v>0.27183856183805921</v>
      </c>
      <c r="X24" s="6">
        <f t="shared" si="6"/>
        <v>0.38406192971349551</v>
      </c>
      <c r="Y24" s="6">
        <f t="shared" si="7"/>
        <v>0.41639638496731091</v>
      </c>
      <c r="Z24" s="6">
        <f t="shared" si="8"/>
        <v>0.40022915734040321</v>
      </c>
      <c r="AA24" s="6"/>
      <c r="AB24" s="6"/>
      <c r="AC24" s="6"/>
      <c r="AD24" s="6"/>
      <c r="AE24" s="6"/>
      <c r="AF24" s="20">
        <v>-1</v>
      </c>
      <c r="AG24" s="20">
        <v>70</v>
      </c>
      <c r="AH24" s="6"/>
      <c r="AJ24">
        <v>1.25</v>
      </c>
      <c r="AO24" s="33">
        <f t="shared" si="11"/>
        <v>1.6167227626907699E-2</v>
      </c>
      <c r="AP24">
        <f t="shared" si="12"/>
        <v>1.6167227626907699E-2</v>
      </c>
      <c r="AS24" s="28"/>
      <c r="AU24" s="6"/>
    </row>
    <row r="25" spans="2:47" x14ac:dyDescent="0.2">
      <c r="B25" s="30">
        <v>15</v>
      </c>
      <c r="C25">
        <v>2436</v>
      </c>
      <c r="D25">
        <v>2467</v>
      </c>
      <c r="E25" s="3">
        <f t="shared" si="0"/>
        <v>2.4359999999999999</v>
      </c>
      <c r="F25" s="3">
        <f t="shared" si="1"/>
        <v>2.4670000000000001</v>
      </c>
      <c r="G25">
        <v>0.39900000000000002</v>
      </c>
      <c r="H25">
        <v>7.2999999999999995E-2</v>
      </c>
      <c r="I25">
        <v>53</v>
      </c>
      <c r="J25">
        <v>57</v>
      </c>
      <c r="K25">
        <v>98</v>
      </c>
      <c r="L25">
        <v>102</v>
      </c>
      <c r="M25">
        <v>52</v>
      </c>
      <c r="N25">
        <v>60</v>
      </c>
      <c r="O25">
        <v>8.3999999999999995E-3</v>
      </c>
      <c r="P25">
        <v>8.8999999999999999E-3</v>
      </c>
      <c r="Q25" s="37">
        <f t="shared" si="9"/>
        <v>2.1052631578947364E-2</v>
      </c>
      <c r="R25" s="37">
        <f t="shared" si="10"/>
        <v>2.2305764411027568E-2</v>
      </c>
      <c r="S25">
        <v>18.02</v>
      </c>
      <c r="T25" s="5">
        <f t="shared" si="2"/>
        <v>0.10510990291640708</v>
      </c>
      <c r="U25" s="5">
        <f t="shared" si="3"/>
        <v>0.12129564469465946</v>
      </c>
      <c r="V25" s="6">
        <f t="shared" si="4"/>
        <v>0.26746136590883224</v>
      </c>
      <c r="W25" s="6">
        <f t="shared" si="5"/>
        <v>0.28428348820175503</v>
      </c>
      <c r="X25" s="6">
        <f t="shared" si="6"/>
        <v>0.37257126882523933</v>
      </c>
      <c r="Y25" s="6">
        <f t="shared" si="7"/>
        <v>0.40557913289641451</v>
      </c>
      <c r="Z25" s="6">
        <f t="shared" si="8"/>
        <v>0.38907520086082692</v>
      </c>
      <c r="AA25" s="6"/>
      <c r="AB25" s="6"/>
      <c r="AC25" s="6"/>
      <c r="AD25" s="6"/>
      <c r="AE25" s="6"/>
      <c r="AF25" s="20">
        <v>-1</v>
      </c>
      <c r="AG25" s="20">
        <v>70</v>
      </c>
      <c r="AH25" s="6"/>
      <c r="AJ25">
        <v>1.25</v>
      </c>
      <c r="AO25" s="33">
        <f t="shared" si="11"/>
        <v>1.6503932035587587E-2</v>
      </c>
      <c r="AP25">
        <f t="shared" si="12"/>
        <v>1.6503932035587587E-2</v>
      </c>
      <c r="AS25" s="28"/>
      <c r="AU25" s="6"/>
    </row>
    <row r="26" spans="2:47" x14ac:dyDescent="0.2">
      <c r="B26" s="30">
        <v>16</v>
      </c>
      <c r="C26">
        <v>2436</v>
      </c>
      <c r="D26">
        <v>2467</v>
      </c>
      <c r="E26" s="3">
        <f t="shared" si="0"/>
        <v>2.4359999999999999</v>
      </c>
      <c r="F26" s="3">
        <f t="shared" si="1"/>
        <v>2.4670000000000001</v>
      </c>
      <c r="G26">
        <v>0.39200000000000002</v>
      </c>
      <c r="H26">
        <v>6.9000000000000006E-2</v>
      </c>
      <c r="I26">
        <v>53</v>
      </c>
      <c r="J26">
        <v>57</v>
      </c>
      <c r="K26">
        <v>98</v>
      </c>
      <c r="L26">
        <v>102</v>
      </c>
      <c r="M26">
        <v>52</v>
      </c>
      <c r="N26">
        <v>60</v>
      </c>
      <c r="O26">
        <v>8.3999999999999995E-3</v>
      </c>
      <c r="P26">
        <v>8.8999999999999999E-3</v>
      </c>
      <c r="Q26" s="37">
        <f t="shared" si="9"/>
        <v>2.1428571428571425E-2</v>
      </c>
      <c r="R26" s="37">
        <f t="shared" si="10"/>
        <v>2.2704081632653059E-2</v>
      </c>
      <c r="S26">
        <v>18.02</v>
      </c>
      <c r="T26" s="5">
        <f t="shared" si="2"/>
        <v>9.9350456181261496E-2</v>
      </c>
      <c r="U26" s="5">
        <f t="shared" si="3"/>
        <v>0.1146493079990617</v>
      </c>
      <c r="V26" s="6">
        <f t="shared" si="4"/>
        <v>0.26476515432448716</v>
      </c>
      <c r="W26" s="6">
        <f t="shared" si="5"/>
        <v>0.28206239098970576</v>
      </c>
      <c r="X26" s="6">
        <f t="shared" si="6"/>
        <v>0.36411561050574864</v>
      </c>
      <c r="Y26" s="6">
        <f t="shared" si="7"/>
        <v>0.39671169898876746</v>
      </c>
      <c r="Z26" s="6">
        <f t="shared" si="8"/>
        <v>0.38041365474725808</v>
      </c>
      <c r="AA26" s="6"/>
      <c r="AB26" s="6"/>
      <c r="AC26" s="6"/>
      <c r="AD26" s="6"/>
      <c r="AE26" s="6"/>
      <c r="AF26" s="20">
        <v>-1</v>
      </c>
      <c r="AG26" s="20">
        <v>70</v>
      </c>
      <c r="AH26" s="6"/>
      <c r="AJ26">
        <v>1.25</v>
      </c>
      <c r="AO26" s="33">
        <f t="shared" si="11"/>
        <v>1.6298044241509435E-2</v>
      </c>
      <c r="AP26">
        <f t="shared" si="12"/>
        <v>1.629804424150938E-2</v>
      </c>
      <c r="AS26" s="28"/>
      <c r="AU26" s="6"/>
    </row>
    <row r="27" spans="2:47" x14ac:dyDescent="0.2">
      <c r="B27" s="30">
        <v>17</v>
      </c>
      <c r="C27">
        <v>2436</v>
      </c>
      <c r="D27">
        <v>2467</v>
      </c>
      <c r="E27" s="3">
        <f t="shared" si="0"/>
        <v>2.4359999999999999</v>
      </c>
      <c r="F27" s="3">
        <f t="shared" si="1"/>
        <v>2.4670000000000001</v>
      </c>
      <c r="G27">
        <v>0.38500000000000001</v>
      </c>
      <c r="H27">
        <v>7.2999999999999995E-2</v>
      </c>
      <c r="I27">
        <v>53</v>
      </c>
      <c r="J27">
        <v>57</v>
      </c>
      <c r="K27">
        <v>98</v>
      </c>
      <c r="L27">
        <v>102</v>
      </c>
      <c r="M27">
        <v>52</v>
      </c>
      <c r="N27">
        <v>60</v>
      </c>
      <c r="O27">
        <v>8.3999999999999995E-3</v>
      </c>
      <c r="P27">
        <v>8.8999999999999999E-3</v>
      </c>
      <c r="Q27" s="37">
        <f t="shared" si="9"/>
        <v>2.1818181818181816E-2</v>
      </c>
      <c r="R27" s="37">
        <f t="shared" si="10"/>
        <v>2.3116883116883116E-2</v>
      </c>
      <c r="S27">
        <v>18.02</v>
      </c>
      <c r="T27" s="5">
        <f t="shared" si="2"/>
        <v>0.10510990291640708</v>
      </c>
      <c r="U27" s="5">
        <f t="shared" si="3"/>
        <v>0.12129564469465946</v>
      </c>
      <c r="V27" s="6">
        <f t="shared" si="4"/>
        <v>0.25619656567685628</v>
      </c>
      <c r="W27" s="6">
        <f t="shared" si="5"/>
        <v>0.27170292231365917</v>
      </c>
      <c r="X27" s="6">
        <f t="shared" si="6"/>
        <v>0.36130646859326337</v>
      </c>
      <c r="Y27" s="6">
        <f t="shared" si="7"/>
        <v>0.39299856700831864</v>
      </c>
      <c r="Z27" s="6">
        <f t="shared" si="8"/>
        <v>0.37715251780079101</v>
      </c>
      <c r="AA27" s="6"/>
      <c r="AB27" s="6"/>
      <c r="AC27" s="6"/>
      <c r="AD27" s="6"/>
      <c r="AE27" s="6"/>
      <c r="AF27" s="20">
        <v>-1</v>
      </c>
      <c r="AG27" s="20">
        <v>70</v>
      </c>
      <c r="AH27" s="6"/>
      <c r="AJ27">
        <v>1.25</v>
      </c>
      <c r="AO27" s="33">
        <f t="shared" si="11"/>
        <v>1.5846049207527635E-2</v>
      </c>
      <c r="AP27">
        <f t="shared" si="12"/>
        <v>1.5846049207527635E-2</v>
      </c>
      <c r="AS27" s="28"/>
      <c r="AU27" s="6"/>
    </row>
    <row r="28" spans="2:47" x14ac:dyDescent="0.2">
      <c r="B28" s="30">
        <v>19</v>
      </c>
      <c r="C28">
        <v>2436</v>
      </c>
      <c r="D28">
        <v>2467</v>
      </c>
      <c r="E28" s="3">
        <f t="shared" si="0"/>
        <v>2.4359999999999999</v>
      </c>
      <c r="F28" s="3">
        <f t="shared" si="1"/>
        <v>2.4670000000000001</v>
      </c>
      <c r="G28">
        <v>0.39600000000000002</v>
      </c>
      <c r="H28">
        <v>6.9000000000000006E-2</v>
      </c>
      <c r="I28">
        <v>53</v>
      </c>
      <c r="J28">
        <v>57</v>
      </c>
      <c r="K28">
        <v>98</v>
      </c>
      <c r="L28">
        <v>102</v>
      </c>
      <c r="M28">
        <v>52</v>
      </c>
      <c r="N28">
        <v>60</v>
      </c>
      <c r="O28">
        <v>8.3999999999999995E-3</v>
      </c>
      <c r="P28">
        <v>8.8999999999999999E-3</v>
      </c>
      <c r="Q28" s="37">
        <f t="shared" si="9"/>
        <v>2.121212121212121E-2</v>
      </c>
      <c r="R28" s="37">
        <f t="shared" si="10"/>
        <v>2.2474747474747474E-2</v>
      </c>
      <c r="S28">
        <v>18.02</v>
      </c>
      <c r="T28" s="5">
        <f t="shared" si="2"/>
        <v>9.9350456181261496E-2</v>
      </c>
      <c r="U28" s="5">
        <f t="shared" si="3"/>
        <v>0.1146493079990617</v>
      </c>
      <c r="V28" s="6">
        <f t="shared" si="4"/>
        <v>0.26798366867648027</v>
      </c>
      <c r="W28" s="6">
        <f t="shared" si="5"/>
        <v>0.28565683838630457</v>
      </c>
      <c r="X28" s="6">
        <f t="shared" si="6"/>
        <v>0.36733412485774175</v>
      </c>
      <c r="Y28" s="6">
        <f t="shared" si="7"/>
        <v>0.40030614638536627</v>
      </c>
      <c r="Z28" s="6">
        <f t="shared" si="8"/>
        <v>0.38382013562155404</v>
      </c>
      <c r="AA28" s="6"/>
      <c r="AB28" s="6"/>
      <c r="AC28" s="6"/>
      <c r="AD28" s="6"/>
      <c r="AE28" s="6"/>
      <c r="AF28" s="20">
        <v>-1</v>
      </c>
      <c r="AG28" s="20">
        <v>70</v>
      </c>
      <c r="AH28" s="6"/>
      <c r="AJ28">
        <v>1.25</v>
      </c>
      <c r="AO28" s="33">
        <f t="shared" si="11"/>
        <v>1.6486010763812287E-2</v>
      </c>
      <c r="AP28">
        <f t="shared" si="12"/>
        <v>1.6486010763812231E-2</v>
      </c>
      <c r="AS28" s="28"/>
      <c r="AU28" s="6"/>
    </row>
    <row r="29" spans="2:47" x14ac:dyDescent="0.2">
      <c r="B29" s="30">
        <v>21</v>
      </c>
      <c r="C29">
        <v>2436</v>
      </c>
      <c r="D29">
        <v>2467</v>
      </c>
      <c r="E29" s="3">
        <f t="shared" si="0"/>
        <v>2.4359999999999999</v>
      </c>
      <c r="F29" s="3">
        <f t="shared" si="1"/>
        <v>2.4670000000000001</v>
      </c>
      <c r="G29">
        <v>0.40500000000000003</v>
      </c>
      <c r="H29">
        <v>8.1000000000000003E-2</v>
      </c>
      <c r="I29">
        <v>53</v>
      </c>
      <c r="J29">
        <v>57</v>
      </c>
      <c r="K29">
        <v>98</v>
      </c>
      <c r="L29">
        <v>102</v>
      </c>
      <c r="M29">
        <v>52</v>
      </c>
      <c r="N29">
        <v>60</v>
      </c>
      <c r="O29">
        <v>8.3999999999999995E-3</v>
      </c>
      <c r="P29">
        <v>8.8999999999999999E-3</v>
      </c>
      <c r="Q29" s="37">
        <f t="shared" si="9"/>
        <v>2.0740740740740737E-2</v>
      </c>
      <c r="R29" s="37">
        <f>1/(G29/P29)</f>
        <v>2.1975308641975305E-2</v>
      </c>
      <c r="S29">
        <v>18.02</v>
      </c>
      <c r="T29" s="5">
        <f t="shared" si="2"/>
        <v>0.11662879638669828</v>
      </c>
      <c r="U29" s="5">
        <f t="shared" si="3"/>
        <v>0.13458831808585506</v>
      </c>
      <c r="V29" s="6">
        <f t="shared" si="4"/>
        <v>0.26641676037353629</v>
      </c>
      <c r="W29" s="6">
        <f t="shared" si="5"/>
        <v>0.28153678783265595</v>
      </c>
      <c r="X29" s="6">
        <f t="shared" si="6"/>
        <v>0.38304555676023455</v>
      </c>
      <c r="Y29" s="6">
        <f t="shared" si="7"/>
        <v>0.41612510591851104</v>
      </c>
      <c r="Z29" s="6">
        <f t="shared" si="8"/>
        <v>0.3995853313393728</v>
      </c>
      <c r="AA29" s="6"/>
      <c r="AB29" s="6"/>
      <c r="AC29" s="6"/>
      <c r="AD29" s="6"/>
      <c r="AE29" s="6"/>
      <c r="AF29" s="20">
        <v>-1</v>
      </c>
      <c r="AG29" s="20">
        <v>70</v>
      </c>
      <c r="AH29" s="6"/>
      <c r="AJ29">
        <v>1.25</v>
      </c>
      <c r="AO29" s="33">
        <f t="shared" si="11"/>
        <v>1.6539774579138244E-2</v>
      </c>
      <c r="AP29">
        <f t="shared" si="12"/>
        <v>1.6539774579138244E-2</v>
      </c>
      <c r="AS29" s="28"/>
      <c r="AU29" s="6"/>
    </row>
    <row r="30" spans="2:47" x14ac:dyDescent="0.2">
      <c r="B30" s="30">
        <v>25</v>
      </c>
      <c r="C30">
        <v>2436</v>
      </c>
      <c r="D30">
        <v>2467</v>
      </c>
      <c r="E30" s="3">
        <f t="shared" si="0"/>
        <v>2.4359999999999999</v>
      </c>
      <c r="F30" s="3">
        <f t="shared" si="1"/>
        <v>2.4670000000000001</v>
      </c>
      <c r="G30">
        <v>0.44400000000000001</v>
      </c>
      <c r="H30">
        <v>0.14499999999999999</v>
      </c>
      <c r="I30">
        <v>53</v>
      </c>
      <c r="J30">
        <v>57</v>
      </c>
      <c r="K30">
        <v>98</v>
      </c>
      <c r="L30">
        <v>102</v>
      </c>
      <c r="M30">
        <v>52</v>
      </c>
      <c r="N30">
        <v>60</v>
      </c>
      <c r="O30">
        <v>8.3999999999999995E-3</v>
      </c>
      <c r="P30">
        <v>8.8999999999999999E-3</v>
      </c>
      <c r="Q30" s="37">
        <f t="shared" si="9"/>
        <v>1.8918918918918916E-2</v>
      </c>
      <c r="R30" s="37">
        <f t="shared" si="10"/>
        <v>2.0045045045045045E-2</v>
      </c>
      <c r="S30">
        <v>18.02</v>
      </c>
      <c r="T30" s="5">
        <f t="shared" si="2"/>
        <v>0.20877994414902773</v>
      </c>
      <c r="U30" s="5">
        <f t="shared" si="3"/>
        <v>0.24092970521541945</v>
      </c>
      <c r="V30" s="6">
        <f t="shared" si="4"/>
        <v>0.25081825879918357</v>
      </c>
      <c r="W30" s="6">
        <f t="shared" si="5"/>
        <v>0.25147567823751599</v>
      </c>
      <c r="X30" s="6">
        <f t="shared" si="6"/>
        <v>0.4595982029482113</v>
      </c>
      <c r="Y30" s="6">
        <f t="shared" si="7"/>
        <v>0.49240538345293544</v>
      </c>
      <c r="Z30" s="6">
        <f t="shared" si="8"/>
        <v>0.47600179320057334</v>
      </c>
      <c r="AA30" s="6"/>
      <c r="AB30" s="6"/>
      <c r="AC30" s="6"/>
      <c r="AD30" s="6"/>
      <c r="AE30" s="6"/>
      <c r="AF30" s="20">
        <v>-1</v>
      </c>
      <c r="AG30" s="20">
        <v>70</v>
      </c>
      <c r="AH30" s="6"/>
      <c r="AJ30">
        <v>1.25</v>
      </c>
      <c r="AO30" s="33">
        <f t="shared" si="11"/>
        <v>1.6403590252362044E-2</v>
      </c>
      <c r="AP30">
        <f t="shared" si="12"/>
        <v>1.6403590252362099E-2</v>
      </c>
      <c r="AS30" s="28"/>
      <c r="AU30" s="6"/>
    </row>
    <row r="31" spans="2:47" x14ac:dyDescent="0.2">
      <c r="B31" s="30">
        <v>26</v>
      </c>
      <c r="C31">
        <v>2436</v>
      </c>
      <c r="D31">
        <v>2467</v>
      </c>
      <c r="E31" s="3">
        <f t="shared" si="0"/>
        <v>2.4359999999999999</v>
      </c>
      <c r="F31" s="3">
        <f t="shared" si="1"/>
        <v>2.4670000000000001</v>
      </c>
      <c r="G31">
        <v>0.42199999999999999</v>
      </c>
      <c r="H31">
        <v>9.8000000000000004E-2</v>
      </c>
      <c r="I31">
        <v>53</v>
      </c>
      <c r="J31">
        <v>57</v>
      </c>
      <c r="K31">
        <v>98</v>
      </c>
      <c r="L31">
        <v>102</v>
      </c>
      <c r="M31">
        <v>52</v>
      </c>
      <c r="N31">
        <v>60</v>
      </c>
      <c r="O31">
        <v>8.3999999999999995E-3</v>
      </c>
      <c r="P31">
        <v>8.8999999999999999E-3</v>
      </c>
      <c r="Q31" s="37">
        <f t="shared" si="9"/>
        <v>1.9905213270142177E-2</v>
      </c>
      <c r="R31" s="37">
        <f t="shared" si="10"/>
        <v>2.1090047393364932E-2</v>
      </c>
      <c r="S31">
        <v>18.02</v>
      </c>
      <c r="T31" s="5">
        <f t="shared" si="2"/>
        <v>0.14110644501106703</v>
      </c>
      <c r="U31" s="5">
        <f t="shared" si="3"/>
        <v>0.16283524904214561</v>
      </c>
      <c r="V31" s="6">
        <f t="shared" si="4"/>
        <v>0.26761664511002486</v>
      </c>
      <c r="W31" s="6">
        <f t="shared" si="5"/>
        <v>0.27951914990720661</v>
      </c>
      <c r="X31" s="6">
        <f t="shared" si="6"/>
        <v>0.40872309012109187</v>
      </c>
      <c r="Y31" s="6">
        <f t="shared" si="7"/>
        <v>0.44235439894935225</v>
      </c>
      <c r="Z31" s="6">
        <f t="shared" si="8"/>
        <v>0.42553874453522206</v>
      </c>
      <c r="AA31" s="6"/>
      <c r="AB31" s="6"/>
      <c r="AC31" s="6"/>
      <c r="AD31" s="6"/>
      <c r="AE31" s="6"/>
      <c r="AF31" s="20">
        <v>-1</v>
      </c>
      <c r="AG31" s="20">
        <v>70</v>
      </c>
      <c r="AH31" s="6"/>
      <c r="AJ31">
        <v>1.25</v>
      </c>
      <c r="AO31" s="33">
        <f t="shared" si="11"/>
        <v>1.6815654414130188E-2</v>
      </c>
      <c r="AP31">
        <f t="shared" si="12"/>
        <v>1.6815654414130188E-2</v>
      </c>
      <c r="AS31" s="28"/>
      <c r="AU31" s="6"/>
    </row>
    <row r="32" spans="2:47" x14ac:dyDescent="0.2">
      <c r="B32" s="30">
        <v>27</v>
      </c>
      <c r="C32">
        <v>2436</v>
      </c>
      <c r="D32">
        <v>2467</v>
      </c>
      <c r="E32" s="3">
        <f t="shared" si="0"/>
        <v>2.4359999999999999</v>
      </c>
      <c r="F32" s="3">
        <f t="shared" si="1"/>
        <v>2.4670000000000001</v>
      </c>
      <c r="G32">
        <v>0.39100000000000001</v>
      </c>
      <c r="H32">
        <v>6.8000000000000005E-2</v>
      </c>
      <c r="I32">
        <v>53</v>
      </c>
      <c r="J32">
        <v>57</v>
      </c>
      <c r="K32">
        <v>98</v>
      </c>
      <c r="L32">
        <v>102</v>
      </c>
      <c r="M32">
        <v>52</v>
      </c>
      <c r="N32">
        <v>60</v>
      </c>
      <c r="O32">
        <v>8.3999999999999995E-3</v>
      </c>
      <c r="P32">
        <v>8.8999999999999999E-3</v>
      </c>
      <c r="Q32" s="37">
        <f t="shared" si="9"/>
        <v>2.1483375959079284E-2</v>
      </c>
      <c r="R32" s="37">
        <f t="shared" si="10"/>
        <v>2.2762148337595906E-2</v>
      </c>
      <c r="S32">
        <v>18.02</v>
      </c>
      <c r="T32" s="5">
        <f t="shared" si="2"/>
        <v>9.7910594497475106E-2</v>
      </c>
      <c r="U32" s="5">
        <f t="shared" si="3"/>
        <v>0.11298772382516226</v>
      </c>
      <c r="V32" s="6">
        <f t="shared" si="4"/>
        <v>0.26469457286939957</v>
      </c>
      <c r="W32" s="6">
        <f t="shared" si="5"/>
        <v>0.28218107557355571</v>
      </c>
      <c r="X32" s="6">
        <f t="shared" si="6"/>
        <v>0.36260516736687465</v>
      </c>
      <c r="Y32" s="6">
        <f t="shared" si="7"/>
        <v>0.39516879939871796</v>
      </c>
      <c r="Z32" s="6">
        <f t="shared" si="8"/>
        <v>0.37888698338279631</v>
      </c>
      <c r="AA32" s="6"/>
      <c r="AB32" s="6"/>
      <c r="AC32" s="6"/>
      <c r="AD32" s="6"/>
      <c r="AE32" s="6"/>
      <c r="AF32" s="20">
        <v>-1</v>
      </c>
      <c r="AG32" s="20">
        <v>70</v>
      </c>
      <c r="AH32" s="6"/>
      <c r="AJ32">
        <v>1.25</v>
      </c>
      <c r="AO32" s="33">
        <f t="shared" si="11"/>
        <v>1.6281816015921657E-2</v>
      </c>
      <c r="AP32">
        <f t="shared" si="12"/>
        <v>1.6281816015921657E-2</v>
      </c>
      <c r="AS32" s="28"/>
      <c r="AU32" s="6"/>
    </row>
    <row r="33" spans="1:47" x14ac:dyDescent="0.2">
      <c r="B33" s="30">
        <v>28</v>
      </c>
      <c r="C33">
        <v>2436</v>
      </c>
      <c r="D33">
        <v>2467</v>
      </c>
      <c r="E33" s="3">
        <f t="shared" si="0"/>
        <v>2.4359999999999999</v>
      </c>
      <c r="F33" s="3">
        <f t="shared" si="1"/>
        <v>2.4670000000000001</v>
      </c>
      <c r="G33">
        <v>0.42899999999999999</v>
      </c>
      <c r="H33">
        <v>6.6000000000000003E-2</v>
      </c>
      <c r="I33">
        <v>53</v>
      </c>
      <c r="J33">
        <v>57</v>
      </c>
      <c r="K33">
        <v>98</v>
      </c>
      <c r="L33">
        <v>102</v>
      </c>
      <c r="M33">
        <v>52</v>
      </c>
      <c r="N33">
        <v>60</v>
      </c>
      <c r="O33">
        <v>8.3999999999999995E-3</v>
      </c>
      <c r="P33">
        <v>8.8999999999999999E-3</v>
      </c>
      <c r="Q33" s="37">
        <f t="shared" si="9"/>
        <v>1.9580419580419579E-2</v>
      </c>
      <c r="R33" s="37">
        <f t="shared" si="10"/>
        <v>2.0745920745920746E-2</v>
      </c>
      <c r="S33">
        <v>18.02</v>
      </c>
      <c r="T33" s="5">
        <f t="shared" si="2"/>
        <v>9.50308711299023E-2</v>
      </c>
      <c r="U33" s="5">
        <f t="shared" si="3"/>
        <v>0.10966455547736335</v>
      </c>
      <c r="V33" s="6">
        <f t="shared" si="4"/>
        <v>0.29673855347915573</v>
      </c>
      <c r="W33" s="6">
        <f t="shared" si="5"/>
        <v>0.31836291870724365</v>
      </c>
      <c r="X33" s="6">
        <f t="shared" si="6"/>
        <v>0.39176942460905806</v>
      </c>
      <c r="Y33" s="6">
        <f t="shared" si="7"/>
        <v>0.42802747418460702</v>
      </c>
      <c r="Z33" s="6">
        <f t="shared" si="8"/>
        <v>0.40989844939683251</v>
      </c>
      <c r="AA33" s="6"/>
      <c r="AB33" s="6"/>
      <c r="AC33" s="6"/>
      <c r="AD33" s="6"/>
      <c r="AE33" s="6"/>
      <c r="AF33" s="20">
        <v>-1</v>
      </c>
      <c r="AG33" s="20">
        <v>70</v>
      </c>
      <c r="AH33" s="6"/>
      <c r="AJ33">
        <v>1.25</v>
      </c>
      <c r="AO33" s="33">
        <f t="shared" si="11"/>
        <v>1.812902478777445E-2</v>
      </c>
      <c r="AP33">
        <f t="shared" si="12"/>
        <v>1.8129024787774506E-2</v>
      </c>
      <c r="AS33" s="28"/>
      <c r="AU33" s="6"/>
    </row>
    <row r="34" spans="1:47" x14ac:dyDescent="0.2">
      <c r="A34" s="43"/>
      <c r="B34" s="31">
        <v>29</v>
      </c>
      <c r="C34" s="7">
        <v>2436</v>
      </c>
      <c r="D34" s="7">
        <v>2467</v>
      </c>
      <c r="E34" s="8">
        <f t="shared" si="0"/>
        <v>2.4359999999999999</v>
      </c>
      <c r="F34" s="8">
        <f t="shared" si="1"/>
        <v>2.4670000000000001</v>
      </c>
      <c r="G34" s="7">
        <v>0.41299999999999998</v>
      </c>
      <c r="H34" s="7">
        <v>5.7000000000000002E-2</v>
      </c>
      <c r="I34" s="7">
        <v>53</v>
      </c>
      <c r="J34" s="7">
        <v>57</v>
      </c>
      <c r="K34" s="7">
        <v>98</v>
      </c>
      <c r="L34" s="7">
        <v>102</v>
      </c>
      <c r="M34" s="7">
        <v>52</v>
      </c>
      <c r="N34" s="7">
        <v>60</v>
      </c>
      <c r="O34" s="7">
        <v>8.3999999999999995E-3</v>
      </c>
      <c r="P34" s="7">
        <v>8.8999999999999999E-3</v>
      </c>
      <c r="Q34" s="38">
        <f t="shared" si="9"/>
        <v>2.033898305084746E-2</v>
      </c>
      <c r="R34" s="38">
        <f t="shared" si="10"/>
        <v>2.1549636803874093E-2</v>
      </c>
      <c r="S34" s="7">
        <v>18.02</v>
      </c>
      <c r="T34" s="9">
        <f t="shared" si="2"/>
        <v>8.20721159758247E-2</v>
      </c>
      <c r="U34" s="9">
        <f t="shared" si="3"/>
        <v>9.4710297912268357E-2</v>
      </c>
      <c r="V34" s="10">
        <f t="shared" si="4"/>
        <v>0.29047092026737964</v>
      </c>
      <c r="W34" s="10">
        <f t="shared" si="5"/>
        <v>0.31314079701784536</v>
      </c>
      <c r="X34" s="10">
        <f t="shared" si="6"/>
        <v>0.37254303624320434</v>
      </c>
      <c r="Y34" s="10">
        <f t="shared" si="7"/>
        <v>0.40785109493011373</v>
      </c>
      <c r="Z34" s="10">
        <f t="shared" si="8"/>
        <v>0.39019706558665901</v>
      </c>
      <c r="AA34" s="10">
        <f>AVERAGE(X3:X34)</f>
        <v>0.33846457071070318</v>
      </c>
      <c r="AB34" s="35">
        <f>(STDEV(X3:X34)/SQRT(COUNT(X3:X34)))</f>
        <v>1.1628851467705514E-2</v>
      </c>
      <c r="AC34" s="10">
        <f>AVERAGE(Y3:Y34)</f>
        <v>0.36498622015337162</v>
      </c>
      <c r="AD34" s="35">
        <f>(STDEV(Y3:Y34)/SQRT(COUNT(Y3:Y34)))</f>
        <v>1.3167531505311865E-2</v>
      </c>
      <c r="AE34" s="10">
        <f>AVERAGE(Z3:Z34)</f>
        <v>0.35172539543203751</v>
      </c>
      <c r="AF34" s="21">
        <v>-1</v>
      </c>
      <c r="AG34" s="21">
        <v>70</v>
      </c>
      <c r="AH34" s="34">
        <f>STDEV(Z3:Z34)</f>
        <v>7.0124934434988018E-2</v>
      </c>
      <c r="AI34" s="7">
        <f>AH34/(SQRT(COUNT(Z3:Z34)))</f>
        <v>1.2396454167310516E-2</v>
      </c>
      <c r="AJ34" s="7">
        <v>1.25</v>
      </c>
      <c r="AK34" s="44">
        <f>AE34-AA34</f>
        <v>1.326082472133433E-2</v>
      </c>
      <c r="AL34" s="44">
        <f>ABS(AE34-AC34)</f>
        <v>1.3260824721334108E-2</v>
      </c>
      <c r="AM34" s="45">
        <f>AK34+AB34</f>
        <v>2.4889676189039846E-2</v>
      </c>
      <c r="AN34" s="45">
        <f>AL34+AD34</f>
        <v>2.6428356226645973E-2</v>
      </c>
      <c r="AO34" s="46">
        <f t="shared" si="11"/>
        <v>1.7654029343454669E-2</v>
      </c>
      <c r="AP34" s="43">
        <f t="shared" si="12"/>
        <v>1.7654029343454725E-2</v>
      </c>
      <c r="AS34" s="28"/>
      <c r="AU34" s="6"/>
    </row>
    <row r="35" spans="1:47" x14ac:dyDescent="0.2">
      <c r="A35" t="s">
        <v>64</v>
      </c>
      <c r="B35" s="30">
        <v>1</v>
      </c>
      <c r="C35">
        <v>2436</v>
      </c>
      <c r="D35">
        <v>2467</v>
      </c>
      <c r="E35" s="11">
        <f t="shared" ref="E35:E53" si="13">C35/1000</f>
        <v>2.4359999999999999</v>
      </c>
      <c r="F35" s="11">
        <f t="shared" ref="F35:F53" si="14">D35/1000</f>
        <v>2.4670000000000001</v>
      </c>
      <c r="G35">
        <v>0.436</v>
      </c>
      <c r="H35">
        <v>8.3000000000000004E-2</v>
      </c>
      <c r="I35">
        <v>53</v>
      </c>
      <c r="J35">
        <v>57</v>
      </c>
      <c r="K35">
        <v>98</v>
      </c>
      <c r="L35">
        <v>102</v>
      </c>
      <c r="M35">
        <v>52</v>
      </c>
      <c r="N35">
        <v>60</v>
      </c>
      <c r="O35">
        <v>8.6999999999999994E-3</v>
      </c>
      <c r="P35">
        <v>8.8000000000000005E-3</v>
      </c>
      <c r="Q35" s="37">
        <f t="shared" si="9"/>
        <v>1.9954128440366974E-2</v>
      </c>
      <c r="R35" s="37">
        <f t="shared" ref="R35:R53" si="15">1/(G35/P35)</f>
        <v>2.0183486238532111E-2</v>
      </c>
      <c r="S35">
        <v>18.02</v>
      </c>
      <c r="T35" s="5">
        <f t="shared" si="2"/>
        <v>0.12086657111511505</v>
      </c>
      <c r="U35" s="5">
        <f t="shared" ref="U35:U53" si="16">(100*S35*H35)/(C35*O35*I35)</f>
        <v>0.13315591793594173</v>
      </c>
      <c r="V35" s="6">
        <f t="shared" ref="V35:V53" si="17">(1/L35)*((100*S35*G35)/(P35*D35) -(M35*T35))</f>
        <v>0.29318638133947583</v>
      </c>
      <c r="W35" s="6">
        <f t="shared" ref="W35:W53" si="18">(1/K35)*(((100*S35*G35)/(O35*C35))-(N35*U35))</f>
        <v>0.29676057048718363</v>
      </c>
      <c r="X35" s="6">
        <f t="shared" ref="X35:Y74" si="19">T35+V35</f>
        <v>0.41405295245459089</v>
      </c>
      <c r="Y35" s="6">
        <f t="shared" ref="Y35:Y53" si="20">U35+W35</f>
        <v>0.42991648842312535</v>
      </c>
      <c r="Z35" s="6">
        <f t="shared" si="8"/>
        <v>0.42198472043885815</v>
      </c>
      <c r="AA35" s="6"/>
      <c r="AB35" s="6"/>
      <c r="AC35" s="6"/>
      <c r="AD35" s="6"/>
      <c r="AE35" s="6"/>
      <c r="AF35" s="20">
        <v>0</v>
      </c>
      <c r="AG35" s="20">
        <v>70</v>
      </c>
      <c r="AH35" s="6"/>
      <c r="AJ35">
        <v>1.25</v>
      </c>
      <c r="AK35" s="6"/>
      <c r="AL35" s="6"/>
      <c r="AM35" s="1"/>
      <c r="AN35" s="1"/>
      <c r="AO35" s="33">
        <f t="shared" si="11"/>
        <v>7.9317679842672573E-3</v>
      </c>
      <c r="AP35">
        <f t="shared" si="12"/>
        <v>7.9317679842672018E-3</v>
      </c>
      <c r="AS35" s="28"/>
      <c r="AU35" s="6"/>
    </row>
    <row r="36" spans="1:47" x14ac:dyDescent="0.2">
      <c r="B36" s="30">
        <v>2</v>
      </c>
      <c r="C36">
        <v>2436</v>
      </c>
      <c r="D36">
        <v>2467</v>
      </c>
      <c r="E36" s="11">
        <f t="shared" si="13"/>
        <v>2.4359999999999999</v>
      </c>
      <c r="F36" s="11">
        <f t="shared" si="14"/>
        <v>2.4670000000000001</v>
      </c>
      <c r="G36">
        <v>0.44500000000000001</v>
      </c>
      <c r="H36">
        <v>8.2000000000000003E-2</v>
      </c>
      <c r="I36">
        <v>53</v>
      </c>
      <c r="J36">
        <v>57</v>
      </c>
      <c r="K36">
        <v>98</v>
      </c>
      <c r="L36">
        <v>102</v>
      </c>
      <c r="M36">
        <v>52</v>
      </c>
      <c r="N36">
        <v>60</v>
      </c>
      <c r="O36">
        <v>8.6999999999999994E-3</v>
      </c>
      <c r="P36">
        <v>8.8000000000000005E-3</v>
      </c>
      <c r="Q36" s="37">
        <f t="shared" si="9"/>
        <v>1.9550561797752809E-2</v>
      </c>
      <c r="R36" s="37">
        <f t="shared" si="15"/>
        <v>1.9775280898876407E-2</v>
      </c>
      <c r="S36">
        <v>18.02</v>
      </c>
      <c r="T36" s="5">
        <f t="shared" si="2"/>
        <v>0.11941034736674018</v>
      </c>
      <c r="U36" s="5">
        <f t="shared" si="16"/>
        <v>0.13155162976803883</v>
      </c>
      <c r="V36" s="6">
        <f t="shared" si="17"/>
        <v>0.30125271876919946</v>
      </c>
      <c r="W36" s="6">
        <f t="shared" si="18"/>
        <v>0.30555141483579445</v>
      </c>
      <c r="X36" s="6">
        <f t="shared" si="19"/>
        <v>0.42066306613593962</v>
      </c>
      <c r="Y36" s="6">
        <f t="shared" si="20"/>
        <v>0.43710304460383331</v>
      </c>
      <c r="Z36" s="6">
        <f t="shared" si="8"/>
        <v>0.42888305536988647</v>
      </c>
      <c r="AA36" s="6"/>
      <c r="AB36" s="6"/>
      <c r="AC36" s="6"/>
      <c r="AD36" s="6"/>
      <c r="AE36" s="6"/>
      <c r="AF36" s="20">
        <v>0</v>
      </c>
      <c r="AG36" s="20">
        <v>70</v>
      </c>
      <c r="AH36" s="6"/>
      <c r="AJ36">
        <v>1.25</v>
      </c>
      <c r="AK36" s="6"/>
      <c r="AL36" s="6"/>
      <c r="AM36" s="1"/>
      <c r="AN36" s="1"/>
      <c r="AO36" s="33">
        <f t="shared" si="11"/>
        <v>8.219989233946845E-3</v>
      </c>
      <c r="AP36">
        <f t="shared" si="12"/>
        <v>8.219989233946845E-3</v>
      </c>
      <c r="AS36" s="28"/>
      <c r="AU36" s="6"/>
    </row>
    <row r="37" spans="1:47" x14ac:dyDescent="0.2">
      <c r="B37" s="30">
        <v>3</v>
      </c>
      <c r="C37">
        <v>2436</v>
      </c>
      <c r="D37">
        <v>2467</v>
      </c>
      <c r="E37" s="11">
        <f t="shared" si="13"/>
        <v>2.4359999999999999</v>
      </c>
      <c r="F37" s="11">
        <f t="shared" si="14"/>
        <v>2.4670000000000001</v>
      </c>
      <c r="G37">
        <v>0.434</v>
      </c>
      <c r="H37">
        <v>8.4000000000000005E-2</v>
      </c>
      <c r="I37">
        <v>53</v>
      </c>
      <c r="J37">
        <v>57</v>
      </c>
      <c r="K37">
        <v>98</v>
      </c>
      <c r="L37">
        <v>102</v>
      </c>
      <c r="M37">
        <v>52</v>
      </c>
      <c r="N37">
        <v>60</v>
      </c>
      <c r="O37">
        <v>8.6999999999999994E-3</v>
      </c>
      <c r="P37">
        <v>8.8000000000000005E-3</v>
      </c>
      <c r="Q37" s="37">
        <f t="shared" si="9"/>
        <v>2.0046082949308756E-2</v>
      </c>
      <c r="R37" s="37">
        <f t="shared" si="15"/>
        <v>2.0276497695852536E-2</v>
      </c>
      <c r="S37">
        <v>18.02</v>
      </c>
      <c r="T37" s="5">
        <f t="shared" si="2"/>
        <v>0.12232279486348994</v>
      </c>
      <c r="U37" s="5">
        <f t="shared" si="16"/>
        <v>0.13476020610384468</v>
      </c>
      <c r="V37" s="6">
        <f t="shared" si="17"/>
        <v>0.29081644857251276</v>
      </c>
      <c r="W37" s="6">
        <f t="shared" si="18"/>
        <v>0.2940431027742052</v>
      </c>
      <c r="X37" s="6">
        <f t="shared" si="19"/>
        <v>0.41313924343600272</v>
      </c>
      <c r="Y37" s="6">
        <f t="shared" si="20"/>
        <v>0.42880330887804985</v>
      </c>
      <c r="Z37" s="6">
        <f t="shared" si="8"/>
        <v>0.42097127615702629</v>
      </c>
      <c r="AA37" s="6"/>
      <c r="AB37" s="6"/>
      <c r="AC37" s="6"/>
      <c r="AD37" s="6"/>
      <c r="AE37" s="6"/>
      <c r="AF37" s="20">
        <v>0</v>
      </c>
      <c r="AG37" s="20">
        <v>70</v>
      </c>
      <c r="AH37" s="6"/>
      <c r="AJ37">
        <v>1.25</v>
      </c>
      <c r="AK37" s="6"/>
      <c r="AL37" s="6"/>
      <c r="AM37" s="1"/>
      <c r="AN37" s="1"/>
      <c r="AO37" s="33">
        <f t="shared" si="11"/>
        <v>7.832032721023563E-3</v>
      </c>
      <c r="AP37">
        <f t="shared" si="12"/>
        <v>7.832032721023563E-3</v>
      </c>
      <c r="AS37" s="28"/>
      <c r="AU37" s="6"/>
    </row>
    <row r="38" spans="1:47" x14ac:dyDescent="0.2">
      <c r="B38" s="30">
        <v>4</v>
      </c>
      <c r="C38">
        <v>2436</v>
      </c>
      <c r="D38">
        <v>2467</v>
      </c>
      <c r="E38" s="11">
        <f t="shared" si="13"/>
        <v>2.4359999999999999</v>
      </c>
      <c r="F38" s="11">
        <f t="shared" si="14"/>
        <v>2.4670000000000001</v>
      </c>
      <c r="G38">
        <v>0.435</v>
      </c>
      <c r="H38">
        <v>8.1000000000000003E-2</v>
      </c>
      <c r="I38">
        <v>53</v>
      </c>
      <c r="J38">
        <v>57</v>
      </c>
      <c r="K38">
        <v>98</v>
      </c>
      <c r="L38">
        <v>102</v>
      </c>
      <c r="M38">
        <v>52</v>
      </c>
      <c r="N38">
        <v>60</v>
      </c>
      <c r="O38">
        <v>8.6999999999999994E-3</v>
      </c>
      <c r="P38">
        <v>8.8000000000000005E-3</v>
      </c>
      <c r="Q38" s="37">
        <f t="shared" si="9"/>
        <v>0.02</v>
      </c>
      <c r="R38" s="37">
        <f t="shared" si="15"/>
        <v>2.0229885057471267E-2</v>
      </c>
      <c r="S38">
        <v>18.02</v>
      </c>
      <c r="T38" s="5">
        <f t="shared" si="2"/>
        <v>0.1179541236183653</v>
      </c>
      <c r="U38" s="5">
        <f t="shared" si="16"/>
        <v>0.12994734160013593</v>
      </c>
      <c r="V38" s="6">
        <f t="shared" si="17"/>
        <v>0.29385738640000153</v>
      </c>
      <c r="W38" s="6">
        <f t="shared" si="18"/>
        <v>0.29785737974483151</v>
      </c>
      <c r="X38" s="6">
        <f t="shared" si="19"/>
        <v>0.4118115100183668</v>
      </c>
      <c r="Y38" s="6">
        <f t="shared" si="20"/>
        <v>0.42780472134496744</v>
      </c>
      <c r="Z38" s="6">
        <f t="shared" si="8"/>
        <v>0.41980811568166709</v>
      </c>
      <c r="AA38" s="6"/>
      <c r="AB38" s="6"/>
      <c r="AC38" s="6"/>
      <c r="AD38" s="6"/>
      <c r="AE38" s="6"/>
      <c r="AF38" s="20">
        <v>0</v>
      </c>
      <c r="AG38" s="20">
        <v>70</v>
      </c>
      <c r="AH38" s="6"/>
      <c r="AJ38">
        <v>1.25</v>
      </c>
      <c r="AK38" s="6"/>
      <c r="AL38" s="6"/>
      <c r="AM38" s="1"/>
      <c r="AN38" s="1"/>
      <c r="AO38" s="33">
        <f t="shared" si="11"/>
        <v>7.9966056633002935E-3</v>
      </c>
      <c r="AP38">
        <f t="shared" si="12"/>
        <v>7.9966056633003491E-3</v>
      </c>
      <c r="AS38" s="28"/>
      <c r="AU38" s="6"/>
    </row>
    <row r="39" spans="1:47" x14ac:dyDescent="0.2">
      <c r="B39" s="30">
        <v>5</v>
      </c>
      <c r="C39">
        <v>2436</v>
      </c>
      <c r="D39">
        <v>2467</v>
      </c>
      <c r="E39" s="11">
        <f t="shared" si="13"/>
        <v>2.4359999999999999</v>
      </c>
      <c r="F39" s="11">
        <f t="shared" si="14"/>
        <v>2.4670000000000001</v>
      </c>
      <c r="G39">
        <v>0.43099999999999999</v>
      </c>
      <c r="H39">
        <v>8.2000000000000003E-2</v>
      </c>
      <c r="I39">
        <v>53</v>
      </c>
      <c r="J39">
        <v>57</v>
      </c>
      <c r="K39">
        <v>98</v>
      </c>
      <c r="L39">
        <v>102</v>
      </c>
      <c r="M39">
        <v>52</v>
      </c>
      <c r="N39">
        <v>60</v>
      </c>
      <c r="O39">
        <v>8.6999999999999994E-3</v>
      </c>
      <c r="P39">
        <v>8.8000000000000005E-3</v>
      </c>
      <c r="Q39" s="37">
        <f t="shared" si="9"/>
        <v>2.0185614849187936E-2</v>
      </c>
      <c r="R39" s="37">
        <f t="shared" si="15"/>
        <v>2.0417633410672854E-2</v>
      </c>
      <c r="S39">
        <v>18.02</v>
      </c>
      <c r="T39" s="5">
        <f t="shared" si="2"/>
        <v>0.11941034736674018</v>
      </c>
      <c r="U39" s="5">
        <f t="shared" si="16"/>
        <v>0.13155162976803883</v>
      </c>
      <c r="V39" s="6">
        <f t="shared" si="17"/>
        <v>0.28985990944367834</v>
      </c>
      <c r="W39" s="6">
        <f t="shared" si="18"/>
        <v>0.2934046615645296</v>
      </c>
      <c r="X39" s="6">
        <f t="shared" si="19"/>
        <v>0.40927025681041851</v>
      </c>
      <c r="Y39" s="6">
        <f t="shared" si="20"/>
        <v>0.4249562913325684</v>
      </c>
      <c r="Z39" s="6">
        <f t="shared" si="8"/>
        <v>0.41711327407149346</v>
      </c>
      <c r="AA39" s="6"/>
      <c r="AB39" s="6"/>
      <c r="AC39" s="6"/>
      <c r="AD39" s="6"/>
      <c r="AE39" s="6"/>
      <c r="AF39" s="20">
        <v>0</v>
      </c>
      <c r="AG39" s="20">
        <v>70</v>
      </c>
      <c r="AH39" s="6"/>
      <c r="AJ39">
        <v>1.25</v>
      </c>
      <c r="AK39" s="6"/>
      <c r="AL39" s="6"/>
      <c r="AM39" s="1"/>
      <c r="AN39" s="1"/>
      <c r="AO39" s="33">
        <f t="shared" si="11"/>
        <v>7.8430172610749471E-3</v>
      </c>
      <c r="AP39">
        <f t="shared" si="12"/>
        <v>7.8430172610749471E-3</v>
      </c>
      <c r="AS39" s="28"/>
      <c r="AU39" s="6"/>
    </row>
    <row r="40" spans="1:47" x14ac:dyDescent="0.2">
      <c r="B40" s="30">
        <v>6</v>
      </c>
      <c r="C40">
        <v>2436</v>
      </c>
      <c r="D40">
        <v>2467</v>
      </c>
      <c r="E40" s="11">
        <f t="shared" si="13"/>
        <v>2.4359999999999999</v>
      </c>
      <c r="F40" s="11">
        <f t="shared" si="14"/>
        <v>2.4670000000000001</v>
      </c>
      <c r="G40">
        <v>0.443</v>
      </c>
      <c r="H40">
        <v>8.4000000000000005E-2</v>
      </c>
      <c r="I40">
        <v>53</v>
      </c>
      <c r="J40">
        <v>57</v>
      </c>
      <c r="K40">
        <v>98</v>
      </c>
      <c r="L40">
        <v>102</v>
      </c>
      <c r="M40">
        <v>52</v>
      </c>
      <c r="N40">
        <v>60</v>
      </c>
      <c r="O40">
        <v>8.6999999999999994E-3</v>
      </c>
      <c r="P40">
        <v>8.8000000000000005E-3</v>
      </c>
      <c r="Q40" s="37">
        <f t="shared" si="9"/>
        <v>1.9638826185101581E-2</v>
      </c>
      <c r="R40" s="37">
        <f t="shared" si="15"/>
        <v>1.9864559819413093E-2</v>
      </c>
      <c r="S40">
        <v>18.02</v>
      </c>
      <c r="T40" s="5">
        <f t="shared" si="2"/>
        <v>0.12232279486348994</v>
      </c>
      <c r="U40" s="5">
        <f t="shared" si="16"/>
        <v>0.13476020610384468</v>
      </c>
      <c r="V40" s="6">
        <f t="shared" si="17"/>
        <v>0.29814039742463355</v>
      </c>
      <c r="W40" s="6">
        <f t="shared" si="18"/>
        <v>0.30185172987716125</v>
      </c>
      <c r="X40" s="6">
        <f t="shared" si="19"/>
        <v>0.42046319228812351</v>
      </c>
      <c r="Y40" s="6">
        <f t="shared" si="20"/>
        <v>0.43661193598100589</v>
      </c>
      <c r="Z40" s="6">
        <f t="shared" si="8"/>
        <v>0.42853756413456467</v>
      </c>
      <c r="AA40" s="6"/>
      <c r="AB40" s="6"/>
      <c r="AC40" s="6"/>
      <c r="AD40" s="6"/>
      <c r="AE40" s="6"/>
      <c r="AF40" s="20">
        <v>0</v>
      </c>
      <c r="AG40" s="20">
        <v>70</v>
      </c>
      <c r="AH40" s="6"/>
      <c r="AJ40">
        <v>1.25</v>
      </c>
      <c r="AK40" s="6"/>
      <c r="AL40" s="6"/>
      <c r="AM40" s="1"/>
      <c r="AN40" s="1"/>
      <c r="AO40" s="33">
        <f t="shared" si="11"/>
        <v>8.074371846441164E-3</v>
      </c>
      <c r="AP40">
        <f t="shared" si="12"/>
        <v>8.0743718464412195E-3</v>
      </c>
      <c r="AS40" s="28"/>
      <c r="AU40" s="6"/>
    </row>
    <row r="41" spans="1:47" x14ac:dyDescent="0.2">
      <c r="B41" s="30">
        <v>7</v>
      </c>
      <c r="C41">
        <v>2436</v>
      </c>
      <c r="D41">
        <v>2467</v>
      </c>
      <c r="E41" s="11">
        <f t="shared" si="13"/>
        <v>2.4359999999999999</v>
      </c>
      <c r="F41" s="11">
        <f t="shared" si="14"/>
        <v>2.4670000000000001</v>
      </c>
      <c r="G41">
        <v>0.41799999999999998</v>
      </c>
      <c r="H41">
        <v>0.08</v>
      </c>
      <c r="I41">
        <v>53</v>
      </c>
      <c r="J41">
        <v>57</v>
      </c>
      <c r="K41">
        <v>98</v>
      </c>
      <c r="L41">
        <v>102</v>
      </c>
      <c r="M41">
        <v>52</v>
      </c>
      <c r="N41">
        <v>60</v>
      </c>
      <c r="O41">
        <v>8.6999999999999994E-3</v>
      </c>
      <c r="P41">
        <v>8.8000000000000005E-3</v>
      </c>
      <c r="Q41" s="37">
        <f t="shared" si="9"/>
        <v>2.0813397129186603E-2</v>
      </c>
      <c r="R41" s="37">
        <f t="shared" si="15"/>
        <v>2.1052631578947371E-2</v>
      </c>
      <c r="S41">
        <v>18.02</v>
      </c>
      <c r="T41" s="5">
        <f t="shared" si="2"/>
        <v>0.1164978998699904</v>
      </c>
      <c r="U41" s="5">
        <f t="shared" si="16"/>
        <v>0.12834305343223298</v>
      </c>
      <c r="V41" s="6">
        <f t="shared" si="17"/>
        <v>0.28076564936804299</v>
      </c>
      <c r="W41" s="6">
        <f t="shared" si="18"/>
        <v>0.28408996801823611</v>
      </c>
      <c r="X41" s="6">
        <f t="shared" si="19"/>
        <v>0.39726354923803342</v>
      </c>
      <c r="Y41" s="6">
        <f t="shared" si="20"/>
        <v>0.41243302145046912</v>
      </c>
      <c r="Z41" s="6">
        <f t="shared" si="8"/>
        <v>0.40484828534425127</v>
      </c>
      <c r="AA41" s="6"/>
      <c r="AB41" s="6"/>
      <c r="AC41" s="6"/>
      <c r="AD41" s="6"/>
      <c r="AE41" s="6"/>
      <c r="AF41" s="20">
        <v>0</v>
      </c>
      <c r="AG41" s="20">
        <v>70</v>
      </c>
      <c r="AH41" s="6"/>
      <c r="AJ41">
        <v>1.25</v>
      </c>
      <c r="AK41" s="6"/>
      <c r="AL41" s="6"/>
      <c r="AM41" s="1"/>
      <c r="AN41" s="1"/>
      <c r="AO41" s="33">
        <f t="shared" si="11"/>
        <v>7.5847361062178487E-3</v>
      </c>
      <c r="AP41">
        <f t="shared" si="12"/>
        <v>7.5847361062178487E-3</v>
      </c>
      <c r="AS41" s="28"/>
      <c r="AU41" s="6"/>
    </row>
    <row r="42" spans="1:47" x14ac:dyDescent="0.2">
      <c r="B42" s="30">
        <v>8</v>
      </c>
      <c r="C42">
        <v>2436</v>
      </c>
      <c r="D42">
        <v>2467</v>
      </c>
      <c r="E42" s="11">
        <f t="shared" si="13"/>
        <v>2.4359999999999999</v>
      </c>
      <c r="F42" s="11">
        <f t="shared" si="14"/>
        <v>2.4670000000000001</v>
      </c>
      <c r="G42">
        <v>0.42</v>
      </c>
      <c r="H42">
        <v>7.9000000000000001E-2</v>
      </c>
      <c r="I42">
        <v>53</v>
      </c>
      <c r="J42">
        <v>57</v>
      </c>
      <c r="K42">
        <v>98</v>
      </c>
      <c r="L42">
        <v>102</v>
      </c>
      <c r="M42">
        <v>52</v>
      </c>
      <c r="N42">
        <v>60</v>
      </c>
      <c r="O42">
        <v>8.6999999999999994E-3</v>
      </c>
      <c r="P42">
        <v>8.8000000000000005E-3</v>
      </c>
      <c r="Q42" s="37">
        <f t="shared" si="9"/>
        <v>2.0714285714285716E-2</v>
      </c>
      <c r="R42" s="37">
        <f t="shared" si="15"/>
        <v>2.0952380952380955E-2</v>
      </c>
      <c r="S42">
        <v>18.02</v>
      </c>
      <c r="T42" s="5">
        <f t="shared" si="2"/>
        <v>0.11504167612161553</v>
      </c>
      <c r="U42" s="5">
        <f t="shared" si="16"/>
        <v>0.12673876526433009</v>
      </c>
      <c r="V42" s="6">
        <f t="shared" si="17"/>
        <v>0.28313558213500606</v>
      </c>
      <c r="W42" s="6">
        <f t="shared" si="18"/>
        <v>0.28680743573121448</v>
      </c>
      <c r="X42" s="6">
        <f t="shared" si="19"/>
        <v>0.39817725825662159</v>
      </c>
      <c r="Y42" s="6">
        <f t="shared" si="20"/>
        <v>0.41354620099554457</v>
      </c>
      <c r="Z42" s="6">
        <f t="shared" si="8"/>
        <v>0.40586172962608308</v>
      </c>
      <c r="AA42" s="6"/>
      <c r="AB42" s="6"/>
      <c r="AC42" s="6"/>
      <c r="AD42" s="6"/>
      <c r="AE42" s="6"/>
      <c r="AF42" s="20">
        <v>0</v>
      </c>
      <c r="AG42" s="20">
        <v>70</v>
      </c>
      <c r="AH42" s="6"/>
      <c r="AJ42">
        <v>1.25</v>
      </c>
      <c r="AK42" s="6"/>
      <c r="AL42" s="6"/>
      <c r="AM42" s="1"/>
      <c r="AN42" s="1"/>
      <c r="AO42" s="33">
        <f t="shared" si="11"/>
        <v>7.6844713694614875E-3</v>
      </c>
      <c r="AP42">
        <f t="shared" si="12"/>
        <v>7.6844713694614875E-3</v>
      </c>
      <c r="AS42" s="28"/>
      <c r="AU42" s="6"/>
    </row>
    <row r="43" spans="1:47" x14ac:dyDescent="0.2">
      <c r="B43" s="30">
        <v>9</v>
      </c>
      <c r="C43">
        <v>2436</v>
      </c>
      <c r="D43">
        <v>2467</v>
      </c>
      <c r="E43" s="11">
        <f t="shared" si="13"/>
        <v>2.4359999999999999</v>
      </c>
      <c r="F43" s="11">
        <f t="shared" si="14"/>
        <v>2.4670000000000001</v>
      </c>
      <c r="G43">
        <v>0.42099999999999999</v>
      </c>
      <c r="H43">
        <v>0.08</v>
      </c>
      <c r="I43">
        <v>53</v>
      </c>
      <c r="J43">
        <v>57</v>
      </c>
      <c r="K43">
        <v>98</v>
      </c>
      <c r="L43">
        <v>102</v>
      </c>
      <c r="M43">
        <v>52</v>
      </c>
      <c r="N43">
        <v>60</v>
      </c>
      <c r="O43">
        <v>8.6999999999999994E-3</v>
      </c>
      <c r="P43">
        <v>8.8000000000000005E-3</v>
      </c>
      <c r="Q43" s="37">
        <f t="shared" si="9"/>
        <v>2.0665083135391924E-2</v>
      </c>
      <c r="R43" s="37">
        <f t="shared" si="15"/>
        <v>2.0902612826603328E-2</v>
      </c>
      <c r="S43">
        <v>18.02</v>
      </c>
      <c r="T43" s="5">
        <f t="shared" si="2"/>
        <v>0.1164978998699904</v>
      </c>
      <c r="U43" s="5">
        <f t="shared" si="16"/>
        <v>0.12834305343223298</v>
      </c>
      <c r="V43" s="6">
        <f t="shared" si="17"/>
        <v>0.28320696565208325</v>
      </c>
      <c r="W43" s="6">
        <f t="shared" si="18"/>
        <v>0.28669284371922138</v>
      </c>
      <c r="X43" s="6">
        <f t="shared" si="19"/>
        <v>0.39970486552207363</v>
      </c>
      <c r="Y43" s="6">
        <f t="shared" si="20"/>
        <v>0.41503589715145439</v>
      </c>
      <c r="Z43" s="6">
        <f t="shared" si="8"/>
        <v>0.40737038133676401</v>
      </c>
      <c r="AA43" s="6"/>
      <c r="AB43" s="6"/>
      <c r="AC43" s="6"/>
      <c r="AD43" s="6"/>
      <c r="AE43" s="6"/>
      <c r="AF43" s="20">
        <v>0</v>
      </c>
      <c r="AG43" s="20">
        <v>70</v>
      </c>
      <c r="AH43" s="6"/>
      <c r="AJ43">
        <v>1.25</v>
      </c>
      <c r="AK43" s="6"/>
      <c r="AL43" s="6"/>
      <c r="AM43" s="1"/>
      <c r="AN43" s="1"/>
      <c r="AO43" s="33">
        <f t="shared" si="11"/>
        <v>7.6655158146903823E-3</v>
      </c>
      <c r="AP43">
        <f t="shared" si="12"/>
        <v>7.6655158146903823E-3</v>
      </c>
      <c r="AS43" s="28"/>
      <c r="AU43" s="6"/>
    </row>
    <row r="44" spans="1:47" x14ac:dyDescent="0.2">
      <c r="B44" s="30">
        <v>10</v>
      </c>
      <c r="C44">
        <v>2436</v>
      </c>
      <c r="D44">
        <v>2467</v>
      </c>
      <c r="E44" s="11">
        <f t="shared" si="13"/>
        <v>2.4359999999999999</v>
      </c>
      <c r="F44" s="11">
        <f t="shared" si="14"/>
        <v>2.4670000000000001</v>
      </c>
      <c r="G44">
        <v>0.42099999999999999</v>
      </c>
      <c r="H44">
        <v>0.08</v>
      </c>
      <c r="I44">
        <v>53</v>
      </c>
      <c r="J44">
        <v>57</v>
      </c>
      <c r="K44">
        <v>98</v>
      </c>
      <c r="L44">
        <v>102</v>
      </c>
      <c r="M44">
        <v>52</v>
      </c>
      <c r="N44">
        <v>60</v>
      </c>
      <c r="O44">
        <v>8.6999999999999994E-3</v>
      </c>
      <c r="P44">
        <v>8.8000000000000005E-3</v>
      </c>
      <c r="Q44" s="37">
        <f t="shared" si="9"/>
        <v>2.0665083135391924E-2</v>
      </c>
      <c r="R44" s="37">
        <f t="shared" si="15"/>
        <v>2.0902612826603328E-2</v>
      </c>
      <c r="S44">
        <v>18.02</v>
      </c>
      <c r="T44" s="5">
        <f t="shared" si="2"/>
        <v>0.1164978998699904</v>
      </c>
      <c r="U44" s="5">
        <f t="shared" si="16"/>
        <v>0.12834305343223298</v>
      </c>
      <c r="V44" s="6">
        <f t="shared" si="17"/>
        <v>0.28320696565208325</v>
      </c>
      <c r="W44" s="6">
        <f t="shared" si="18"/>
        <v>0.28669284371922138</v>
      </c>
      <c r="X44" s="6">
        <f t="shared" si="19"/>
        <v>0.39970486552207363</v>
      </c>
      <c r="Y44" s="6">
        <f t="shared" si="20"/>
        <v>0.41503589715145439</v>
      </c>
      <c r="Z44" s="6">
        <f t="shared" si="8"/>
        <v>0.40737038133676401</v>
      </c>
      <c r="AA44" s="6"/>
      <c r="AB44" s="6"/>
      <c r="AC44" s="6"/>
      <c r="AD44" s="6"/>
      <c r="AE44" s="6"/>
      <c r="AF44" s="20">
        <v>0</v>
      </c>
      <c r="AG44" s="20">
        <v>70</v>
      </c>
      <c r="AH44" s="6"/>
      <c r="AJ44">
        <v>1.25</v>
      </c>
      <c r="AK44" s="6"/>
      <c r="AL44" s="6"/>
      <c r="AM44" s="1"/>
      <c r="AN44" s="1"/>
      <c r="AO44" s="33">
        <f t="shared" si="11"/>
        <v>7.6655158146903823E-3</v>
      </c>
      <c r="AP44">
        <f t="shared" si="12"/>
        <v>7.6655158146903823E-3</v>
      </c>
      <c r="AS44" s="28"/>
      <c r="AU44" s="6"/>
    </row>
    <row r="45" spans="1:47" x14ac:dyDescent="0.2">
      <c r="B45" s="30">
        <v>11</v>
      </c>
      <c r="C45">
        <v>2436</v>
      </c>
      <c r="D45">
        <v>2467</v>
      </c>
      <c r="E45" s="11">
        <f t="shared" si="13"/>
        <v>2.4359999999999999</v>
      </c>
      <c r="F45" s="11">
        <f t="shared" si="14"/>
        <v>2.4670000000000001</v>
      </c>
      <c r="G45">
        <v>0.42</v>
      </c>
      <c r="H45">
        <v>8.3000000000000004E-2</v>
      </c>
      <c r="I45">
        <v>53</v>
      </c>
      <c r="J45">
        <v>57</v>
      </c>
      <c r="K45">
        <v>98</v>
      </c>
      <c r="L45">
        <v>102</v>
      </c>
      <c r="M45">
        <v>52</v>
      </c>
      <c r="N45">
        <v>60</v>
      </c>
      <c r="O45">
        <v>8.6999999999999994E-3</v>
      </c>
      <c r="P45">
        <v>8.8000000000000005E-3</v>
      </c>
      <c r="Q45" s="37">
        <f t="shared" si="9"/>
        <v>2.0714285714285716E-2</v>
      </c>
      <c r="R45" s="37">
        <f t="shared" si="15"/>
        <v>2.0952380952380955E-2</v>
      </c>
      <c r="S45">
        <v>18.02</v>
      </c>
      <c r="T45" s="5">
        <f t="shared" si="2"/>
        <v>0.12086657111511505</v>
      </c>
      <c r="U45" s="5">
        <f t="shared" si="16"/>
        <v>0.13315591793594173</v>
      </c>
      <c r="V45" s="6">
        <f t="shared" si="17"/>
        <v>0.28016602782459454</v>
      </c>
      <c r="W45" s="6">
        <f t="shared" si="18"/>
        <v>0.28287856674859513</v>
      </c>
      <c r="X45" s="6">
        <f t="shared" si="19"/>
        <v>0.40103259893970961</v>
      </c>
      <c r="Y45" s="6">
        <f t="shared" si="20"/>
        <v>0.41603448468453685</v>
      </c>
      <c r="Z45" s="6">
        <f t="shared" si="8"/>
        <v>0.4085335418121232</v>
      </c>
      <c r="AA45" s="6"/>
      <c r="AB45" s="6"/>
      <c r="AC45" s="6"/>
      <c r="AD45" s="6"/>
      <c r="AE45" s="6"/>
      <c r="AF45" s="20">
        <v>0</v>
      </c>
      <c r="AG45" s="20">
        <v>70</v>
      </c>
      <c r="AH45" s="6"/>
      <c r="AJ45">
        <v>1.25</v>
      </c>
      <c r="AK45" s="6"/>
      <c r="AL45" s="6"/>
      <c r="AM45" s="1"/>
      <c r="AN45" s="1"/>
      <c r="AO45" s="33">
        <f t="shared" si="11"/>
        <v>7.5009428724135963E-3</v>
      </c>
      <c r="AP45">
        <f t="shared" si="12"/>
        <v>7.5009428724136518E-3</v>
      </c>
      <c r="AS45" s="28"/>
      <c r="AU45" s="6"/>
    </row>
    <row r="46" spans="1:47" x14ac:dyDescent="0.2">
      <c r="B46" s="30">
        <v>12</v>
      </c>
      <c r="C46">
        <v>2436</v>
      </c>
      <c r="D46">
        <v>2467</v>
      </c>
      <c r="E46" s="11">
        <f t="shared" si="13"/>
        <v>2.4359999999999999</v>
      </c>
      <c r="F46" s="11">
        <f t="shared" si="14"/>
        <v>2.4670000000000001</v>
      </c>
      <c r="G46">
        <v>0.42299999999999999</v>
      </c>
      <c r="H46">
        <v>7.9000000000000001E-2</v>
      </c>
      <c r="I46">
        <v>53</v>
      </c>
      <c r="J46">
        <v>57</v>
      </c>
      <c r="K46">
        <v>98</v>
      </c>
      <c r="L46">
        <v>102</v>
      </c>
      <c r="M46">
        <v>52</v>
      </c>
      <c r="N46">
        <v>60</v>
      </c>
      <c r="O46">
        <v>8.6999999999999994E-3</v>
      </c>
      <c r="P46">
        <v>8.8000000000000005E-3</v>
      </c>
      <c r="Q46" s="37">
        <f t="shared" si="9"/>
        <v>2.0567375886524825E-2</v>
      </c>
      <c r="R46" s="37">
        <f t="shared" si="15"/>
        <v>2.0803782505910168E-2</v>
      </c>
      <c r="S46">
        <v>18.02</v>
      </c>
      <c r="T46" s="5">
        <f t="shared" si="2"/>
        <v>0.11504167612161553</v>
      </c>
      <c r="U46" s="5">
        <f t="shared" si="16"/>
        <v>0.12673876526433009</v>
      </c>
      <c r="V46" s="6">
        <f t="shared" si="17"/>
        <v>0.28557689841904632</v>
      </c>
      <c r="W46" s="6">
        <f t="shared" si="18"/>
        <v>0.28941031143219986</v>
      </c>
      <c r="X46" s="6">
        <f t="shared" si="19"/>
        <v>0.40061857454066185</v>
      </c>
      <c r="Y46" s="6">
        <f t="shared" si="20"/>
        <v>0.41614907669652995</v>
      </c>
      <c r="Z46" s="6">
        <f t="shared" si="8"/>
        <v>0.40838382561859587</v>
      </c>
      <c r="AA46" s="6"/>
      <c r="AB46" s="6"/>
      <c r="AC46" s="6"/>
      <c r="AD46" s="6"/>
      <c r="AE46" s="6"/>
      <c r="AF46" s="20">
        <v>0</v>
      </c>
      <c r="AG46" s="20">
        <v>70</v>
      </c>
      <c r="AH46" s="6"/>
      <c r="AJ46">
        <v>1.25</v>
      </c>
      <c r="AK46" s="6"/>
      <c r="AL46" s="6"/>
      <c r="AM46" s="1"/>
      <c r="AN46" s="1"/>
      <c r="AO46" s="33">
        <f t="shared" si="11"/>
        <v>7.7652510779340211E-3</v>
      </c>
      <c r="AP46">
        <f t="shared" si="12"/>
        <v>7.7652510779340767E-3</v>
      </c>
      <c r="AS46" s="28"/>
      <c r="AU46" s="6"/>
    </row>
    <row r="47" spans="1:47" x14ac:dyDescent="0.2">
      <c r="B47" s="30">
        <v>13</v>
      </c>
      <c r="C47">
        <v>2436</v>
      </c>
      <c r="D47">
        <v>2467</v>
      </c>
      <c r="E47" s="11">
        <f t="shared" si="13"/>
        <v>2.4359999999999999</v>
      </c>
      <c r="F47" s="11">
        <f t="shared" si="14"/>
        <v>2.4670000000000001</v>
      </c>
      <c r="G47">
        <v>0.443</v>
      </c>
      <c r="H47">
        <v>8.5000000000000006E-2</v>
      </c>
      <c r="I47">
        <v>53</v>
      </c>
      <c r="J47">
        <v>57</v>
      </c>
      <c r="K47">
        <v>98</v>
      </c>
      <c r="L47">
        <v>102</v>
      </c>
      <c r="M47">
        <v>52</v>
      </c>
      <c r="N47">
        <v>60</v>
      </c>
      <c r="O47">
        <v>8.6999999999999994E-3</v>
      </c>
      <c r="P47">
        <v>8.8000000000000005E-3</v>
      </c>
      <c r="Q47" s="37">
        <f t="shared" si="9"/>
        <v>1.9638826185101581E-2</v>
      </c>
      <c r="R47" s="37">
        <f t="shared" si="15"/>
        <v>1.9864559819413093E-2</v>
      </c>
      <c r="S47">
        <v>18.02</v>
      </c>
      <c r="T47" s="5">
        <f t="shared" si="2"/>
        <v>0.12377901861186481</v>
      </c>
      <c r="U47" s="5">
        <f t="shared" si="16"/>
        <v>0.13636449427174757</v>
      </c>
      <c r="V47" s="6">
        <f t="shared" si="17"/>
        <v>0.29739800884703071</v>
      </c>
      <c r="W47" s="6">
        <f t="shared" si="18"/>
        <v>0.30086951263150641</v>
      </c>
      <c r="X47" s="6">
        <f t="shared" si="19"/>
        <v>0.42117702745889551</v>
      </c>
      <c r="Y47" s="6">
        <f t="shared" si="20"/>
        <v>0.43723400690325398</v>
      </c>
      <c r="Z47" s="6">
        <f t="shared" si="8"/>
        <v>0.42920551718107475</v>
      </c>
      <c r="AA47" s="6"/>
      <c r="AB47" s="6"/>
      <c r="AC47" s="6"/>
      <c r="AD47" s="6"/>
      <c r="AE47" s="6"/>
      <c r="AF47" s="20">
        <v>0</v>
      </c>
      <c r="AG47" s="20">
        <v>70</v>
      </c>
      <c r="AH47" s="6"/>
      <c r="AJ47">
        <v>1.25</v>
      </c>
      <c r="AK47" s="6"/>
      <c r="AL47" s="6"/>
      <c r="AM47" s="1"/>
      <c r="AN47" s="1"/>
      <c r="AO47" s="33">
        <f t="shared" si="11"/>
        <v>8.0284897221792328E-3</v>
      </c>
      <c r="AP47">
        <f t="shared" si="12"/>
        <v>8.0284897221792328E-3</v>
      </c>
      <c r="AS47" s="28"/>
      <c r="AU47" s="6"/>
    </row>
    <row r="48" spans="1:47" x14ac:dyDescent="0.2">
      <c r="B48" s="30">
        <v>14</v>
      </c>
      <c r="C48">
        <v>2436</v>
      </c>
      <c r="D48">
        <v>2467</v>
      </c>
      <c r="E48" s="11">
        <f t="shared" si="13"/>
        <v>2.4359999999999999</v>
      </c>
      <c r="F48" s="11">
        <f t="shared" si="14"/>
        <v>2.4670000000000001</v>
      </c>
      <c r="G48">
        <v>0.44400000000000001</v>
      </c>
      <c r="H48">
        <v>8.5999999999999993E-2</v>
      </c>
      <c r="I48">
        <v>53</v>
      </c>
      <c r="J48">
        <v>57</v>
      </c>
      <c r="K48">
        <v>98</v>
      </c>
      <c r="L48">
        <v>102</v>
      </c>
      <c r="M48">
        <v>52</v>
      </c>
      <c r="N48">
        <v>60</v>
      </c>
      <c r="O48">
        <v>8.6999999999999994E-3</v>
      </c>
      <c r="P48">
        <v>8.8000000000000005E-3</v>
      </c>
      <c r="Q48" s="37">
        <f t="shared" si="9"/>
        <v>1.9594594594594596E-2</v>
      </c>
      <c r="R48" s="37">
        <f t="shared" si="15"/>
        <v>1.9819819819819819E-2</v>
      </c>
      <c r="S48">
        <v>18.02</v>
      </c>
      <c r="T48" s="5">
        <f t="shared" si="2"/>
        <v>0.12523524236023967</v>
      </c>
      <c r="U48" s="5">
        <f t="shared" si="16"/>
        <v>0.13796878243965044</v>
      </c>
      <c r="V48" s="6">
        <f t="shared" si="17"/>
        <v>0.29746939236410785</v>
      </c>
      <c r="W48" s="6">
        <f t="shared" si="18"/>
        <v>0.30075492061951331</v>
      </c>
      <c r="X48" s="6">
        <f t="shared" si="19"/>
        <v>0.42270463472434749</v>
      </c>
      <c r="Y48" s="6">
        <f t="shared" si="20"/>
        <v>0.43872370305916375</v>
      </c>
      <c r="Z48" s="6">
        <f t="shared" si="8"/>
        <v>0.43071416889175562</v>
      </c>
      <c r="AA48" s="6"/>
      <c r="AB48" s="6"/>
      <c r="AC48" s="6"/>
      <c r="AD48" s="6"/>
      <c r="AE48" s="6"/>
      <c r="AF48" s="20">
        <v>0</v>
      </c>
      <c r="AG48" s="20">
        <v>70</v>
      </c>
      <c r="AH48" s="6"/>
      <c r="AJ48">
        <v>1.25</v>
      </c>
      <c r="AK48" s="6"/>
      <c r="AL48" s="6"/>
      <c r="AM48" s="1"/>
      <c r="AN48" s="1"/>
      <c r="AO48" s="33">
        <f t="shared" si="11"/>
        <v>8.0095341674081277E-3</v>
      </c>
      <c r="AP48">
        <f t="shared" si="12"/>
        <v>8.0095341674081277E-3</v>
      </c>
      <c r="AS48" s="28"/>
      <c r="AU48" s="6"/>
    </row>
    <row r="49" spans="1:47" x14ac:dyDescent="0.2">
      <c r="B49" s="30">
        <v>15</v>
      </c>
      <c r="C49">
        <v>2436</v>
      </c>
      <c r="D49">
        <v>2467</v>
      </c>
      <c r="E49" s="11">
        <f t="shared" si="13"/>
        <v>2.4359999999999999</v>
      </c>
      <c r="F49" s="11">
        <f t="shared" si="14"/>
        <v>2.4670000000000001</v>
      </c>
      <c r="G49">
        <v>0.48299999999999998</v>
      </c>
      <c r="H49">
        <v>0.127</v>
      </c>
      <c r="I49">
        <v>53</v>
      </c>
      <c r="J49">
        <v>57</v>
      </c>
      <c r="K49">
        <v>98</v>
      </c>
      <c r="L49">
        <v>102</v>
      </c>
      <c r="M49">
        <v>52</v>
      </c>
      <c r="N49">
        <v>60</v>
      </c>
      <c r="O49">
        <v>8.6999999999999994E-3</v>
      </c>
      <c r="P49">
        <v>8.8000000000000005E-3</v>
      </c>
      <c r="Q49" s="37">
        <f t="shared" si="9"/>
        <v>1.8012422360248446E-2</v>
      </c>
      <c r="R49" s="37">
        <f t="shared" si="15"/>
        <v>1.821946169772257E-2</v>
      </c>
      <c r="S49">
        <v>18.02</v>
      </c>
      <c r="T49" s="5">
        <f t="shared" si="2"/>
        <v>0.18494041604360978</v>
      </c>
      <c r="U49" s="5">
        <f t="shared" si="16"/>
        <v>0.2037445973236699</v>
      </c>
      <c r="V49" s="6">
        <f t="shared" si="17"/>
        <v>0.29876857237491283</v>
      </c>
      <c r="W49" s="6">
        <f t="shared" si="18"/>
        <v>0.2943213976604741</v>
      </c>
      <c r="X49" s="6">
        <f t="shared" si="19"/>
        <v>0.48370898841852261</v>
      </c>
      <c r="Y49" s="6">
        <f t="shared" si="20"/>
        <v>0.498065994984144</v>
      </c>
      <c r="Z49" s="6">
        <f t="shared" si="8"/>
        <v>0.49088749170133328</v>
      </c>
      <c r="AA49" s="6"/>
      <c r="AB49" s="6"/>
      <c r="AC49" s="6"/>
      <c r="AD49" s="6"/>
      <c r="AE49" s="6"/>
      <c r="AF49" s="20">
        <v>0</v>
      </c>
      <c r="AG49" s="20">
        <v>70</v>
      </c>
      <c r="AH49" s="6"/>
      <c r="AJ49">
        <v>1.25</v>
      </c>
      <c r="AK49" s="6"/>
      <c r="AL49" s="6"/>
      <c r="AM49" s="1"/>
      <c r="AN49" s="1"/>
      <c r="AO49" s="33">
        <f t="shared" si="11"/>
        <v>7.1785032828106665E-3</v>
      </c>
      <c r="AP49">
        <f t="shared" si="12"/>
        <v>7.178503282810722E-3</v>
      </c>
      <c r="AS49" s="28"/>
      <c r="AU49" s="6"/>
    </row>
    <row r="50" spans="1:47" x14ac:dyDescent="0.2">
      <c r="B50" s="30">
        <v>16</v>
      </c>
      <c r="C50">
        <v>2436</v>
      </c>
      <c r="D50">
        <v>2467</v>
      </c>
      <c r="E50" s="11">
        <f t="shared" si="13"/>
        <v>2.4359999999999999</v>
      </c>
      <c r="F50" s="11">
        <f t="shared" si="14"/>
        <v>2.4670000000000001</v>
      </c>
      <c r="G50">
        <v>0.44600000000000001</v>
      </c>
      <c r="H50">
        <v>9.0999999999999998E-2</v>
      </c>
      <c r="I50">
        <v>53</v>
      </c>
      <c r="J50">
        <v>57</v>
      </c>
      <c r="K50">
        <v>98</v>
      </c>
      <c r="L50">
        <v>102</v>
      </c>
      <c r="M50">
        <v>52</v>
      </c>
      <c r="N50">
        <v>60</v>
      </c>
      <c r="O50">
        <v>8.6999999999999994E-3</v>
      </c>
      <c r="P50">
        <v>8.8000000000000005E-3</v>
      </c>
      <c r="Q50" s="37">
        <f t="shared" si="9"/>
        <v>1.9506726457399103E-2</v>
      </c>
      <c r="R50" s="37">
        <f t="shared" si="15"/>
        <v>1.9730941704035877E-2</v>
      </c>
      <c r="S50">
        <v>18.02</v>
      </c>
      <c r="T50" s="5">
        <f t="shared" si="2"/>
        <v>0.13251636110211409</v>
      </c>
      <c r="U50" s="5">
        <f t="shared" si="16"/>
        <v>0.14599022327916503</v>
      </c>
      <c r="V50" s="6">
        <f t="shared" si="17"/>
        <v>0.29538499366545362</v>
      </c>
      <c r="W50" s="6">
        <f t="shared" si="18"/>
        <v>0.29757908485856271</v>
      </c>
      <c r="X50" s="6">
        <f t="shared" si="19"/>
        <v>0.42790135476756774</v>
      </c>
      <c r="Y50" s="6">
        <f t="shared" si="20"/>
        <v>0.44356930813772777</v>
      </c>
      <c r="Z50" s="6">
        <f t="shared" si="8"/>
        <v>0.43573533145264776</v>
      </c>
      <c r="AA50" s="6"/>
      <c r="AB50" s="6"/>
      <c r="AC50" s="6"/>
      <c r="AD50" s="6"/>
      <c r="AE50" s="6"/>
      <c r="AF50" s="20">
        <v>0</v>
      </c>
      <c r="AG50" s="20">
        <v>70</v>
      </c>
      <c r="AH50" s="6"/>
      <c r="AJ50">
        <v>1.25</v>
      </c>
      <c r="AK50" s="6"/>
      <c r="AL50" s="6"/>
      <c r="AM50" s="1"/>
      <c r="AN50" s="1"/>
      <c r="AO50" s="33">
        <f t="shared" si="11"/>
        <v>7.833976685080013E-3</v>
      </c>
      <c r="AP50">
        <f t="shared" si="12"/>
        <v>7.833976685080013E-3</v>
      </c>
      <c r="AS50" s="28"/>
      <c r="AU50" s="6"/>
    </row>
    <row r="51" spans="1:47" x14ac:dyDescent="0.2">
      <c r="B51" s="30">
        <v>17</v>
      </c>
      <c r="C51">
        <v>2436</v>
      </c>
      <c r="D51">
        <v>2467</v>
      </c>
      <c r="E51" s="11">
        <f t="shared" si="13"/>
        <v>2.4359999999999999</v>
      </c>
      <c r="F51" s="11">
        <f t="shared" si="14"/>
        <v>2.4670000000000001</v>
      </c>
      <c r="G51">
        <v>0.42399999999999999</v>
      </c>
      <c r="H51">
        <v>8.2000000000000003E-2</v>
      </c>
      <c r="I51">
        <v>53</v>
      </c>
      <c r="J51">
        <v>57</v>
      </c>
      <c r="K51">
        <v>98</v>
      </c>
      <c r="L51">
        <v>102</v>
      </c>
      <c r="M51">
        <v>52</v>
      </c>
      <c r="N51">
        <v>60</v>
      </c>
      <c r="O51">
        <v>8.6999999999999994E-3</v>
      </c>
      <c r="P51">
        <v>8.8000000000000005E-3</v>
      </c>
      <c r="Q51" s="37">
        <f t="shared" si="9"/>
        <v>2.0518867924528301E-2</v>
      </c>
      <c r="R51" s="37">
        <f t="shared" si="15"/>
        <v>2.0754716981132078E-2</v>
      </c>
      <c r="S51">
        <v>18.02</v>
      </c>
      <c r="T51" s="5">
        <f t="shared" si="2"/>
        <v>0.11941034736674018</v>
      </c>
      <c r="U51" s="5">
        <f t="shared" si="16"/>
        <v>0.13155162976803883</v>
      </c>
      <c r="V51" s="6">
        <f t="shared" si="17"/>
        <v>0.28416350478091779</v>
      </c>
      <c r="W51" s="6">
        <f t="shared" si="18"/>
        <v>0.28733128492889709</v>
      </c>
      <c r="X51" s="6">
        <f t="shared" si="19"/>
        <v>0.40357385214765795</v>
      </c>
      <c r="Y51" s="6">
        <f t="shared" si="20"/>
        <v>0.41888291469693595</v>
      </c>
      <c r="Z51" s="6">
        <f t="shared" si="8"/>
        <v>0.41122838342229695</v>
      </c>
      <c r="AA51" s="6"/>
      <c r="AB51" s="6"/>
      <c r="AC51" s="6"/>
      <c r="AD51" s="6"/>
      <c r="AE51" s="6"/>
      <c r="AF51" s="20">
        <v>0</v>
      </c>
      <c r="AG51" s="20">
        <v>70</v>
      </c>
      <c r="AH51" s="6"/>
      <c r="AJ51">
        <v>1.25</v>
      </c>
      <c r="AK51" s="6"/>
      <c r="AL51" s="6"/>
      <c r="AM51" s="1"/>
      <c r="AN51" s="1"/>
      <c r="AO51" s="33">
        <f t="shared" si="11"/>
        <v>7.6545312746389982E-3</v>
      </c>
      <c r="AP51">
        <f t="shared" si="12"/>
        <v>7.6545312746389982E-3</v>
      </c>
      <c r="AS51" s="28"/>
      <c r="AU51" s="6"/>
    </row>
    <row r="52" spans="1:47" x14ac:dyDescent="0.2">
      <c r="B52" s="30">
        <v>18</v>
      </c>
      <c r="C52">
        <v>2436</v>
      </c>
      <c r="D52">
        <v>2467</v>
      </c>
      <c r="E52" s="11">
        <f t="shared" si="13"/>
        <v>2.4359999999999999</v>
      </c>
      <c r="F52" s="11">
        <f t="shared" si="14"/>
        <v>2.4670000000000001</v>
      </c>
      <c r="G52">
        <v>0.432</v>
      </c>
      <c r="H52">
        <v>8.2000000000000003E-2</v>
      </c>
      <c r="I52">
        <v>53</v>
      </c>
      <c r="J52">
        <v>57</v>
      </c>
      <c r="K52">
        <v>98</v>
      </c>
      <c r="L52">
        <v>102</v>
      </c>
      <c r="M52">
        <v>52</v>
      </c>
      <c r="N52">
        <v>60</v>
      </c>
      <c r="O52">
        <v>8.6999999999999994E-3</v>
      </c>
      <c r="P52">
        <v>8.8000000000000005E-3</v>
      </c>
      <c r="Q52" s="37">
        <f t="shared" si="9"/>
        <v>2.013888888888889E-2</v>
      </c>
      <c r="R52" s="37">
        <f t="shared" si="15"/>
        <v>2.0370370370370372E-2</v>
      </c>
      <c r="S52">
        <v>18.02</v>
      </c>
      <c r="T52" s="5">
        <f t="shared" si="2"/>
        <v>0.11941034736674018</v>
      </c>
      <c r="U52" s="5">
        <f t="shared" si="16"/>
        <v>0.13155162976803883</v>
      </c>
      <c r="V52" s="6">
        <f t="shared" si="17"/>
        <v>0.29067368153835837</v>
      </c>
      <c r="W52" s="6">
        <f t="shared" si="18"/>
        <v>0.29427228679819128</v>
      </c>
      <c r="X52" s="6">
        <f t="shared" si="19"/>
        <v>0.41008402890509854</v>
      </c>
      <c r="Y52" s="6">
        <f t="shared" si="20"/>
        <v>0.42582391656623009</v>
      </c>
      <c r="Z52" s="6">
        <f t="shared" si="8"/>
        <v>0.41795397273566431</v>
      </c>
      <c r="AA52" s="6"/>
      <c r="AB52" s="6"/>
      <c r="AC52" s="6"/>
      <c r="AD52" s="6"/>
      <c r="AE52" s="6"/>
      <c r="AF52" s="20">
        <v>0</v>
      </c>
      <c r="AG52" s="20">
        <v>70</v>
      </c>
      <c r="AH52" s="6"/>
      <c r="AJ52">
        <v>1.25</v>
      </c>
      <c r="AK52" s="6"/>
      <c r="AL52" s="6"/>
      <c r="AM52" s="1"/>
      <c r="AN52" s="1"/>
      <c r="AO52" s="33">
        <f t="shared" si="11"/>
        <v>7.8699438305657732E-3</v>
      </c>
      <c r="AP52">
        <f t="shared" si="12"/>
        <v>7.8699438305657732E-3</v>
      </c>
      <c r="AS52" s="28"/>
      <c r="AU52" s="6"/>
    </row>
    <row r="53" spans="1:47" x14ac:dyDescent="0.2">
      <c r="B53" s="30">
        <v>19</v>
      </c>
      <c r="C53">
        <v>2436</v>
      </c>
      <c r="D53">
        <v>2467</v>
      </c>
      <c r="E53" s="11">
        <f t="shared" si="13"/>
        <v>2.4359999999999999</v>
      </c>
      <c r="F53" s="11">
        <f t="shared" si="14"/>
        <v>2.4670000000000001</v>
      </c>
      <c r="G53">
        <v>0.443</v>
      </c>
      <c r="H53">
        <v>8.8999999999999996E-2</v>
      </c>
      <c r="I53">
        <v>53</v>
      </c>
      <c r="J53">
        <v>57</v>
      </c>
      <c r="K53">
        <v>98</v>
      </c>
      <c r="L53">
        <v>102</v>
      </c>
      <c r="M53">
        <v>52</v>
      </c>
      <c r="N53">
        <v>60</v>
      </c>
      <c r="O53">
        <v>8.6999999999999994E-3</v>
      </c>
      <c r="P53">
        <v>8.8000000000000005E-3</v>
      </c>
      <c r="Q53" s="37">
        <f t="shared" si="9"/>
        <v>1.9638826185101581E-2</v>
      </c>
      <c r="R53" s="37">
        <f t="shared" si="15"/>
        <v>1.9864559819413093E-2</v>
      </c>
      <c r="S53">
        <v>18.02</v>
      </c>
      <c r="T53" s="5">
        <f t="shared" si="2"/>
        <v>0.12960391360536433</v>
      </c>
      <c r="U53" s="5">
        <f t="shared" si="16"/>
        <v>0.14278164694335918</v>
      </c>
      <c r="V53" s="6">
        <f t="shared" si="17"/>
        <v>0.29442845453661914</v>
      </c>
      <c r="W53" s="6">
        <f t="shared" si="18"/>
        <v>0.29694064364888706</v>
      </c>
      <c r="X53" s="6">
        <f t="shared" si="19"/>
        <v>0.42403236814198347</v>
      </c>
      <c r="Y53" s="6">
        <f t="shared" si="20"/>
        <v>0.43972229059224621</v>
      </c>
      <c r="Z53" s="6">
        <f t="shared" si="8"/>
        <v>0.43187732936711487</v>
      </c>
      <c r="AA53" s="6"/>
      <c r="AB53" s="6"/>
      <c r="AC53" s="6"/>
      <c r="AD53" s="6"/>
      <c r="AE53" s="6"/>
      <c r="AF53" s="20">
        <v>0</v>
      </c>
      <c r="AG53" s="20">
        <v>70</v>
      </c>
      <c r="AH53" s="6"/>
      <c r="AJ53">
        <v>1.25</v>
      </c>
      <c r="AK53" s="6"/>
      <c r="AL53" s="6"/>
      <c r="AM53" s="1"/>
      <c r="AN53" s="1"/>
      <c r="AO53" s="33">
        <f t="shared" si="11"/>
        <v>7.8449612251313972E-3</v>
      </c>
      <c r="AP53">
        <f t="shared" si="12"/>
        <v>7.8449612251313416E-3</v>
      </c>
      <c r="AS53" s="28"/>
      <c r="AU53" s="6"/>
    </row>
    <row r="54" spans="1:47" x14ac:dyDescent="0.2">
      <c r="B54" s="30">
        <v>20</v>
      </c>
      <c r="C54">
        <v>2436</v>
      </c>
      <c r="D54">
        <v>2467</v>
      </c>
      <c r="E54" s="11">
        <f t="shared" ref="E54:F73" si="21">C54/1000</f>
        <v>2.4359999999999999</v>
      </c>
      <c r="F54" s="11">
        <f t="shared" si="21"/>
        <v>2.4670000000000001</v>
      </c>
      <c r="G54">
        <v>0.42899999999999999</v>
      </c>
      <c r="H54">
        <v>8.5000000000000006E-2</v>
      </c>
      <c r="I54">
        <v>53</v>
      </c>
      <c r="J54">
        <v>57</v>
      </c>
      <c r="K54">
        <v>98</v>
      </c>
      <c r="L54">
        <v>102</v>
      </c>
      <c r="M54">
        <v>52</v>
      </c>
      <c r="N54">
        <v>60</v>
      </c>
      <c r="O54">
        <v>8.6999999999999994E-3</v>
      </c>
      <c r="P54">
        <v>8.8000000000000005E-3</v>
      </c>
      <c r="Q54" s="37">
        <f t="shared" si="9"/>
        <v>2.0279720279720279E-2</v>
      </c>
      <c r="R54" s="37">
        <f t="shared" ref="R54:R117" si="22">1/(G54/P54)</f>
        <v>2.0512820512820516E-2</v>
      </c>
      <c r="S54">
        <v>18.02</v>
      </c>
      <c r="T54" s="5">
        <f t="shared" si="2"/>
        <v>0.12377901861186481</v>
      </c>
      <c r="U54" s="5">
        <f t="shared" ref="U54:U117" si="23">(100*S54*H54)/(C54*O54*I54)</f>
        <v>0.13636449427174757</v>
      </c>
      <c r="V54" s="6">
        <f t="shared" ref="V54:V117" si="24">(1/L54)*((100*S54*G54)/(P54*D54) -(M54*T54))</f>
        <v>0.28600519952150949</v>
      </c>
      <c r="W54" s="6">
        <f t="shared" ref="W54:W117" si="25">(1/K54)*(((100*S54*G54)/(O54*C54))-(N54*U54))</f>
        <v>0.28872275936024144</v>
      </c>
      <c r="X54" s="6">
        <f t="shared" si="19"/>
        <v>0.40978421813337429</v>
      </c>
      <c r="Y54" s="6">
        <f t="shared" si="19"/>
        <v>0.42508725363198901</v>
      </c>
      <c r="Z54" s="6">
        <f t="shared" si="8"/>
        <v>0.41743573588268168</v>
      </c>
      <c r="AA54" s="6"/>
      <c r="AB54" s="6"/>
      <c r="AC54" s="6"/>
      <c r="AD54" s="6"/>
      <c r="AE54" s="6"/>
      <c r="AF54" s="20">
        <v>0</v>
      </c>
      <c r="AG54" s="20">
        <v>70</v>
      </c>
      <c r="AH54" s="6"/>
      <c r="AJ54">
        <v>1.25</v>
      </c>
      <c r="AK54" s="6"/>
      <c r="AL54" s="6"/>
      <c r="AM54" s="1"/>
      <c r="AN54" s="1"/>
      <c r="AO54" s="33">
        <f t="shared" si="11"/>
        <v>7.6515177493073905E-3</v>
      </c>
      <c r="AP54">
        <f t="shared" si="12"/>
        <v>7.651517749307335E-3</v>
      </c>
      <c r="AS54" s="28"/>
      <c r="AU54" s="6"/>
    </row>
    <row r="55" spans="1:47" x14ac:dyDescent="0.2">
      <c r="B55" s="30">
        <v>21</v>
      </c>
      <c r="C55">
        <v>2436</v>
      </c>
      <c r="D55">
        <v>2467</v>
      </c>
      <c r="E55" s="11">
        <f t="shared" si="21"/>
        <v>2.4359999999999999</v>
      </c>
      <c r="F55" s="11">
        <f t="shared" si="21"/>
        <v>2.4670000000000001</v>
      </c>
      <c r="G55">
        <v>0.42299999999999999</v>
      </c>
      <c r="H55">
        <v>7.9000000000000001E-2</v>
      </c>
      <c r="I55">
        <v>53</v>
      </c>
      <c r="J55">
        <v>57</v>
      </c>
      <c r="K55">
        <v>98</v>
      </c>
      <c r="L55">
        <v>102</v>
      </c>
      <c r="M55">
        <v>52</v>
      </c>
      <c r="N55">
        <v>60</v>
      </c>
      <c r="O55">
        <v>8.6999999999999994E-3</v>
      </c>
      <c r="P55">
        <v>8.8000000000000005E-3</v>
      </c>
      <c r="Q55" s="37">
        <f t="shared" si="9"/>
        <v>2.0567375886524825E-2</v>
      </c>
      <c r="R55" s="37">
        <f t="shared" si="22"/>
        <v>2.0803782505910168E-2</v>
      </c>
      <c r="S55">
        <v>18.02</v>
      </c>
      <c r="T55" s="5">
        <f t="shared" si="2"/>
        <v>0.11504167612161553</v>
      </c>
      <c r="U55" s="5">
        <f t="shared" si="23"/>
        <v>0.12673876526433009</v>
      </c>
      <c r="V55" s="6">
        <f t="shared" si="24"/>
        <v>0.28557689841904632</v>
      </c>
      <c r="W55" s="6">
        <f t="shared" si="25"/>
        <v>0.28941031143219986</v>
      </c>
      <c r="X55" s="6">
        <f t="shared" si="19"/>
        <v>0.40061857454066185</v>
      </c>
      <c r="Y55" s="6">
        <f t="shared" si="19"/>
        <v>0.41614907669652995</v>
      </c>
      <c r="Z55" s="6">
        <f t="shared" si="8"/>
        <v>0.40838382561859587</v>
      </c>
      <c r="AA55" s="6"/>
      <c r="AB55" s="6"/>
      <c r="AC55" s="6"/>
      <c r="AD55" s="6"/>
      <c r="AE55" s="6"/>
      <c r="AF55" s="20">
        <v>0</v>
      </c>
      <c r="AG55" s="20">
        <v>70</v>
      </c>
      <c r="AH55" s="6"/>
      <c r="AJ55">
        <v>1.25</v>
      </c>
      <c r="AK55" s="6"/>
      <c r="AL55" s="6"/>
      <c r="AM55" s="1"/>
      <c r="AN55" s="1"/>
      <c r="AO55" s="33">
        <f t="shared" si="11"/>
        <v>7.7652510779340211E-3</v>
      </c>
      <c r="AP55">
        <f t="shared" si="12"/>
        <v>7.7652510779340767E-3</v>
      </c>
      <c r="AS55" s="28"/>
      <c r="AU55" s="6"/>
    </row>
    <row r="56" spans="1:47" x14ac:dyDescent="0.2">
      <c r="B56" s="30">
        <v>22</v>
      </c>
      <c r="C56">
        <v>2436</v>
      </c>
      <c r="D56">
        <v>2467</v>
      </c>
      <c r="E56" s="11">
        <f t="shared" si="21"/>
        <v>2.4359999999999999</v>
      </c>
      <c r="F56" s="11">
        <f t="shared" si="21"/>
        <v>2.4670000000000001</v>
      </c>
      <c r="G56">
        <v>0.42299999999999999</v>
      </c>
      <c r="H56">
        <v>7.9000000000000001E-2</v>
      </c>
      <c r="I56">
        <v>53</v>
      </c>
      <c r="J56">
        <v>57</v>
      </c>
      <c r="K56">
        <v>98</v>
      </c>
      <c r="L56">
        <v>102</v>
      </c>
      <c r="M56">
        <v>52</v>
      </c>
      <c r="N56">
        <v>60</v>
      </c>
      <c r="O56">
        <v>8.6999999999999994E-3</v>
      </c>
      <c r="P56">
        <v>8.8000000000000005E-3</v>
      </c>
      <c r="Q56" s="37">
        <f t="shared" si="9"/>
        <v>2.0567375886524825E-2</v>
      </c>
      <c r="R56" s="37">
        <f t="shared" si="22"/>
        <v>2.0803782505910168E-2</v>
      </c>
      <c r="S56">
        <v>18.02</v>
      </c>
      <c r="T56" s="5">
        <f t="shared" si="2"/>
        <v>0.11504167612161553</v>
      </c>
      <c r="U56" s="5">
        <f t="shared" si="23"/>
        <v>0.12673876526433009</v>
      </c>
      <c r="V56" s="6">
        <f t="shared" si="24"/>
        <v>0.28557689841904632</v>
      </c>
      <c r="W56" s="6">
        <f t="shared" si="25"/>
        <v>0.28941031143219986</v>
      </c>
      <c r="X56" s="6">
        <f t="shared" si="19"/>
        <v>0.40061857454066185</v>
      </c>
      <c r="Y56" s="6">
        <f t="shared" si="19"/>
        <v>0.41614907669652995</v>
      </c>
      <c r="Z56" s="6">
        <f t="shared" si="8"/>
        <v>0.40838382561859587</v>
      </c>
      <c r="AA56" s="6"/>
      <c r="AB56" s="6"/>
      <c r="AC56" s="6"/>
      <c r="AD56" s="6"/>
      <c r="AE56" s="6"/>
      <c r="AF56" s="20">
        <v>0</v>
      </c>
      <c r="AG56" s="20">
        <v>70</v>
      </c>
      <c r="AH56" s="6"/>
      <c r="AJ56">
        <v>1.25</v>
      </c>
      <c r="AK56" s="6"/>
      <c r="AL56" s="6"/>
      <c r="AM56" s="1"/>
      <c r="AN56" s="1"/>
      <c r="AO56" s="33">
        <f t="shared" si="11"/>
        <v>7.7652510779340211E-3</v>
      </c>
      <c r="AP56">
        <f t="shared" si="12"/>
        <v>7.7652510779340767E-3</v>
      </c>
      <c r="AS56" s="28"/>
      <c r="AU56" s="6"/>
    </row>
    <row r="57" spans="1:47" x14ac:dyDescent="0.2">
      <c r="A57" t="s">
        <v>65</v>
      </c>
      <c r="B57" s="30">
        <v>1</v>
      </c>
      <c r="C57">
        <v>2436</v>
      </c>
      <c r="D57">
        <v>2467</v>
      </c>
      <c r="E57" s="11">
        <f t="shared" si="21"/>
        <v>2.4359999999999999</v>
      </c>
      <c r="F57" s="11">
        <f t="shared" si="21"/>
        <v>2.4670000000000001</v>
      </c>
      <c r="G57">
        <v>0.45600000000000002</v>
      </c>
      <c r="H57">
        <v>8.8999999999999996E-2</v>
      </c>
      <c r="I57">
        <v>53</v>
      </c>
      <c r="J57">
        <v>57</v>
      </c>
      <c r="K57">
        <v>98</v>
      </c>
      <c r="L57">
        <v>102</v>
      </c>
      <c r="M57">
        <v>52</v>
      </c>
      <c r="N57">
        <v>60</v>
      </c>
      <c r="O57">
        <v>8.3999999999999995E-3</v>
      </c>
      <c r="P57">
        <v>9.1999999999999998E-3</v>
      </c>
      <c r="Q57" s="37">
        <f t="shared" si="9"/>
        <v>1.8421052631578946E-2</v>
      </c>
      <c r="R57" s="37">
        <f t="shared" si="22"/>
        <v>2.0175438596491228E-2</v>
      </c>
      <c r="S57">
        <v>18.02</v>
      </c>
      <c r="T57" s="5">
        <f t="shared" si="2"/>
        <v>0.1239689608399137</v>
      </c>
      <c r="U57" s="5">
        <f t="shared" si="23"/>
        <v>0.14788099147705058</v>
      </c>
      <c r="V57" s="6">
        <f t="shared" si="24"/>
        <v>0.29174629647322281</v>
      </c>
      <c r="W57" s="6">
        <f t="shared" si="25"/>
        <v>0.31922762067529331</v>
      </c>
      <c r="X57" s="6">
        <f t="shared" si="19"/>
        <v>0.41571525731313652</v>
      </c>
      <c r="Y57" s="6">
        <f t="shared" si="19"/>
        <v>0.46710861215234389</v>
      </c>
      <c r="Z57" s="6">
        <f t="shared" si="8"/>
        <v>0.44141193473274021</v>
      </c>
      <c r="AA57" s="6"/>
      <c r="AB57" s="6"/>
      <c r="AC57" s="6"/>
      <c r="AD57" s="6"/>
      <c r="AE57" s="6"/>
      <c r="AF57" s="20">
        <v>0</v>
      </c>
      <c r="AG57" s="20">
        <v>70</v>
      </c>
      <c r="AH57" s="6"/>
      <c r="AJ57">
        <v>1.25</v>
      </c>
      <c r="AK57" s="6"/>
      <c r="AL57" s="6"/>
      <c r="AM57" s="1"/>
      <c r="AN57" s="1"/>
      <c r="AO57" s="33">
        <f t="shared" si="11"/>
        <v>2.5696677419603686E-2</v>
      </c>
      <c r="AP57">
        <f t="shared" si="12"/>
        <v>2.5696677419603686E-2</v>
      </c>
      <c r="AS57" s="28"/>
      <c r="AU57" s="6"/>
    </row>
    <row r="58" spans="1:47" x14ac:dyDescent="0.2">
      <c r="B58" s="30">
        <v>2</v>
      </c>
      <c r="C58">
        <v>2436</v>
      </c>
      <c r="D58">
        <v>2467</v>
      </c>
      <c r="E58" s="11">
        <f t="shared" si="21"/>
        <v>2.4359999999999999</v>
      </c>
      <c r="F58" s="11">
        <f t="shared" si="21"/>
        <v>2.4670000000000001</v>
      </c>
      <c r="G58">
        <v>0.45900000000000002</v>
      </c>
      <c r="H58">
        <v>8.6999999999999994E-2</v>
      </c>
      <c r="I58">
        <v>53</v>
      </c>
      <c r="J58">
        <v>57</v>
      </c>
      <c r="K58">
        <v>98</v>
      </c>
      <c r="L58">
        <v>102</v>
      </c>
      <c r="M58">
        <v>52</v>
      </c>
      <c r="N58">
        <v>60</v>
      </c>
      <c r="O58">
        <v>8.3999999999999995E-3</v>
      </c>
      <c r="P58">
        <v>9.1999999999999998E-3</v>
      </c>
      <c r="Q58" s="37">
        <f t="shared" si="9"/>
        <v>1.8300653594771239E-2</v>
      </c>
      <c r="R58" s="37">
        <f t="shared" si="22"/>
        <v>2.0043572984749451E-2</v>
      </c>
      <c r="S58">
        <v>18.02</v>
      </c>
      <c r="T58" s="5">
        <f t="shared" si="2"/>
        <v>0.12118314149519654</v>
      </c>
      <c r="U58" s="5">
        <f t="shared" si="23"/>
        <v>0.14455782312925169</v>
      </c>
      <c r="V58" s="6">
        <f t="shared" si="24"/>
        <v>0.29550169019771899</v>
      </c>
      <c r="W58" s="6">
        <f t="shared" si="25"/>
        <v>0.32395804908874176</v>
      </c>
      <c r="X58" s="6">
        <f t="shared" si="19"/>
        <v>0.41668483169291554</v>
      </c>
      <c r="Y58" s="6">
        <f t="shared" si="19"/>
        <v>0.46851587221799346</v>
      </c>
      <c r="Z58" s="6">
        <f t="shared" si="8"/>
        <v>0.4426003519554545</v>
      </c>
      <c r="AA58" s="6"/>
      <c r="AB58" s="6"/>
      <c r="AC58" s="6"/>
      <c r="AD58" s="6"/>
      <c r="AE58" s="6"/>
      <c r="AF58" s="20">
        <v>0</v>
      </c>
      <c r="AG58" s="20">
        <v>70</v>
      </c>
      <c r="AH58" s="6"/>
      <c r="AJ58">
        <v>1.25</v>
      </c>
      <c r="AK58" s="6"/>
      <c r="AL58" s="6"/>
      <c r="AM58" s="1"/>
      <c r="AN58" s="1"/>
      <c r="AO58" s="33">
        <f t="shared" si="11"/>
        <v>2.591552026253896E-2</v>
      </c>
      <c r="AP58">
        <f t="shared" si="12"/>
        <v>2.591552026253896E-2</v>
      </c>
      <c r="AS58" s="28"/>
      <c r="AU58" s="6"/>
    </row>
    <row r="59" spans="1:47" x14ac:dyDescent="0.2">
      <c r="B59" s="30">
        <v>3</v>
      </c>
      <c r="C59">
        <v>2436</v>
      </c>
      <c r="D59">
        <v>2467</v>
      </c>
      <c r="E59" s="11">
        <f t="shared" si="21"/>
        <v>2.4359999999999999</v>
      </c>
      <c r="F59" s="11">
        <f t="shared" si="21"/>
        <v>2.4670000000000001</v>
      </c>
      <c r="G59">
        <v>0.45</v>
      </c>
      <c r="H59">
        <v>8.7999999999999995E-2</v>
      </c>
      <c r="I59">
        <v>53</v>
      </c>
      <c r="J59">
        <v>57</v>
      </c>
      <c r="K59">
        <v>98</v>
      </c>
      <c r="L59">
        <v>102</v>
      </c>
      <c r="M59">
        <v>52</v>
      </c>
      <c r="N59">
        <v>60</v>
      </c>
      <c r="O59">
        <v>8.3999999999999995E-3</v>
      </c>
      <c r="P59">
        <v>9.1999999999999998E-3</v>
      </c>
      <c r="Q59" s="37">
        <f t="shared" si="9"/>
        <v>1.8666666666666665E-2</v>
      </c>
      <c r="R59" s="37">
        <f t="shared" si="22"/>
        <v>2.0444444444444442E-2</v>
      </c>
      <c r="S59">
        <v>18.02</v>
      </c>
      <c r="T59" s="5">
        <f t="shared" si="2"/>
        <v>0.12257605116755513</v>
      </c>
      <c r="U59" s="5">
        <f t="shared" si="23"/>
        <v>0.14621940730315114</v>
      </c>
      <c r="V59" s="6">
        <f t="shared" si="24"/>
        <v>0.28778606309102678</v>
      </c>
      <c r="W59" s="6">
        <f t="shared" si="25"/>
        <v>0.31485324601339476</v>
      </c>
      <c r="X59" s="6">
        <f t="shared" si="19"/>
        <v>0.41036211425858193</v>
      </c>
      <c r="Y59" s="6">
        <f t="shared" si="19"/>
        <v>0.4610726533165459</v>
      </c>
      <c r="Z59" s="6">
        <f t="shared" si="8"/>
        <v>0.43571738378756392</v>
      </c>
      <c r="AA59" s="6"/>
      <c r="AB59" s="6"/>
      <c r="AC59" s="6"/>
      <c r="AD59" s="6"/>
      <c r="AE59" s="6"/>
      <c r="AF59" s="20">
        <v>0</v>
      </c>
      <c r="AG59" s="20">
        <v>70</v>
      </c>
      <c r="AH59" s="6"/>
      <c r="AJ59">
        <v>1.25</v>
      </c>
      <c r="AK59" s="6"/>
      <c r="AL59" s="6"/>
      <c r="AM59" s="1"/>
      <c r="AN59" s="1"/>
      <c r="AO59" s="33">
        <f t="shared" si="11"/>
        <v>2.5355269528981983E-2</v>
      </c>
      <c r="AP59">
        <f t="shared" si="12"/>
        <v>2.5355269528981983E-2</v>
      </c>
      <c r="AS59" s="28"/>
      <c r="AU59" s="6"/>
    </row>
    <row r="60" spans="1:47" x14ac:dyDescent="0.2">
      <c r="B60" s="30">
        <v>4</v>
      </c>
      <c r="C60">
        <v>2436</v>
      </c>
      <c r="D60">
        <v>2467</v>
      </c>
      <c r="E60" s="11">
        <f t="shared" si="21"/>
        <v>2.4359999999999999</v>
      </c>
      <c r="F60" s="11">
        <f t="shared" si="21"/>
        <v>2.4670000000000001</v>
      </c>
      <c r="G60">
        <v>0.44900000000000001</v>
      </c>
      <c r="H60">
        <v>8.4000000000000005E-2</v>
      </c>
      <c r="I60">
        <v>53</v>
      </c>
      <c r="J60">
        <v>57</v>
      </c>
      <c r="K60">
        <v>98</v>
      </c>
      <c r="L60">
        <v>102</v>
      </c>
      <c r="M60">
        <v>52</v>
      </c>
      <c r="N60">
        <v>60</v>
      </c>
      <c r="O60">
        <v>8.3999999999999995E-3</v>
      </c>
      <c r="P60">
        <v>9.1999999999999998E-3</v>
      </c>
      <c r="Q60" s="37">
        <f t="shared" si="9"/>
        <v>1.8708240534521157E-2</v>
      </c>
      <c r="R60" s="37">
        <f t="shared" si="22"/>
        <v>2.0489977728285078E-2</v>
      </c>
      <c r="S60">
        <v>18.02</v>
      </c>
      <c r="T60" s="5">
        <f t="shared" si="2"/>
        <v>0.11700441247812082</v>
      </c>
      <c r="U60" s="5">
        <f t="shared" si="23"/>
        <v>0.13957307060755339</v>
      </c>
      <c r="V60" s="6">
        <f t="shared" si="24"/>
        <v>0.28984811564520474</v>
      </c>
      <c r="W60" s="6">
        <f t="shared" si="25"/>
        <v>0.31802381989624379</v>
      </c>
      <c r="X60" s="6">
        <f t="shared" si="19"/>
        <v>0.40685252812332556</v>
      </c>
      <c r="Y60" s="6">
        <f t="shared" si="19"/>
        <v>0.45759689050379715</v>
      </c>
      <c r="Z60" s="6">
        <f t="shared" si="8"/>
        <v>0.43222470931356138</v>
      </c>
      <c r="AA60" s="6"/>
      <c r="AB60" s="6"/>
      <c r="AC60" s="6"/>
      <c r="AD60" s="6"/>
      <c r="AE60" s="6"/>
      <c r="AF60" s="20">
        <v>0</v>
      </c>
      <c r="AG60" s="20">
        <v>70</v>
      </c>
      <c r="AH60" s="6"/>
      <c r="AJ60">
        <v>1.25</v>
      </c>
      <c r="AK60" s="6"/>
      <c r="AL60" s="6"/>
      <c r="AM60" s="1"/>
      <c r="AN60" s="1"/>
      <c r="AO60" s="33">
        <f t="shared" si="11"/>
        <v>2.5372181190235821E-2</v>
      </c>
      <c r="AP60">
        <f t="shared" si="12"/>
        <v>2.5372181190235765E-2</v>
      </c>
      <c r="AS60" s="28"/>
      <c r="AU60" s="6"/>
    </row>
    <row r="61" spans="1:47" x14ac:dyDescent="0.2">
      <c r="B61" s="30">
        <v>5</v>
      </c>
      <c r="C61">
        <v>2436</v>
      </c>
      <c r="D61">
        <v>2467</v>
      </c>
      <c r="E61" s="11">
        <f t="shared" si="21"/>
        <v>2.4359999999999999</v>
      </c>
      <c r="F61" s="11">
        <f t="shared" si="21"/>
        <v>2.4670000000000001</v>
      </c>
      <c r="G61">
        <v>0.442</v>
      </c>
      <c r="H61">
        <v>7.8E-2</v>
      </c>
      <c r="I61">
        <v>53</v>
      </c>
      <c r="J61">
        <v>57</v>
      </c>
      <c r="K61">
        <v>98</v>
      </c>
      <c r="L61">
        <v>102</v>
      </c>
      <c r="M61">
        <v>52</v>
      </c>
      <c r="N61">
        <v>60</v>
      </c>
      <c r="O61">
        <v>8.3999999999999995E-3</v>
      </c>
      <c r="P61">
        <v>9.1999999999999998E-3</v>
      </c>
      <c r="Q61" s="37">
        <f t="shared" si="9"/>
        <v>1.9004524886877826E-2</v>
      </c>
      <c r="R61" s="37">
        <f t="shared" si="22"/>
        <v>2.0814479638009049E-2</v>
      </c>
      <c r="S61">
        <v>18.02</v>
      </c>
      <c r="T61" s="5">
        <f t="shared" si="2"/>
        <v>0.10864695444396932</v>
      </c>
      <c r="U61" s="5">
        <f t="shared" si="23"/>
        <v>0.1296035655641567</v>
      </c>
      <c r="V61" s="6">
        <f t="shared" si="24"/>
        <v>0.28866004563054598</v>
      </c>
      <c r="W61" s="6">
        <f t="shared" si="25"/>
        <v>0.31783731555019384</v>
      </c>
      <c r="X61" s="6">
        <f t="shared" si="19"/>
        <v>0.3973070000745153</v>
      </c>
      <c r="Y61" s="6">
        <f t="shared" si="19"/>
        <v>0.44744088111435054</v>
      </c>
      <c r="Z61" s="6">
        <f t="shared" si="8"/>
        <v>0.4223739405944329</v>
      </c>
      <c r="AA61" s="6"/>
      <c r="AB61" s="6"/>
      <c r="AC61" s="6"/>
      <c r="AD61" s="6"/>
      <c r="AE61" s="6"/>
      <c r="AF61" s="20">
        <v>0</v>
      </c>
      <c r="AG61" s="20">
        <v>70</v>
      </c>
      <c r="AH61" s="6"/>
      <c r="AJ61">
        <v>1.25</v>
      </c>
      <c r="AK61" s="6"/>
      <c r="AL61" s="6"/>
      <c r="AM61" s="1"/>
      <c r="AN61" s="1"/>
      <c r="AO61" s="33">
        <f t="shared" si="11"/>
        <v>2.5066940519917591E-2</v>
      </c>
      <c r="AP61">
        <f t="shared" si="12"/>
        <v>2.5066940519917646E-2</v>
      </c>
      <c r="AS61" s="28"/>
      <c r="AU61" s="6"/>
    </row>
    <row r="62" spans="1:47" x14ac:dyDescent="0.2">
      <c r="B62" s="30">
        <v>6</v>
      </c>
      <c r="C62">
        <v>2436</v>
      </c>
      <c r="D62">
        <v>2467</v>
      </c>
      <c r="E62" s="11">
        <f t="shared" si="21"/>
        <v>2.4359999999999999</v>
      </c>
      <c r="F62" s="11">
        <f t="shared" si="21"/>
        <v>2.4670000000000001</v>
      </c>
      <c r="G62">
        <v>0.439</v>
      </c>
      <c r="H62">
        <v>8.4000000000000005E-2</v>
      </c>
      <c r="I62">
        <v>53</v>
      </c>
      <c r="J62">
        <v>57</v>
      </c>
      <c r="K62">
        <v>98</v>
      </c>
      <c r="L62">
        <v>102</v>
      </c>
      <c r="M62">
        <v>52</v>
      </c>
      <c r="N62">
        <v>60</v>
      </c>
      <c r="O62">
        <v>8.3999999999999995E-3</v>
      </c>
      <c r="P62">
        <v>9.1999999999999998E-3</v>
      </c>
      <c r="Q62" s="37">
        <f t="shared" si="9"/>
        <v>1.9134396355353075E-2</v>
      </c>
      <c r="R62" s="37">
        <f t="shared" si="22"/>
        <v>2.0956719817767654E-2</v>
      </c>
      <c r="S62">
        <v>18.02</v>
      </c>
      <c r="T62" s="5">
        <f t="shared" si="2"/>
        <v>0.11700441247812082</v>
      </c>
      <c r="U62" s="5">
        <f t="shared" si="23"/>
        <v>0.13957307060755339</v>
      </c>
      <c r="V62" s="6">
        <f t="shared" si="24"/>
        <v>0.28206420865261267</v>
      </c>
      <c r="W62" s="6">
        <f t="shared" si="25"/>
        <v>0.30903770140474673</v>
      </c>
      <c r="X62" s="6">
        <f t="shared" si="19"/>
        <v>0.39906862113073349</v>
      </c>
      <c r="Y62" s="6">
        <f t="shared" si="19"/>
        <v>0.44861077201230015</v>
      </c>
      <c r="Z62" s="6">
        <f t="shared" si="8"/>
        <v>0.42383969657151682</v>
      </c>
      <c r="AA62" s="6"/>
      <c r="AB62" s="6"/>
      <c r="AC62" s="6"/>
      <c r="AD62" s="6"/>
      <c r="AE62" s="6"/>
      <c r="AF62" s="20">
        <v>0</v>
      </c>
      <c r="AG62" s="20">
        <v>70</v>
      </c>
      <c r="AH62" s="6"/>
      <c r="AJ62">
        <v>1.25</v>
      </c>
      <c r="AK62" s="6"/>
      <c r="AL62" s="6"/>
      <c r="AM62" s="1"/>
      <c r="AN62" s="1"/>
      <c r="AO62" s="33">
        <f t="shared" si="11"/>
        <v>2.477107544078333E-2</v>
      </c>
      <c r="AP62">
        <f t="shared" si="12"/>
        <v>2.477107544078333E-2</v>
      </c>
      <c r="AS62" s="28"/>
      <c r="AU62" s="6"/>
    </row>
    <row r="63" spans="1:47" x14ac:dyDescent="0.2">
      <c r="B63" s="30">
        <v>7</v>
      </c>
      <c r="C63">
        <v>2436</v>
      </c>
      <c r="D63">
        <v>2467</v>
      </c>
      <c r="E63" s="11">
        <f t="shared" si="21"/>
        <v>2.4359999999999999</v>
      </c>
      <c r="F63" s="11">
        <f t="shared" si="21"/>
        <v>2.4670000000000001</v>
      </c>
      <c r="G63">
        <v>0.45200000000000001</v>
      </c>
      <c r="H63">
        <v>8.4000000000000005E-2</v>
      </c>
      <c r="I63">
        <v>53</v>
      </c>
      <c r="J63">
        <v>57</v>
      </c>
      <c r="K63">
        <v>98</v>
      </c>
      <c r="L63">
        <v>102</v>
      </c>
      <c r="M63">
        <v>52</v>
      </c>
      <c r="N63">
        <v>60</v>
      </c>
      <c r="O63">
        <v>8.3999999999999995E-3</v>
      </c>
      <c r="P63">
        <v>9.1999999999999998E-3</v>
      </c>
      <c r="Q63" s="37">
        <f t="shared" si="9"/>
        <v>1.8584070796460173E-2</v>
      </c>
      <c r="R63" s="37">
        <f t="shared" si="22"/>
        <v>2.0353982300884955E-2</v>
      </c>
      <c r="S63">
        <v>18.02</v>
      </c>
      <c r="T63" s="5">
        <f t="shared" si="2"/>
        <v>0.11700441247812082</v>
      </c>
      <c r="U63" s="5">
        <f t="shared" si="23"/>
        <v>0.13957307060755339</v>
      </c>
      <c r="V63" s="6">
        <f t="shared" si="24"/>
        <v>0.29218328774298236</v>
      </c>
      <c r="W63" s="6">
        <f t="shared" si="25"/>
        <v>0.3207196554436928</v>
      </c>
      <c r="X63" s="6">
        <f t="shared" si="19"/>
        <v>0.40918770022110318</v>
      </c>
      <c r="Y63" s="6">
        <f t="shared" si="19"/>
        <v>0.46029272605124616</v>
      </c>
      <c r="Z63" s="6">
        <f t="shared" si="8"/>
        <v>0.43474021313617467</v>
      </c>
      <c r="AA63" s="6"/>
      <c r="AB63" s="6"/>
      <c r="AC63" s="6"/>
      <c r="AD63" s="6"/>
      <c r="AE63" s="6"/>
      <c r="AF63" s="20">
        <v>0</v>
      </c>
      <c r="AG63" s="20">
        <v>70</v>
      </c>
      <c r="AH63" s="6"/>
      <c r="AJ63">
        <v>1.25</v>
      </c>
      <c r="AK63" s="6"/>
      <c r="AL63" s="6"/>
      <c r="AM63" s="1"/>
      <c r="AN63" s="1"/>
      <c r="AO63" s="33">
        <f t="shared" si="11"/>
        <v>2.555251291507149E-2</v>
      </c>
      <c r="AP63">
        <f t="shared" si="12"/>
        <v>2.555251291507149E-2</v>
      </c>
      <c r="AS63" s="28"/>
      <c r="AU63" s="6"/>
    </row>
    <row r="64" spans="1:47" x14ac:dyDescent="0.2">
      <c r="B64" s="30">
        <v>8</v>
      </c>
      <c r="C64">
        <v>2436</v>
      </c>
      <c r="D64">
        <v>2467</v>
      </c>
      <c r="E64" s="11">
        <f t="shared" si="21"/>
        <v>2.4359999999999999</v>
      </c>
      <c r="F64" s="11">
        <f t="shared" si="21"/>
        <v>2.4670000000000001</v>
      </c>
      <c r="G64">
        <v>0.45700000000000002</v>
      </c>
      <c r="H64">
        <v>8.5000000000000006E-2</v>
      </c>
      <c r="I64">
        <v>53</v>
      </c>
      <c r="J64">
        <v>57</v>
      </c>
      <c r="K64">
        <v>98</v>
      </c>
      <c r="L64">
        <v>102</v>
      </c>
      <c r="M64">
        <v>52</v>
      </c>
      <c r="N64">
        <v>60</v>
      </c>
      <c r="O64">
        <v>8.3999999999999995E-3</v>
      </c>
      <c r="P64">
        <v>9.1999999999999998E-3</v>
      </c>
      <c r="Q64" s="37">
        <f t="shared" si="9"/>
        <v>1.8380743982494528E-2</v>
      </c>
      <c r="R64" s="37">
        <f t="shared" si="22"/>
        <v>2.0131291028446387E-2</v>
      </c>
      <c r="S64">
        <v>18.02</v>
      </c>
      <c r="T64" s="5">
        <f t="shared" si="2"/>
        <v>0.11839732215047941</v>
      </c>
      <c r="U64" s="5">
        <f t="shared" si="23"/>
        <v>0.14123465478145283</v>
      </c>
      <c r="V64" s="6">
        <f t="shared" si="24"/>
        <v>0.29536513042591911</v>
      </c>
      <c r="W64" s="6">
        <f t="shared" si="25"/>
        <v>0.32419541825644166</v>
      </c>
      <c r="X64" s="6">
        <f t="shared" si="19"/>
        <v>0.41376245257639854</v>
      </c>
      <c r="Y64" s="6">
        <f t="shared" si="19"/>
        <v>0.46543007303789452</v>
      </c>
      <c r="Z64" s="6">
        <f t="shared" si="8"/>
        <v>0.43959626280714653</v>
      </c>
      <c r="AA64" s="6"/>
      <c r="AB64" s="6"/>
      <c r="AC64" s="6"/>
      <c r="AD64" s="6"/>
      <c r="AE64" s="6"/>
      <c r="AF64" s="20">
        <v>0</v>
      </c>
      <c r="AG64" s="20">
        <v>70</v>
      </c>
      <c r="AH64" s="6"/>
      <c r="AJ64">
        <v>1.25</v>
      </c>
      <c r="AK64" s="6"/>
      <c r="AL64" s="6"/>
      <c r="AM64" s="1"/>
      <c r="AN64" s="1"/>
      <c r="AO64" s="33">
        <f t="shared" si="11"/>
        <v>2.5833810230747989E-2</v>
      </c>
      <c r="AP64">
        <f t="shared" si="12"/>
        <v>2.5833810230747989E-2</v>
      </c>
      <c r="AS64" s="28"/>
      <c r="AU64" s="6"/>
    </row>
    <row r="65" spans="1:47" x14ac:dyDescent="0.2">
      <c r="B65" s="30">
        <v>9</v>
      </c>
      <c r="C65">
        <v>2436</v>
      </c>
      <c r="D65">
        <v>2467</v>
      </c>
      <c r="E65" s="11">
        <f t="shared" si="21"/>
        <v>2.4359999999999999</v>
      </c>
      <c r="F65" s="11">
        <f t="shared" si="21"/>
        <v>2.4670000000000001</v>
      </c>
      <c r="G65">
        <v>0.45</v>
      </c>
      <c r="H65">
        <v>8.3000000000000004E-2</v>
      </c>
      <c r="I65">
        <v>53</v>
      </c>
      <c r="J65">
        <v>57</v>
      </c>
      <c r="K65">
        <v>98</v>
      </c>
      <c r="L65">
        <v>102</v>
      </c>
      <c r="M65">
        <v>52</v>
      </c>
      <c r="N65">
        <v>60</v>
      </c>
      <c r="O65">
        <v>8.3999999999999995E-3</v>
      </c>
      <c r="P65">
        <v>9.1999999999999998E-3</v>
      </c>
      <c r="Q65" s="37">
        <f t="shared" si="9"/>
        <v>1.8666666666666665E-2</v>
      </c>
      <c r="R65" s="37">
        <f t="shared" si="22"/>
        <v>2.0444444444444442E-2</v>
      </c>
      <c r="S65">
        <v>18.02</v>
      </c>
      <c r="T65" s="5">
        <f t="shared" si="2"/>
        <v>0.11561150280576223</v>
      </c>
      <c r="U65" s="5">
        <f t="shared" si="23"/>
        <v>0.13791148643365392</v>
      </c>
      <c r="V65" s="6">
        <f t="shared" si="24"/>
        <v>0.29133661715782316</v>
      </c>
      <c r="W65" s="6">
        <f t="shared" si="25"/>
        <v>0.31993972817839306</v>
      </c>
      <c r="X65" s="6">
        <f t="shared" si="19"/>
        <v>0.40694811996358538</v>
      </c>
      <c r="Y65" s="6">
        <f t="shared" si="19"/>
        <v>0.45785121461204698</v>
      </c>
      <c r="Z65" s="6">
        <f t="shared" si="8"/>
        <v>0.4323996672878162</v>
      </c>
      <c r="AA65" s="6"/>
      <c r="AB65" s="6"/>
      <c r="AC65" s="6"/>
      <c r="AD65" s="6"/>
      <c r="AE65" s="6"/>
      <c r="AF65" s="20">
        <v>0</v>
      </c>
      <c r="AG65" s="20">
        <v>70</v>
      </c>
      <c r="AH65" s="6"/>
      <c r="AJ65">
        <v>1.25</v>
      </c>
      <c r="AK65" s="6"/>
      <c r="AL65" s="6"/>
      <c r="AM65" s="1"/>
      <c r="AN65" s="1"/>
      <c r="AO65" s="33">
        <f t="shared" si="11"/>
        <v>2.5451547324230828E-2</v>
      </c>
      <c r="AP65">
        <f t="shared" si="12"/>
        <v>2.5451547324230772E-2</v>
      </c>
      <c r="AS65" s="28"/>
      <c r="AU65" s="6"/>
    </row>
    <row r="66" spans="1:47" x14ac:dyDescent="0.2">
      <c r="B66" s="30">
        <v>10</v>
      </c>
      <c r="C66">
        <v>2436</v>
      </c>
      <c r="D66">
        <v>2467</v>
      </c>
      <c r="E66" s="11">
        <f t="shared" si="21"/>
        <v>2.4359999999999999</v>
      </c>
      <c r="F66" s="11">
        <f t="shared" si="21"/>
        <v>2.4670000000000001</v>
      </c>
      <c r="G66">
        <v>0.45200000000000001</v>
      </c>
      <c r="H66">
        <v>8.4000000000000005E-2</v>
      </c>
      <c r="I66">
        <v>53</v>
      </c>
      <c r="J66">
        <v>57</v>
      </c>
      <c r="K66">
        <v>98</v>
      </c>
      <c r="L66">
        <v>102</v>
      </c>
      <c r="M66">
        <v>52</v>
      </c>
      <c r="N66">
        <v>60</v>
      </c>
      <c r="O66">
        <v>8.3999999999999995E-3</v>
      </c>
      <c r="P66">
        <v>9.1999999999999998E-3</v>
      </c>
      <c r="Q66" s="37">
        <f t="shared" si="9"/>
        <v>1.8584070796460173E-2</v>
      </c>
      <c r="R66" s="37">
        <f t="shared" si="22"/>
        <v>2.0353982300884955E-2</v>
      </c>
      <c r="S66">
        <v>18.02</v>
      </c>
      <c r="T66" s="5">
        <f t="shared" si="2"/>
        <v>0.11700441247812082</v>
      </c>
      <c r="U66" s="5">
        <f t="shared" si="23"/>
        <v>0.13957307060755339</v>
      </c>
      <c r="V66" s="6">
        <f t="shared" si="24"/>
        <v>0.29218328774298236</v>
      </c>
      <c r="W66" s="6">
        <f t="shared" si="25"/>
        <v>0.3207196554436928</v>
      </c>
      <c r="X66" s="6">
        <f t="shared" si="19"/>
        <v>0.40918770022110318</v>
      </c>
      <c r="Y66" s="6">
        <f t="shared" si="19"/>
        <v>0.46029272605124616</v>
      </c>
      <c r="Z66" s="6">
        <f t="shared" si="8"/>
        <v>0.43474021313617467</v>
      </c>
      <c r="AA66" s="6"/>
      <c r="AB66" s="6"/>
      <c r="AC66" s="6"/>
      <c r="AD66" s="6"/>
      <c r="AE66" s="6"/>
      <c r="AF66" s="20">
        <v>0</v>
      </c>
      <c r="AG66" s="20">
        <v>70</v>
      </c>
      <c r="AH66" s="6"/>
      <c r="AJ66">
        <v>1.25</v>
      </c>
      <c r="AK66" s="6"/>
      <c r="AL66" s="6"/>
      <c r="AM66" s="1"/>
      <c r="AN66" s="1"/>
      <c r="AO66" s="33">
        <f t="shared" si="11"/>
        <v>2.555251291507149E-2</v>
      </c>
      <c r="AP66">
        <f t="shared" si="12"/>
        <v>2.555251291507149E-2</v>
      </c>
      <c r="AS66" s="28"/>
      <c r="AU66" s="6"/>
    </row>
    <row r="67" spans="1:47" x14ac:dyDescent="0.2">
      <c r="B67" s="30">
        <v>11</v>
      </c>
      <c r="C67">
        <v>2436</v>
      </c>
      <c r="D67">
        <v>2467</v>
      </c>
      <c r="E67" s="11">
        <f t="shared" si="21"/>
        <v>2.4359999999999999</v>
      </c>
      <c r="F67" s="11">
        <f t="shared" si="21"/>
        <v>2.4670000000000001</v>
      </c>
      <c r="G67">
        <v>0.433</v>
      </c>
      <c r="H67">
        <v>8.1000000000000003E-2</v>
      </c>
      <c r="I67">
        <v>53</v>
      </c>
      <c r="J67">
        <v>57</v>
      </c>
      <c r="K67">
        <v>98</v>
      </c>
      <c r="L67">
        <v>102</v>
      </c>
      <c r="M67">
        <v>52</v>
      </c>
      <c r="N67">
        <v>60</v>
      </c>
      <c r="O67">
        <v>8.3999999999999995E-3</v>
      </c>
      <c r="P67">
        <v>9.1999999999999998E-3</v>
      </c>
      <c r="Q67" s="37">
        <f t="shared" si="9"/>
        <v>1.9399538106235563E-2</v>
      </c>
      <c r="R67" s="37">
        <f t="shared" si="22"/>
        <v>2.1247113163972285E-2</v>
      </c>
      <c r="S67">
        <v>18.02</v>
      </c>
      <c r="T67" s="5">
        <f t="shared" ref="T67:T130" si="26">(100*S67*H67)/(D67*J67*P67)</f>
        <v>0.11282568346104507</v>
      </c>
      <c r="U67" s="5">
        <f t="shared" si="23"/>
        <v>0.13458831808585506</v>
      </c>
      <c r="V67" s="6">
        <f t="shared" si="24"/>
        <v>0.2795241968971352</v>
      </c>
      <c r="W67" s="6">
        <f t="shared" si="25"/>
        <v>0.30669791960884746</v>
      </c>
      <c r="X67" s="6">
        <f t="shared" si="19"/>
        <v>0.3923498803581803</v>
      </c>
      <c r="Y67" s="6">
        <f t="shared" si="19"/>
        <v>0.44128623769470254</v>
      </c>
      <c r="Z67" s="6">
        <f t="shared" ref="Z67:Z130" si="27">(X67+Y67)/2</f>
        <v>0.41681805902644142</v>
      </c>
      <c r="AA67" s="6"/>
      <c r="AB67" s="6"/>
      <c r="AC67" s="6"/>
      <c r="AD67" s="6"/>
      <c r="AE67" s="6"/>
      <c r="AF67" s="20">
        <v>0</v>
      </c>
      <c r="AG67" s="20">
        <v>70</v>
      </c>
      <c r="AH67" s="6"/>
      <c r="AJ67">
        <v>1.25</v>
      </c>
      <c r="AK67" s="6"/>
      <c r="AL67" s="6"/>
      <c r="AM67" s="1"/>
      <c r="AN67" s="1"/>
      <c r="AO67" s="33">
        <f t="shared" si="11"/>
        <v>2.446817866826112E-2</v>
      </c>
      <c r="AP67">
        <f t="shared" si="12"/>
        <v>2.446817866826112E-2</v>
      </c>
      <c r="AS67" s="28"/>
      <c r="AU67" s="6"/>
    </row>
    <row r="68" spans="1:47" x14ac:dyDescent="0.2">
      <c r="B68" s="30">
        <v>12</v>
      </c>
      <c r="C68">
        <v>2436</v>
      </c>
      <c r="D68">
        <v>2467</v>
      </c>
      <c r="E68" s="11">
        <f t="shared" si="21"/>
        <v>2.4359999999999999</v>
      </c>
      <c r="F68" s="11">
        <f t="shared" si="21"/>
        <v>2.4670000000000001</v>
      </c>
      <c r="G68">
        <v>0.434</v>
      </c>
      <c r="H68">
        <v>7.9000000000000001E-2</v>
      </c>
      <c r="I68">
        <v>53</v>
      </c>
      <c r="J68">
        <v>57</v>
      </c>
      <c r="K68">
        <v>98</v>
      </c>
      <c r="L68">
        <v>102</v>
      </c>
      <c r="M68">
        <v>52</v>
      </c>
      <c r="N68">
        <v>60</v>
      </c>
      <c r="O68">
        <v>8.3999999999999995E-3</v>
      </c>
      <c r="P68">
        <v>9.1999999999999998E-3</v>
      </c>
      <c r="Q68" s="37">
        <f t="shared" ref="Q68:Q131" si="28">1/(G68/O68)</f>
        <v>1.9354838709677417E-2</v>
      </c>
      <c r="R68" s="37">
        <f t="shared" si="22"/>
        <v>2.1198156682027652E-2</v>
      </c>
      <c r="S68">
        <v>18.02</v>
      </c>
      <c r="T68" s="5">
        <f t="shared" si="26"/>
        <v>0.11003986411632791</v>
      </c>
      <c r="U68" s="5">
        <f t="shared" si="23"/>
        <v>0.13126514973805614</v>
      </c>
      <c r="V68" s="6">
        <f t="shared" si="24"/>
        <v>0.28172280922311299</v>
      </c>
      <c r="W68" s="6">
        <f t="shared" si="25"/>
        <v>0.30963112432399653</v>
      </c>
      <c r="X68" s="6">
        <f t="shared" si="19"/>
        <v>0.39176267333944093</v>
      </c>
      <c r="Y68" s="6">
        <f t="shared" si="19"/>
        <v>0.44089627406205267</v>
      </c>
      <c r="Z68" s="6">
        <f t="shared" si="27"/>
        <v>0.4163294737007468</v>
      </c>
      <c r="AA68" s="6"/>
      <c r="AB68" s="6"/>
      <c r="AC68" s="6"/>
      <c r="AD68" s="6"/>
      <c r="AE68" s="6"/>
      <c r="AF68" s="20">
        <v>0</v>
      </c>
      <c r="AG68" s="20">
        <v>70</v>
      </c>
      <c r="AH68" s="6"/>
      <c r="AJ68">
        <v>1.25</v>
      </c>
      <c r="AK68" s="6"/>
      <c r="AL68" s="6"/>
      <c r="AM68" s="1"/>
      <c r="AN68" s="1"/>
      <c r="AO68" s="33">
        <f t="shared" ref="AO68:AO131" si="29">Z68-X68</f>
        <v>2.4566800361305874E-2</v>
      </c>
      <c r="AP68">
        <f t="shared" ref="AP68:AP131" si="30">ABS(Z68-Y68)</f>
        <v>2.4566800361305874E-2</v>
      </c>
      <c r="AS68" s="28"/>
      <c r="AU68" s="6"/>
    </row>
    <row r="69" spans="1:47" x14ac:dyDescent="0.2">
      <c r="B69" s="30">
        <v>13</v>
      </c>
      <c r="C69">
        <v>2436</v>
      </c>
      <c r="D69">
        <v>2467</v>
      </c>
      <c r="E69" s="11">
        <f t="shared" si="21"/>
        <v>2.4359999999999999</v>
      </c>
      <c r="F69" s="11">
        <f t="shared" si="21"/>
        <v>2.4670000000000001</v>
      </c>
      <c r="G69">
        <v>0.41899999999999998</v>
      </c>
      <c r="H69">
        <v>8.4000000000000005E-2</v>
      </c>
      <c r="I69">
        <v>53</v>
      </c>
      <c r="J69">
        <v>57</v>
      </c>
      <c r="K69">
        <v>98</v>
      </c>
      <c r="L69">
        <v>102</v>
      </c>
      <c r="M69">
        <v>52</v>
      </c>
      <c r="N69">
        <v>60</v>
      </c>
      <c r="O69">
        <v>8.3999999999999995E-3</v>
      </c>
      <c r="P69">
        <v>9.1999999999999998E-3</v>
      </c>
      <c r="Q69" s="37">
        <f t="shared" si="28"/>
        <v>2.0047732696897375E-2</v>
      </c>
      <c r="R69" s="37">
        <f t="shared" si="22"/>
        <v>2.1957040572792363E-2</v>
      </c>
      <c r="S69">
        <v>18.02</v>
      </c>
      <c r="T69" s="5">
        <f t="shared" si="26"/>
        <v>0.11700441247812082</v>
      </c>
      <c r="U69" s="5">
        <f t="shared" si="23"/>
        <v>0.13957307060755339</v>
      </c>
      <c r="V69" s="6">
        <f t="shared" si="24"/>
        <v>0.26649639466742853</v>
      </c>
      <c r="W69" s="6">
        <f t="shared" si="25"/>
        <v>0.2910654644217528</v>
      </c>
      <c r="X69" s="6">
        <f t="shared" si="19"/>
        <v>0.38350080714554935</v>
      </c>
      <c r="Y69" s="6">
        <f t="shared" si="19"/>
        <v>0.43063853502930616</v>
      </c>
      <c r="Z69" s="6">
        <f t="shared" si="27"/>
        <v>0.40706967108742775</v>
      </c>
      <c r="AA69" s="6"/>
      <c r="AB69" s="6"/>
      <c r="AC69" s="6"/>
      <c r="AD69" s="6"/>
      <c r="AE69" s="6"/>
      <c r="AF69" s="20">
        <v>0</v>
      </c>
      <c r="AG69" s="20">
        <v>70</v>
      </c>
      <c r="AH69" s="6"/>
      <c r="AJ69">
        <v>1.25</v>
      </c>
      <c r="AK69" s="6"/>
      <c r="AL69" s="6"/>
      <c r="AM69" s="1"/>
      <c r="AN69" s="1"/>
      <c r="AO69" s="33">
        <f t="shared" si="29"/>
        <v>2.3568863941878404E-2</v>
      </c>
      <c r="AP69">
        <f t="shared" si="30"/>
        <v>2.3568863941878404E-2</v>
      </c>
      <c r="AS69" s="28"/>
      <c r="AU69" s="6"/>
    </row>
    <row r="70" spans="1:47" x14ac:dyDescent="0.2">
      <c r="B70" s="30">
        <v>14</v>
      </c>
      <c r="C70">
        <v>2436</v>
      </c>
      <c r="D70">
        <v>2467</v>
      </c>
      <c r="E70" s="11">
        <f t="shared" si="21"/>
        <v>2.4359999999999999</v>
      </c>
      <c r="F70" s="11">
        <f t="shared" si="21"/>
        <v>2.4670000000000001</v>
      </c>
      <c r="G70">
        <v>0.35699999999999998</v>
      </c>
      <c r="H70">
        <v>6.9000000000000006E-2</v>
      </c>
      <c r="I70">
        <v>53</v>
      </c>
      <c r="J70">
        <v>57</v>
      </c>
      <c r="K70">
        <v>98</v>
      </c>
      <c r="L70">
        <v>102</v>
      </c>
      <c r="M70">
        <v>52</v>
      </c>
      <c r="N70">
        <v>60</v>
      </c>
      <c r="O70">
        <v>8.3999999999999995E-3</v>
      </c>
      <c r="P70">
        <v>9.1999999999999998E-3</v>
      </c>
      <c r="Q70" s="37">
        <f t="shared" si="28"/>
        <v>2.3529411764705882E-2</v>
      </c>
      <c r="R70" s="37">
        <f t="shared" si="22"/>
        <v>2.5770308123249302E-2</v>
      </c>
      <c r="S70">
        <v>18.02</v>
      </c>
      <c r="T70" s="5">
        <f t="shared" si="26"/>
        <v>9.6110767392742102E-2</v>
      </c>
      <c r="U70" s="5">
        <f t="shared" si="23"/>
        <v>0.1146493079990617</v>
      </c>
      <c r="V70" s="6">
        <f t="shared" si="24"/>
        <v>0.22888783351374678</v>
      </c>
      <c r="W70" s="6">
        <f t="shared" si="25"/>
        <v>0.25061097626946627</v>
      </c>
      <c r="X70" s="6">
        <f t="shared" si="19"/>
        <v>0.32499860090648891</v>
      </c>
      <c r="Y70" s="6">
        <f t="shared" si="19"/>
        <v>0.36526028426852797</v>
      </c>
      <c r="Z70" s="6">
        <f t="shared" si="27"/>
        <v>0.34512944258750844</v>
      </c>
      <c r="AA70" s="6"/>
      <c r="AB70" s="6"/>
      <c r="AC70" s="6"/>
      <c r="AD70" s="6"/>
      <c r="AE70" s="6"/>
      <c r="AF70" s="20">
        <v>0</v>
      </c>
      <c r="AG70" s="20">
        <v>70</v>
      </c>
      <c r="AH70" s="6"/>
      <c r="AJ70">
        <v>1.25</v>
      </c>
      <c r="AK70" s="6"/>
      <c r="AL70" s="6"/>
      <c r="AM70" s="1"/>
      <c r="AN70" s="1"/>
      <c r="AO70" s="33">
        <f t="shared" si="29"/>
        <v>2.0130841681019529E-2</v>
      </c>
      <c r="AP70">
        <f t="shared" si="30"/>
        <v>2.0130841681019529E-2</v>
      </c>
      <c r="AS70" s="28"/>
      <c r="AU70" s="6"/>
    </row>
    <row r="71" spans="1:47" x14ac:dyDescent="0.2">
      <c r="B71" s="30">
        <v>15</v>
      </c>
      <c r="C71">
        <v>2436</v>
      </c>
      <c r="D71">
        <v>2467</v>
      </c>
      <c r="E71" s="11">
        <f t="shared" si="21"/>
        <v>2.4359999999999999</v>
      </c>
      <c r="F71" s="11">
        <f t="shared" si="21"/>
        <v>2.4670000000000001</v>
      </c>
      <c r="G71">
        <v>0.35399999999999998</v>
      </c>
      <c r="H71">
        <v>6.6000000000000003E-2</v>
      </c>
      <c r="I71">
        <v>53</v>
      </c>
      <c r="J71">
        <v>57</v>
      </c>
      <c r="K71">
        <v>98</v>
      </c>
      <c r="L71">
        <v>102</v>
      </c>
      <c r="M71">
        <v>52</v>
      </c>
      <c r="N71">
        <v>60</v>
      </c>
      <c r="O71">
        <v>8.3999999999999995E-3</v>
      </c>
      <c r="P71">
        <v>9.1999999999999998E-3</v>
      </c>
      <c r="Q71" s="37">
        <f t="shared" si="28"/>
        <v>2.3728813559322031E-2</v>
      </c>
      <c r="R71" s="37">
        <f t="shared" si="22"/>
        <v>2.598870056497175E-2</v>
      </c>
      <c r="S71">
        <v>18.02</v>
      </c>
      <c r="T71" s="5">
        <f t="shared" si="26"/>
        <v>9.1932038375666353E-2</v>
      </c>
      <c r="U71" s="5">
        <f t="shared" si="23"/>
        <v>0.10966455547736335</v>
      </c>
      <c r="V71" s="6">
        <f t="shared" si="24"/>
        <v>0.22868299385604701</v>
      </c>
      <c r="W71" s="6">
        <f t="shared" si="25"/>
        <v>0.25096703002101617</v>
      </c>
      <c r="X71" s="6">
        <f t="shared" si="19"/>
        <v>0.32061503223171339</v>
      </c>
      <c r="Y71" s="6">
        <f t="shared" si="19"/>
        <v>0.36063158549837954</v>
      </c>
      <c r="Z71" s="6">
        <f t="shared" si="27"/>
        <v>0.34062330886504644</v>
      </c>
      <c r="AA71" s="6"/>
      <c r="AB71" s="6"/>
      <c r="AC71" s="6"/>
      <c r="AD71" s="6"/>
      <c r="AE71" s="6"/>
      <c r="AF71" s="20">
        <v>0</v>
      </c>
      <c r="AG71" s="20">
        <v>70</v>
      </c>
      <c r="AH71" s="6"/>
      <c r="AJ71">
        <v>1.25</v>
      </c>
      <c r="AK71" s="6"/>
      <c r="AL71" s="6"/>
      <c r="AM71" s="1"/>
      <c r="AN71" s="1"/>
      <c r="AO71" s="33">
        <f t="shared" si="29"/>
        <v>2.0008276633333044E-2</v>
      </c>
      <c r="AP71">
        <f t="shared" si="30"/>
        <v>2.00082766333331E-2</v>
      </c>
      <c r="AS71" s="28"/>
      <c r="AU71" s="6"/>
    </row>
    <row r="72" spans="1:47" x14ac:dyDescent="0.2">
      <c r="A72" s="43"/>
      <c r="B72" s="31">
        <v>18</v>
      </c>
      <c r="C72" s="7">
        <v>2436</v>
      </c>
      <c r="D72" s="7">
        <v>2467</v>
      </c>
      <c r="E72" s="12">
        <f t="shared" si="21"/>
        <v>2.4359999999999999</v>
      </c>
      <c r="F72" s="12">
        <f t="shared" si="21"/>
        <v>2.4670000000000001</v>
      </c>
      <c r="G72" s="7">
        <v>0.435</v>
      </c>
      <c r="H72" s="7">
        <v>8.3000000000000004E-2</v>
      </c>
      <c r="I72" s="7">
        <v>53</v>
      </c>
      <c r="J72" s="7">
        <v>57</v>
      </c>
      <c r="K72" s="7">
        <v>98</v>
      </c>
      <c r="L72" s="7">
        <v>102</v>
      </c>
      <c r="M72" s="7">
        <v>52</v>
      </c>
      <c r="N72" s="7">
        <v>60</v>
      </c>
      <c r="O72" s="7">
        <v>8.3999999999999995E-3</v>
      </c>
      <c r="P72" s="7">
        <v>9.1999999999999998E-3</v>
      </c>
      <c r="Q72" s="38">
        <f t="shared" si="28"/>
        <v>1.9310344827586205E-2</v>
      </c>
      <c r="R72" s="38">
        <f t="shared" si="22"/>
        <v>2.1149425287356322E-2</v>
      </c>
      <c r="S72" s="7">
        <v>18.02</v>
      </c>
      <c r="T72" s="9">
        <f t="shared" si="26"/>
        <v>0.11561150280576223</v>
      </c>
      <c r="U72" s="9">
        <f t="shared" si="23"/>
        <v>0.13791148643365392</v>
      </c>
      <c r="V72" s="10">
        <f t="shared" si="24"/>
        <v>0.27966075666893508</v>
      </c>
      <c r="W72" s="10">
        <f t="shared" si="25"/>
        <v>0.30646055044114762</v>
      </c>
      <c r="X72" s="10">
        <f t="shared" si="19"/>
        <v>0.3952722594746973</v>
      </c>
      <c r="Y72" s="10">
        <f t="shared" si="19"/>
        <v>0.44437203687480153</v>
      </c>
      <c r="Z72" s="10">
        <f t="shared" si="27"/>
        <v>0.41982214817474939</v>
      </c>
      <c r="AA72" s="10">
        <f>AVERAGE(X35:X72)</f>
        <v>0.40483371405191737</v>
      </c>
      <c r="AB72" s="35">
        <f>(STDEV(X35:X72)/SQRT(COUNT(X35:X72)))</f>
        <v>4.0923250737268059E-3</v>
      </c>
      <c r="AC72" s="10">
        <f>AVERAGE(Y35:Y72)</f>
        <v>0.43447724434620616</v>
      </c>
      <c r="AD72" s="35">
        <f>(STDEV(Y35:Y72)/SQRT(COUNT(Y35:Y72)))</f>
        <v>4.2106546374074023E-3</v>
      </c>
      <c r="AE72" s="10">
        <f>AVERAGE(Z35:Z72)</f>
        <v>0.4196554791990616</v>
      </c>
      <c r="AF72" s="21">
        <v>0</v>
      </c>
      <c r="AG72" s="21">
        <v>70</v>
      </c>
      <c r="AH72" s="10">
        <f>STDEV(Z35:Z72)</f>
        <v>2.4162598451784933E-2</v>
      </c>
      <c r="AI72" s="7">
        <f>AH72/(SQRT(COUNT(Z35:Z72)))</f>
        <v>3.9196910590605146E-3</v>
      </c>
      <c r="AJ72" s="7">
        <v>1.25</v>
      </c>
      <c r="AK72" s="6">
        <f>AE72-AA72</f>
        <v>1.4821765147144228E-2</v>
      </c>
      <c r="AL72" s="6">
        <f>ABS(AE72-AC72)</f>
        <v>1.4821765147144561E-2</v>
      </c>
      <c r="AM72" s="1">
        <f>AK72+AB72</f>
        <v>1.8914090220871035E-2</v>
      </c>
      <c r="AN72" s="1">
        <f>AL72+AD72</f>
        <v>1.9032419784551963E-2</v>
      </c>
      <c r="AO72" s="33">
        <f t="shared" si="29"/>
        <v>2.4549888700052092E-2</v>
      </c>
      <c r="AP72">
        <f t="shared" si="30"/>
        <v>2.4549888700052147E-2</v>
      </c>
      <c r="AS72" s="28"/>
      <c r="AU72" s="6"/>
    </row>
    <row r="73" spans="1:47" x14ac:dyDescent="0.2">
      <c r="A73" t="s">
        <v>66</v>
      </c>
      <c r="B73" s="28">
        <v>1</v>
      </c>
      <c r="C73">
        <v>2436</v>
      </c>
      <c r="D73">
        <v>2467</v>
      </c>
      <c r="E73" s="11">
        <f t="shared" si="21"/>
        <v>2.4359999999999999</v>
      </c>
      <c r="F73" s="11">
        <f t="shared" si="21"/>
        <v>2.4670000000000001</v>
      </c>
      <c r="G73">
        <v>0.375</v>
      </c>
      <c r="H73">
        <v>7.6999999999999999E-2</v>
      </c>
      <c r="I73">
        <v>53</v>
      </c>
      <c r="J73">
        <v>57</v>
      </c>
      <c r="K73">
        <v>98</v>
      </c>
      <c r="L73">
        <v>102</v>
      </c>
      <c r="M73">
        <v>52</v>
      </c>
      <c r="N73">
        <v>60</v>
      </c>
      <c r="O73">
        <v>7.3000000000000001E-3</v>
      </c>
      <c r="P73">
        <v>7.6E-3</v>
      </c>
      <c r="Q73" s="37">
        <f t="shared" si="28"/>
        <v>1.9466666666666667E-2</v>
      </c>
      <c r="R73" s="37">
        <f t="shared" si="22"/>
        <v>2.0266666666666665E-2</v>
      </c>
      <c r="S73">
        <v>18.02</v>
      </c>
      <c r="T73" s="5">
        <f t="shared" si="26"/>
        <v>0.1298338436708972</v>
      </c>
      <c r="U73" s="5">
        <f t="shared" si="23"/>
        <v>0.14722091009289873</v>
      </c>
      <c r="V73" s="6">
        <f t="shared" si="24"/>
        <v>0.28715860687638861</v>
      </c>
      <c r="W73" s="6">
        <f t="shared" si="25"/>
        <v>0.29762191670648952</v>
      </c>
      <c r="X73" s="6">
        <f t="shared" si="19"/>
        <v>0.41699245054728584</v>
      </c>
      <c r="Y73" s="6">
        <f t="shared" si="19"/>
        <v>0.44484282679938825</v>
      </c>
      <c r="Z73" s="6">
        <f t="shared" si="27"/>
        <v>0.43091763867333704</v>
      </c>
      <c r="AA73" s="6"/>
      <c r="AB73" s="6"/>
      <c r="AC73" s="6"/>
      <c r="AD73" s="6"/>
      <c r="AE73" s="6"/>
      <c r="AF73" s="20">
        <v>6</v>
      </c>
      <c r="AG73" s="20">
        <v>70</v>
      </c>
      <c r="AH73" s="6"/>
      <c r="AJ73">
        <v>1.25</v>
      </c>
      <c r="AK73" s="6"/>
      <c r="AL73" s="6"/>
      <c r="AM73" s="1"/>
      <c r="AN73" s="1"/>
      <c r="AO73" s="33">
        <f t="shared" si="29"/>
        <v>1.3925188126051202E-2</v>
      </c>
      <c r="AP73">
        <f t="shared" si="30"/>
        <v>1.3925188126051202E-2</v>
      </c>
      <c r="AS73" s="28"/>
      <c r="AU73" s="6"/>
    </row>
    <row r="74" spans="1:47" x14ac:dyDescent="0.2">
      <c r="B74" s="28">
        <v>2</v>
      </c>
      <c r="C74">
        <v>2436</v>
      </c>
      <c r="D74">
        <v>2467</v>
      </c>
      <c r="E74" s="11">
        <f t="shared" ref="E74:F100" si="31">C74/1000</f>
        <v>2.4359999999999999</v>
      </c>
      <c r="F74" s="11">
        <f t="shared" si="31"/>
        <v>2.4670000000000001</v>
      </c>
      <c r="G74">
        <v>0.375</v>
      </c>
      <c r="H74">
        <v>7.8E-2</v>
      </c>
      <c r="I74">
        <v>53</v>
      </c>
      <c r="J74">
        <v>57</v>
      </c>
      <c r="K74">
        <v>98</v>
      </c>
      <c r="L74">
        <v>102</v>
      </c>
      <c r="M74">
        <v>52</v>
      </c>
      <c r="N74">
        <v>60</v>
      </c>
      <c r="O74">
        <v>7.3000000000000001E-3</v>
      </c>
      <c r="P74">
        <v>7.6E-3</v>
      </c>
      <c r="Q74" s="37">
        <f t="shared" si="28"/>
        <v>1.9466666666666667E-2</v>
      </c>
      <c r="R74" s="37">
        <f t="shared" si="22"/>
        <v>2.0266666666666665E-2</v>
      </c>
      <c r="S74">
        <v>18.02</v>
      </c>
      <c r="T74" s="5">
        <f t="shared" si="26"/>
        <v>0.13151999748480497</v>
      </c>
      <c r="U74" s="5">
        <f t="shared" si="23"/>
        <v>0.14913286996423511</v>
      </c>
      <c r="V74" s="6">
        <f t="shared" si="24"/>
        <v>0.28629899904969047</v>
      </c>
      <c r="W74" s="6">
        <f t="shared" si="25"/>
        <v>0.29645132903016114</v>
      </c>
      <c r="X74" s="6">
        <f t="shared" si="19"/>
        <v>0.41781899653449545</v>
      </c>
      <c r="Y74" s="6">
        <f t="shared" si="19"/>
        <v>0.44558419899439627</v>
      </c>
      <c r="Z74" s="6">
        <f t="shared" si="27"/>
        <v>0.43170159776444583</v>
      </c>
      <c r="AA74" s="6"/>
      <c r="AB74" s="6"/>
      <c r="AC74" s="6"/>
      <c r="AD74" s="6"/>
      <c r="AE74" s="6"/>
      <c r="AF74" s="20">
        <v>6</v>
      </c>
      <c r="AG74" s="20">
        <v>70</v>
      </c>
      <c r="AH74" s="6"/>
      <c r="AJ74">
        <v>1.25</v>
      </c>
      <c r="AK74" s="6"/>
      <c r="AL74" s="6"/>
      <c r="AM74" s="1"/>
      <c r="AN74" s="1"/>
      <c r="AO74" s="33">
        <f t="shared" si="29"/>
        <v>1.3882601229950386E-2</v>
      </c>
      <c r="AP74">
        <f t="shared" si="30"/>
        <v>1.3882601229950442E-2</v>
      </c>
      <c r="AS74" s="28"/>
      <c r="AU74" s="6"/>
    </row>
    <row r="75" spans="1:47" x14ac:dyDescent="0.2">
      <c r="B75" s="28">
        <v>3</v>
      </c>
      <c r="C75">
        <v>2436</v>
      </c>
      <c r="D75">
        <v>2467</v>
      </c>
      <c r="E75" s="11">
        <f t="shared" si="31"/>
        <v>2.4359999999999999</v>
      </c>
      <c r="F75" s="11">
        <f t="shared" si="31"/>
        <v>2.4670000000000001</v>
      </c>
      <c r="G75">
        <v>0.38100000000000001</v>
      </c>
      <c r="H75">
        <v>7.9000000000000001E-2</v>
      </c>
      <c r="I75">
        <v>53</v>
      </c>
      <c r="J75">
        <v>57</v>
      </c>
      <c r="K75">
        <v>98</v>
      </c>
      <c r="L75">
        <v>102</v>
      </c>
      <c r="M75">
        <v>52</v>
      </c>
      <c r="N75">
        <v>60</v>
      </c>
      <c r="O75">
        <v>7.3000000000000001E-3</v>
      </c>
      <c r="P75">
        <v>7.6E-3</v>
      </c>
      <c r="Q75" s="37">
        <f t="shared" si="28"/>
        <v>1.916010498687664E-2</v>
      </c>
      <c r="R75" s="37">
        <f t="shared" si="22"/>
        <v>1.994750656167979E-2</v>
      </c>
      <c r="S75">
        <v>18.02</v>
      </c>
      <c r="T75" s="5">
        <f t="shared" si="26"/>
        <v>0.13320615129871272</v>
      </c>
      <c r="U75" s="5">
        <f t="shared" si="23"/>
        <v>0.15104482983557144</v>
      </c>
      <c r="V75" s="6">
        <f t="shared" si="24"/>
        <v>0.2910929657755067</v>
      </c>
      <c r="W75" s="6">
        <f t="shared" si="25"/>
        <v>0.30148485603837316</v>
      </c>
      <c r="X75" s="6">
        <f t="shared" ref="X75:Y90" si="32">T75+V75</f>
        <v>0.42429911707421941</v>
      </c>
      <c r="Y75" s="6">
        <f t="shared" si="32"/>
        <v>0.4525296858739446</v>
      </c>
      <c r="Z75" s="6">
        <f t="shared" si="27"/>
        <v>0.43841440147408201</v>
      </c>
      <c r="AA75" s="6"/>
      <c r="AB75" s="6"/>
      <c r="AC75" s="6"/>
      <c r="AD75" s="6"/>
      <c r="AE75" s="6"/>
      <c r="AF75" s="20">
        <v>6</v>
      </c>
      <c r="AG75" s="20">
        <v>70</v>
      </c>
      <c r="AH75" s="6"/>
      <c r="AJ75">
        <v>1.25</v>
      </c>
      <c r="AK75" s="6"/>
      <c r="AL75" s="6"/>
      <c r="AM75" s="1"/>
      <c r="AN75" s="1"/>
      <c r="AO75" s="33">
        <f t="shared" si="29"/>
        <v>1.4115284399862593E-2</v>
      </c>
      <c r="AP75">
        <f t="shared" si="30"/>
        <v>1.4115284399862593E-2</v>
      </c>
      <c r="AS75" s="28"/>
      <c r="AU75" s="6"/>
    </row>
    <row r="76" spans="1:47" x14ac:dyDescent="0.2">
      <c r="B76" s="28">
        <v>4</v>
      </c>
      <c r="C76">
        <v>2436</v>
      </c>
      <c r="D76">
        <v>2467</v>
      </c>
      <c r="E76" s="11">
        <f t="shared" si="31"/>
        <v>2.4359999999999999</v>
      </c>
      <c r="F76" s="11">
        <f t="shared" si="31"/>
        <v>2.4670000000000001</v>
      </c>
      <c r="G76">
        <v>0.376</v>
      </c>
      <c r="H76">
        <v>7.5999999999999998E-2</v>
      </c>
      <c r="I76">
        <v>53</v>
      </c>
      <c r="J76">
        <v>57</v>
      </c>
      <c r="K76">
        <v>98</v>
      </c>
      <c r="L76">
        <v>102</v>
      </c>
      <c r="M76">
        <v>52</v>
      </c>
      <c r="N76">
        <v>60</v>
      </c>
      <c r="O76">
        <v>7.3000000000000001E-3</v>
      </c>
      <c r="P76">
        <v>7.6E-3</v>
      </c>
      <c r="Q76" s="37">
        <f t="shared" si="28"/>
        <v>1.9414893617021277E-2</v>
      </c>
      <c r="R76" s="37">
        <f t="shared" si="22"/>
        <v>2.021276595744681E-2</v>
      </c>
      <c r="S76">
        <v>18.02</v>
      </c>
      <c r="T76" s="5">
        <f t="shared" si="26"/>
        <v>0.12814768985698943</v>
      </c>
      <c r="U76" s="5">
        <f t="shared" si="23"/>
        <v>0.1453089502215624</v>
      </c>
      <c r="V76" s="6">
        <f t="shared" si="24"/>
        <v>0.2889604771285057</v>
      </c>
      <c r="W76" s="6">
        <f t="shared" si="25"/>
        <v>0.29982652349690797</v>
      </c>
      <c r="X76" s="6">
        <f t="shared" si="32"/>
        <v>0.41710816698549513</v>
      </c>
      <c r="Y76" s="6">
        <f t="shared" si="32"/>
        <v>0.4451354737184704</v>
      </c>
      <c r="Z76" s="6">
        <f t="shared" si="27"/>
        <v>0.43112182035198277</v>
      </c>
      <c r="AA76" s="6"/>
      <c r="AB76" s="6"/>
      <c r="AC76" s="6"/>
      <c r="AD76" s="6"/>
      <c r="AE76" s="6"/>
      <c r="AF76" s="20">
        <v>6</v>
      </c>
      <c r="AG76" s="20">
        <v>70</v>
      </c>
      <c r="AH76" s="6"/>
      <c r="AJ76">
        <v>1.25</v>
      </c>
      <c r="AK76" s="6"/>
      <c r="AL76" s="6"/>
      <c r="AM76" s="1"/>
      <c r="AN76" s="1"/>
      <c r="AO76" s="33">
        <f t="shared" si="29"/>
        <v>1.4013653366487633E-2</v>
      </c>
      <c r="AP76">
        <f t="shared" si="30"/>
        <v>1.4013653366487633E-2</v>
      </c>
      <c r="AS76" s="28"/>
      <c r="AU76" s="6"/>
    </row>
    <row r="77" spans="1:47" x14ac:dyDescent="0.2">
      <c r="B77" s="28">
        <v>5</v>
      </c>
      <c r="C77">
        <v>2436</v>
      </c>
      <c r="D77">
        <v>2467</v>
      </c>
      <c r="E77" s="11">
        <f t="shared" si="31"/>
        <v>2.4359999999999999</v>
      </c>
      <c r="F77" s="11">
        <f t="shared" si="31"/>
        <v>2.4670000000000001</v>
      </c>
      <c r="G77">
        <v>0.34300000000000003</v>
      </c>
      <c r="H77">
        <v>7.3999999999999996E-2</v>
      </c>
      <c r="I77">
        <v>53</v>
      </c>
      <c r="J77">
        <v>57</v>
      </c>
      <c r="K77">
        <v>98</v>
      </c>
      <c r="L77">
        <v>102</v>
      </c>
      <c r="M77">
        <v>52</v>
      </c>
      <c r="N77">
        <v>60</v>
      </c>
      <c r="O77">
        <v>7.3000000000000001E-3</v>
      </c>
      <c r="P77">
        <v>7.6E-3</v>
      </c>
      <c r="Q77" s="37">
        <f t="shared" si="28"/>
        <v>2.1282798833819241E-2</v>
      </c>
      <c r="R77" s="37">
        <f t="shared" si="22"/>
        <v>2.2157434402332359E-2</v>
      </c>
      <c r="S77">
        <v>18.02</v>
      </c>
      <c r="T77" s="5">
        <f t="shared" si="26"/>
        <v>0.12477538222917392</v>
      </c>
      <c r="U77" s="5">
        <f t="shared" si="23"/>
        <v>0.14148503047888969</v>
      </c>
      <c r="V77" s="6">
        <f t="shared" si="24"/>
        <v>0.25958503274307348</v>
      </c>
      <c r="W77" s="6">
        <f t="shared" si="25"/>
        <v>0.26804506808459255</v>
      </c>
      <c r="X77" s="6">
        <f t="shared" si="32"/>
        <v>0.38436041497224738</v>
      </c>
      <c r="Y77" s="6">
        <f t="shared" si="32"/>
        <v>0.40953009856348221</v>
      </c>
      <c r="Z77" s="6">
        <f t="shared" si="27"/>
        <v>0.3969452567678648</v>
      </c>
      <c r="AA77" s="6"/>
      <c r="AB77" s="6"/>
      <c r="AC77" s="6"/>
      <c r="AD77" s="6"/>
      <c r="AE77" s="6"/>
      <c r="AF77" s="20">
        <v>6</v>
      </c>
      <c r="AG77" s="20">
        <v>70</v>
      </c>
      <c r="AH77" s="6"/>
      <c r="AJ77">
        <v>1.25</v>
      </c>
      <c r="AK77" s="6"/>
      <c r="AL77" s="6"/>
      <c r="AM77" s="1"/>
      <c r="AN77" s="1"/>
      <c r="AO77" s="33">
        <f t="shared" si="29"/>
        <v>1.2584841795617419E-2</v>
      </c>
      <c r="AP77">
        <f t="shared" si="30"/>
        <v>1.2584841795617419E-2</v>
      </c>
      <c r="AS77" s="28"/>
      <c r="AU77" s="6"/>
    </row>
    <row r="78" spans="1:47" x14ac:dyDescent="0.2">
      <c r="B78" s="28">
        <v>6</v>
      </c>
      <c r="C78">
        <v>2436</v>
      </c>
      <c r="D78">
        <v>2467</v>
      </c>
      <c r="E78" s="11">
        <f t="shared" si="31"/>
        <v>2.4359999999999999</v>
      </c>
      <c r="F78" s="11">
        <f t="shared" si="31"/>
        <v>2.4670000000000001</v>
      </c>
      <c r="G78">
        <v>0.35799999999999998</v>
      </c>
      <c r="H78">
        <v>7.4999999999999997E-2</v>
      </c>
      <c r="I78">
        <v>53</v>
      </c>
      <c r="J78">
        <v>57</v>
      </c>
      <c r="K78">
        <v>98</v>
      </c>
      <c r="L78">
        <v>102</v>
      </c>
      <c r="M78">
        <v>52</v>
      </c>
      <c r="N78">
        <v>60</v>
      </c>
      <c r="O78">
        <v>7.3000000000000001E-3</v>
      </c>
      <c r="P78">
        <v>7.6E-3</v>
      </c>
      <c r="Q78" s="37">
        <f t="shared" si="28"/>
        <v>2.0391061452513966E-2</v>
      </c>
      <c r="R78" s="37">
        <f t="shared" si="22"/>
        <v>2.1229050279329611E-2</v>
      </c>
      <c r="S78">
        <v>18.02</v>
      </c>
      <c r="T78" s="5">
        <f t="shared" si="26"/>
        <v>0.12646153604308169</v>
      </c>
      <c r="U78" s="5">
        <f t="shared" si="23"/>
        <v>0.14339699035022604</v>
      </c>
      <c r="V78" s="6">
        <f t="shared" si="24"/>
        <v>0.27285936129766103</v>
      </c>
      <c r="W78" s="6">
        <f t="shared" si="25"/>
        <v>0.28238476711961519</v>
      </c>
      <c r="X78" s="6">
        <f t="shared" si="32"/>
        <v>0.39932089734074272</v>
      </c>
      <c r="Y78" s="6">
        <f t="shared" si="32"/>
        <v>0.42578175746984126</v>
      </c>
      <c r="Z78" s="6">
        <f t="shared" si="27"/>
        <v>0.41255132740529199</v>
      </c>
      <c r="AA78" s="6"/>
      <c r="AB78" s="6"/>
      <c r="AC78" s="6"/>
      <c r="AD78" s="6"/>
      <c r="AE78" s="6"/>
      <c r="AF78" s="20">
        <v>6</v>
      </c>
      <c r="AG78" s="20">
        <v>70</v>
      </c>
      <c r="AH78" s="6"/>
      <c r="AJ78">
        <v>1.25</v>
      </c>
      <c r="AK78" s="6"/>
      <c r="AL78" s="6"/>
      <c r="AM78" s="1"/>
      <c r="AN78" s="1"/>
      <c r="AO78" s="33">
        <f t="shared" si="29"/>
        <v>1.323043006454927E-2</v>
      </c>
      <c r="AP78">
        <f t="shared" si="30"/>
        <v>1.323043006454927E-2</v>
      </c>
      <c r="AS78" s="28"/>
      <c r="AU78" s="6"/>
    </row>
    <row r="79" spans="1:47" x14ac:dyDescent="0.2">
      <c r="B79" s="28">
        <v>7</v>
      </c>
      <c r="C79">
        <v>2436</v>
      </c>
      <c r="D79">
        <v>2467</v>
      </c>
      <c r="E79" s="11">
        <f t="shared" si="31"/>
        <v>2.4359999999999999</v>
      </c>
      <c r="F79" s="11">
        <f t="shared" si="31"/>
        <v>2.4670000000000001</v>
      </c>
      <c r="G79">
        <v>0.34100000000000003</v>
      </c>
      <c r="H79">
        <v>7.2999999999999995E-2</v>
      </c>
      <c r="I79">
        <v>53</v>
      </c>
      <c r="J79">
        <v>57</v>
      </c>
      <c r="K79">
        <v>98</v>
      </c>
      <c r="L79">
        <v>102</v>
      </c>
      <c r="M79">
        <v>52</v>
      </c>
      <c r="N79">
        <v>60</v>
      </c>
      <c r="O79">
        <v>7.3000000000000001E-3</v>
      </c>
      <c r="P79">
        <v>7.6E-3</v>
      </c>
      <c r="Q79" s="37">
        <f t="shared" si="28"/>
        <v>2.1407624633431085E-2</v>
      </c>
      <c r="R79" s="37">
        <f t="shared" si="22"/>
        <v>2.2287390029325511E-2</v>
      </c>
      <c r="S79">
        <v>18.02</v>
      </c>
      <c r="T79" s="5">
        <f t="shared" si="26"/>
        <v>0.12308922841526616</v>
      </c>
      <c r="U79" s="5">
        <f t="shared" si="23"/>
        <v>0.13957307060755333</v>
      </c>
      <c r="V79" s="6">
        <f t="shared" si="24"/>
        <v>0.2585601157189335</v>
      </c>
      <c r="W79" s="6">
        <f t="shared" si="25"/>
        <v>0.26714761753274086</v>
      </c>
      <c r="X79" s="6">
        <f t="shared" si="32"/>
        <v>0.38164934413419965</v>
      </c>
      <c r="Y79" s="6">
        <f t="shared" si="32"/>
        <v>0.40672068814029416</v>
      </c>
      <c r="Z79" s="6">
        <f t="shared" si="27"/>
        <v>0.39418501613724688</v>
      </c>
      <c r="AA79" s="6"/>
      <c r="AB79" s="6"/>
      <c r="AC79" s="6"/>
      <c r="AD79" s="6"/>
      <c r="AE79" s="6"/>
      <c r="AF79" s="20">
        <v>6</v>
      </c>
      <c r="AG79" s="20">
        <v>70</v>
      </c>
      <c r="AH79" s="6"/>
      <c r="AJ79">
        <v>1.25</v>
      </c>
      <c r="AK79" s="6"/>
      <c r="AL79" s="6"/>
      <c r="AM79" s="1"/>
      <c r="AN79" s="1"/>
      <c r="AO79" s="33">
        <f t="shared" si="29"/>
        <v>1.2535672003047227E-2</v>
      </c>
      <c r="AP79">
        <f t="shared" si="30"/>
        <v>1.2535672003047282E-2</v>
      </c>
      <c r="AS79" s="28"/>
      <c r="AU79" s="6"/>
    </row>
    <row r="80" spans="1:47" x14ac:dyDescent="0.2">
      <c r="B80" s="28">
        <v>8</v>
      </c>
      <c r="C80">
        <v>2436</v>
      </c>
      <c r="D80">
        <v>2467</v>
      </c>
      <c r="E80" s="11">
        <f t="shared" si="31"/>
        <v>2.4359999999999999</v>
      </c>
      <c r="F80" s="11">
        <f t="shared" si="31"/>
        <v>2.4670000000000001</v>
      </c>
      <c r="G80">
        <v>0.32800000000000001</v>
      </c>
      <c r="H80">
        <v>7.0000000000000007E-2</v>
      </c>
      <c r="I80">
        <v>53</v>
      </c>
      <c r="J80">
        <v>57</v>
      </c>
      <c r="K80">
        <v>98</v>
      </c>
      <c r="L80">
        <v>102</v>
      </c>
      <c r="M80">
        <v>52</v>
      </c>
      <c r="N80">
        <v>60</v>
      </c>
      <c r="O80">
        <v>7.3000000000000001E-3</v>
      </c>
      <c r="P80">
        <v>7.6E-3</v>
      </c>
      <c r="Q80" s="37">
        <f t="shared" si="28"/>
        <v>2.2256097560975609E-2</v>
      </c>
      <c r="R80" s="37">
        <f t="shared" si="22"/>
        <v>2.3170731707317069E-2</v>
      </c>
      <c r="S80">
        <v>18.02</v>
      </c>
      <c r="T80" s="5">
        <f t="shared" si="26"/>
        <v>0.11803076697354292</v>
      </c>
      <c r="U80" s="5">
        <f t="shared" si="23"/>
        <v>0.13383719099354432</v>
      </c>
      <c r="V80" s="6">
        <f t="shared" si="24"/>
        <v>0.24888952766858016</v>
      </c>
      <c r="W80" s="6">
        <f t="shared" si="25"/>
        <v>0.25721713207855512</v>
      </c>
      <c r="X80" s="6">
        <f t="shared" si="32"/>
        <v>0.36692029464212306</v>
      </c>
      <c r="Y80" s="6">
        <f t="shared" si="32"/>
        <v>0.39105432307209942</v>
      </c>
      <c r="Z80" s="6">
        <f t="shared" si="27"/>
        <v>0.37898730885711124</v>
      </c>
      <c r="AA80" s="6"/>
      <c r="AB80" s="6"/>
      <c r="AC80" s="6"/>
      <c r="AD80" s="6"/>
      <c r="AE80" s="6"/>
      <c r="AF80" s="20">
        <v>6</v>
      </c>
      <c r="AG80" s="20">
        <v>70</v>
      </c>
      <c r="AH80" s="6"/>
      <c r="AJ80">
        <v>1.25</v>
      </c>
      <c r="AK80" s="6"/>
      <c r="AL80" s="6"/>
      <c r="AM80" s="1"/>
      <c r="AN80" s="1"/>
      <c r="AO80" s="33">
        <f t="shared" si="29"/>
        <v>1.2067014214988181E-2</v>
      </c>
      <c r="AP80">
        <f t="shared" si="30"/>
        <v>1.2067014214988181E-2</v>
      </c>
      <c r="AS80" s="28"/>
      <c r="AU80" s="6"/>
    </row>
    <row r="81" spans="1:47" x14ac:dyDescent="0.2">
      <c r="B81" s="28">
        <v>9</v>
      </c>
      <c r="C81">
        <v>2436</v>
      </c>
      <c r="D81">
        <v>2467</v>
      </c>
      <c r="E81" s="11">
        <f t="shared" si="31"/>
        <v>2.4359999999999999</v>
      </c>
      <c r="F81" s="11">
        <f t="shared" si="31"/>
        <v>2.4670000000000001</v>
      </c>
      <c r="G81">
        <v>0.32200000000000001</v>
      </c>
      <c r="H81">
        <v>7.0000000000000007E-2</v>
      </c>
      <c r="I81">
        <v>53</v>
      </c>
      <c r="J81">
        <v>57</v>
      </c>
      <c r="K81">
        <v>98</v>
      </c>
      <c r="L81">
        <v>102</v>
      </c>
      <c r="M81">
        <v>52</v>
      </c>
      <c r="N81">
        <v>60</v>
      </c>
      <c r="O81">
        <v>7.3000000000000001E-3</v>
      </c>
      <c r="P81">
        <v>7.6E-3</v>
      </c>
      <c r="Q81" s="37">
        <f t="shared" si="28"/>
        <v>2.2670807453416146E-2</v>
      </c>
      <c r="R81" s="37">
        <f t="shared" si="22"/>
        <v>2.3602484472049687E-2</v>
      </c>
      <c r="S81">
        <v>18.02</v>
      </c>
      <c r="T81" s="5">
        <f t="shared" si="26"/>
        <v>0.11803076697354292</v>
      </c>
      <c r="U81" s="5">
        <f t="shared" si="23"/>
        <v>0.13383719099354432</v>
      </c>
      <c r="V81" s="6">
        <f t="shared" si="24"/>
        <v>0.24323595311606594</v>
      </c>
      <c r="W81" s="6">
        <f t="shared" si="25"/>
        <v>0.25101301739401477</v>
      </c>
      <c r="X81" s="6">
        <f t="shared" si="32"/>
        <v>0.36126672008960886</v>
      </c>
      <c r="Y81" s="6">
        <f t="shared" si="32"/>
        <v>0.38485020838755912</v>
      </c>
      <c r="Z81" s="6">
        <f t="shared" si="27"/>
        <v>0.37305846423858402</v>
      </c>
      <c r="AA81" s="6"/>
      <c r="AB81" s="6"/>
      <c r="AC81" s="6"/>
      <c r="AD81" s="6"/>
      <c r="AE81" s="6"/>
      <c r="AF81" s="20">
        <v>6</v>
      </c>
      <c r="AG81" s="20">
        <v>70</v>
      </c>
      <c r="AH81" s="6"/>
      <c r="AJ81">
        <v>1.25</v>
      </c>
      <c r="AK81" s="6"/>
      <c r="AL81" s="6"/>
      <c r="AM81" s="1"/>
      <c r="AN81" s="1"/>
      <c r="AO81" s="33">
        <f t="shared" si="29"/>
        <v>1.1791744148975158E-2</v>
      </c>
      <c r="AP81">
        <f t="shared" si="30"/>
        <v>1.1791744148975103E-2</v>
      </c>
      <c r="AS81" s="28"/>
      <c r="AU81" s="6"/>
    </row>
    <row r="82" spans="1:47" x14ac:dyDescent="0.2">
      <c r="B82" s="28">
        <v>10</v>
      </c>
      <c r="C82">
        <v>2436</v>
      </c>
      <c r="D82">
        <v>2467</v>
      </c>
      <c r="E82" s="11">
        <f t="shared" si="31"/>
        <v>2.4359999999999999</v>
      </c>
      <c r="F82" s="11">
        <f t="shared" si="31"/>
        <v>2.4670000000000001</v>
      </c>
      <c r="G82">
        <v>0.372</v>
      </c>
      <c r="H82">
        <v>7.4999999999999997E-2</v>
      </c>
      <c r="I82">
        <v>53</v>
      </c>
      <c r="J82">
        <v>57</v>
      </c>
      <c r="K82">
        <v>98</v>
      </c>
      <c r="L82">
        <v>102</v>
      </c>
      <c r="M82">
        <v>52</v>
      </c>
      <c r="N82">
        <v>60</v>
      </c>
      <c r="O82">
        <v>7.3000000000000001E-3</v>
      </c>
      <c r="P82">
        <v>7.6E-3</v>
      </c>
      <c r="Q82" s="37">
        <f t="shared" si="28"/>
        <v>1.9623655913978494E-2</v>
      </c>
      <c r="R82" s="37">
        <f t="shared" si="22"/>
        <v>2.0430107526881722E-2</v>
      </c>
      <c r="S82">
        <v>18.02</v>
      </c>
      <c r="T82" s="5">
        <f t="shared" si="26"/>
        <v>0.12646153604308169</v>
      </c>
      <c r="U82" s="5">
        <f t="shared" si="23"/>
        <v>0.14339699035022604</v>
      </c>
      <c r="V82" s="6">
        <f t="shared" si="24"/>
        <v>0.2860510352535276</v>
      </c>
      <c r="W82" s="6">
        <f t="shared" si="25"/>
        <v>0.29686103471687614</v>
      </c>
      <c r="X82" s="6">
        <f t="shared" si="32"/>
        <v>0.41251257129660929</v>
      </c>
      <c r="Y82" s="6">
        <f t="shared" si="32"/>
        <v>0.44025802506710221</v>
      </c>
      <c r="Z82" s="6">
        <f t="shared" si="27"/>
        <v>0.42638529818185578</v>
      </c>
      <c r="AA82" s="6"/>
      <c r="AB82" s="6"/>
      <c r="AC82" s="6"/>
      <c r="AD82" s="6"/>
      <c r="AE82" s="6"/>
      <c r="AF82" s="20">
        <v>6</v>
      </c>
      <c r="AG82" s="20">
        <v>70</v>
      </c>
      <c r="AH82" s="6"/>
      <c r="AJ82">
        <v>1.25</v>
      </c>
      <c r="AK82" s="6"/>
      <c r="AL82" s="6"/>
      <c r="AM82" s="1"/>
      <c r="AN82" s="1"/>
      <c r="AO82" s="33">
        <f t="shared" si="29"/>
        <v>1.3872726885246489E-2</v>
      </c>
      <c r="AP82">
        <f t="shared" si="30"/>
        <v>1.3872726885246434E-2</v>
      </c>
      <c r="AS82" s="28"/>
      <c r="AU82" s="6"/>
    </row>
    <row r="83" spans="1:47" x14ac:dyDescent="0.2">
      <c r="B83" s="28">
        <v>11</v>
      </c>
      <c r="C83">
        <v>2436</v>
      </c>
      <c r="D83">
        <v>2467</v>
      </c>
      <c r="E83" s="11">
        <f t="shared" si="31"/>
        <v>2.4359999999999999</v>
      </c>
      <c r="F83" s="11">
        <f t="shared" si="31"/>
        <v>2.4670000000000001</v>
      </c>
      <c r="G83">
        <v>0.373</v>
      </c>
      <c r="H83">
        <v>7.6999999999999999E-2</v>
      </c>
      <c r="I83">
        <v>53</v>
      </c>
      <c r="J83">
        <v>57</v>
      </c>
      <c r="K83">
        <v>98</v>
      </c>
      <c r="L83">
        <v>102</v>
      </c>
      <c r="M83">
        <v>52</v>
      </c>
      <c r="N83">
        <v>60</v>
      </c>
      <c r="O83">
        <v>7.3000000000000001E-3</v>
      </c>
      <c r="P83">
        <v>7.6E-3</v>
      </c>
      <c r="Q83" s="37">
        <f t="shared" si="28"/>
        <v>1.9571045576407507E-2</v>
      </c>
      <c r="R83" s="37">
        <f t="shared" si="22"/>
        <v>2.0375335120643431E-2</v>
      </c>
      <c r="S83">
        <v>18.02</v>
      </c>
      <c r="T83" s="5">
        <f t="shared" si="26"/>
        <v>0.1298338436708972</v>
      </c>
      <c r="U83" s="5">
        <f t="shared" si="23"/>
        <v>0.14722091009289873</v>
      </c>
      <c r="V83" s="6">
        <f t="shared" si="24"/>
        <v>0.28527408202555049</v>
      </c>
      <c r="W83" s="6">
        <f t="shared" si="25"/>
        <v>0.29555387847830938</v>
      </c>
      <c r="X83" s="6">
        <f t="shared" si="32"/>
        <v>0.41510792569644772</v>
      </c>
      <c r="Y83" s="6">
        <f t="shared" si="32"/>
        <v>0.44277478857120811</v>
      </c>
      <c r="Z83" s="6">
        <f t="shared" si="27"/>
        <v>0.42894135713382792</v>
      </c>
      <c r="AA83" s="6"/>
      <c r="AB83" s="6"/>
      <c r="AC83" s="6"/>
      <c r="AD83" s="6"/>
      <c r="AE83" s="6"/>
      <c r="AF83" s="20">
        <v>6</v>
      </c>
      <c r="AG83" s="20">
        <v>70</v>
      </c>
      <c r="AH83" s="6"/>
      <c r="AJ83">
        <v>1.25</v>
      </c>
      <c r="AK83" s="6"/>
      <c r="AL83" s="6"/>
      <c r="AM83" s="1"/>
      <c r="AN83" s="1"/>
      <c r="AO83" s="33">
        <f t="shared" si="29"/>
        <v>1.3833431437380195E-2</v>
      </c>
      <c r="AP83">
        <f t="shared" si="30"/>
        <v>1.3833431437380195E-2</v>
      </c>
      <c r="AS83" s="28"/>
      <c r="AU83" s="6"/>
    </row>
    <row r="84" spans="1:47" x14ac:dyDescent="0.2">
      <c r="B84" s="28">
        <v>12</v>
      </c>
      <c r="C84">
        <v>2436</v>
      </c>
      <c r="D84">
        <v>2467</v>
      </c>
      <c r="E84" s="11">
        <f t="shared" si="31"/>
        <v>2.4359999999999999</v>
      </c>
      <c r="F84" s="11">
        <f t="shared" si="31"/>
        <v>2.4670000000000001</v>
      </c>
      <c r="G84">
        <v>0.378</v>
      </c>
      <c r="H84">
        <v>7.9000000000000001E-2</v>
      </c>
      <c r="I84">
        <v>53</v>
      </c>
      <c r="J84">
        <v>57</v>
      </c>
      <c r="K84">
        <v>98</v>
      </c>
      <c r="L84">
        <v>102</v>
      </c>
      <c r="M84">
        <v>52</v>
      </c>
      <c r="N84">
        <v>60</v>
      </c>
      <c r="O84">
        <v>7.3000000000000001E-3</v>
      </c>
      <c r="P84">
        <v>7.6E-3</v>
      </c>
      <c r="Q84" s="37">
        <f t="shared" si="28"/>
        <v>1.9312169312169312E-2</v>
      </c>
      <c r="R84" s="37">
        <f t="shared" si="22"/>
        <v>2.0105820105820106E-2</v>
      </c>
      <c r="S84">
        <v>18.02</v>
      </c>
      <c r="T84" s="5">
        <f t="shared" si="26"/>
        <v>0.13320615129871272</v>
      </c>
      <c r="U84" s="5">
        <f t="shared" si="23"/>
        <v>0.15104482983557144</v>
      </c>
      <c r="V84" s="6">
        <f t="shared" si="24"/>
        <v>0.28826617849924951</v>
      </c>
      <c r="W84" s="6">
        <f t="shared" si="25"/>
        <v>0.29838279869610296</v>
      </c>
      <c r="X84" s="6">
        <f t="shared" si="32"/>
        <v>0.42147232979796223</v>
      </c>
      <c r="Y84" s="6">
        <f t="shared" si="32"/>
        <v>0.44942762853167439</v>
      </c>
      <c r="Z84" s="6">
        <f t="shared" si="27"/>
        <v>0.43544997916481831</v>
      </c>
      <c r="AA84" s="6"/>
      <c r="AB84" s="6"/>
      <c r="AC84" s="6"/>
      <c r="AD84" s="6"/>
      <c r="AE84" s="6"/>
      <c r="AF84" s="20">
        <v>6</v>
      </c>
      <c r="AG84" s="20">
        <v>70</v>
      </c>
      <c r="AH84" s="6"/>
      <c r="AJ84">
        <v>1.25</v>
      </c>
      <c r="AK84" s="6"/>
      <c r="AL84" s="6"/>
      <c r="AM84" s="1"/>
      <c r="AN84" s="1"/>
      <c r="AO84" s="33">
        <f t="shared" si="29"/>
        <v>1.3977649366856082E-2</v>
      </c>
      <c r="AP84">
        <f t="shared" si="30"/>
        <v>1.3977649366856082E-2</v>
      </c>
      <c r="AS84" s="28"/>
      <c r="AU84" s="6"/>
    </row>
    <row r="85" spans="1:47" x14ac:dyDescent="0.2">
      <c r="B85" s="28">
        <v>13</v>
      </c>
      <c r="C85">
        <v>2436</v>
      </c>
      <c r="D85">
        <v>2467</v>
      </c>
      <c r="E85" s="11">
        <f t="shared" si="31"/>
        <v>2.4359999999999999</v>
      </c>
      <c r="F85" s="11">
        <f t="shared" si="31"/>
        <v>2.4670000000000001</v>
      </c>
      <c r="G85">
        <v>0.377</v>
      </c>
      <c r="H85">
        <v>7.6999999999999999E-2</v>
      </c>
      <c r="I85">
        <v>53</v>
      </c>
      <c r="J85">
        <v>57</v>
      </c>
      <c r="K85">
        <v>98</v>
      </c>
      <c r="L85">
        <v>102</v>
      </c>
      <c r="M85">
        <v>52</v>
      </c>
      <c r="N85">
        <v>60</v>
      </c>
      <c r="O85">
        <v>7.3000000000000001E-3</v>
      </c>
      <c r="P85">
        <v>7.6E-3</v>
      </c>
      <c r="Q85" s="37">
        <f t="shared" si="28"/>
        <v>1.9363395225464191E-2</v>
      </c>
      <c r="R85" s="37">
        <f t="shared" si="22"/>
        <v>2.0159151193633949E-2</v>
      </c>
      <c r="S85">
        <v>18.02</v>
      </c>
      <c r="T85" s="5">
        <f t="shared" si="26"/>
        <v>0.1298338436708972</v>
      </c>
      <c r="U85" s="5">
        <f t="shared" si="23"/>
        <v>0.14722091009289873</v>
      </c>
      <c r="V85" s="6">
        <f t="shared" si="24"/>
        <v>0.28904313172722662</v>
      </c>
      <c r="W85" s="6">
        <f t="shared" si="25"/>
        <v>0.29968995493466971</v>
      </c>
      <c r="X85" s="6">
        <f t="shared" si="32"/>
        <v>0.41887697539812385</v>
      </c>
      <c r="Y85" s="6">
        <f t="shared" si="32"/>
        <v>0.44691086502756844</v>
      </c>
      <c r="Z85" s="6">
        <f t="shared" si="27"/>
        <v>0.43289392021284612</v>
      </c>
      <c r="AA85" s="6"/>
      <c r="AB85" s="6"/>
      <c r="AC85" s="6"/>
      <c r="AD85" s="6"/>
      <c r="AE85" s="6"/>
      <c r="AF85" s="20">
        <v>6</v>
      </c>
      <c r="AG85" s="20">
        <v>70</v>
      </c>
      <c r="AH85" s="6"/>
      <c r="AJ85">
        <v>1.25</v>
      </c>
      <c r="AK85" s="6"/>
      <c r="AL85" s="6"/>
      <c r="AM85" s="1"/>
      <c r="AN85" s="1"/>
      <c r="AO85" s="33">
        <f t="shared" si="29"/>
        <v>1.4016944814722265E-2</v>
      </c>
      <c r="AP85">
        <f t="shared" si="30"/>
        <v>1.4016944814722321E-2</v>
      </c>
      <c r="AS85" s="28"/>
      <c r="AU85" s="6"/>
    </row>
    <row r="86" spans="1:47" x14ac:dyDescent="0.2">
      <c r="B86" s="28">
        <v>14</v>
      </c>
      <c r="C86">
        <v>2436</v>
      </c>
      <c r="D86">
        <v>2467</v>
      </c>
      <c r="E86" s="11">
        <f t="shared" si="31"/>
        <v>2.4359999999999999</v>
      </c>
      <c r="F86" s="11">
        <f t="shared" si="31"/>
        <v>2.4670000000000001</v>
      </c>
      <c r="G86">
        <v>0.374</v>
      </c>
      <c r="H86">
        <v>7.6999999999999999E-2</v>
      </c>
      <c r="I86">
        <v>53</v>
      </c>
      <c r="J86">
        <v>57</v>
      </c>
      <c r="K86">
        <v>98</v>
      </c>
      <c r="L86">
        <v>102</v>
      </c>
      <c r="M86">
        <v>52</v>
      </c>
      <c r="N86">
        <v>60</v>
      </c>
      <c r="O86">
        <v>7.3000000000000001E-3</v>
      </c>
      <c r="P86">
        <v>7.6E-3</v>
      </c>
      <c r="Q86" s="37">
        <f t="shared" si="28"/>
        <v>1.9518716577540108E-2</v>
      </c>
      <c r="R86" s="37">
        <f t="shared" si="22"/>
        <v>2.0320855614973262E-2</v>
      </c>
      <c r="S86">
        <v>18.02</v>
      </c>
      <c r="T86" s="5">
        <f t="shared" si="26"/>
        <v>0.1298338436708972</v>
      </c>
      <c r="U86" s="5">
        <f t="shared" si="23"/>
        <v>0.14722091009289873</v>
      </c>
      <c r="V86" s="6">
        <f t="shared" si="24"/>
        <v>0.28621634445096955</v>
      </c>
      <c r="W86" s="6">
        <f t="shared" si="25"/>
        <v>0.29658789759239945</v>
      </c>
      <c r="X86" s="6">
        <f t="shared" si="32"/>
        <v>0.41605018812186678</v>
      </c>
      <c r="Y86" s="6">
        <f t="shared" si="32"/>
        <v>0.44380880768529818</v>
      </c>
      <c r="Z86" s="6">
        <f t="shared" si="27"/>
        <v>0.42992949790358248</v>
      </c>
      <c r="AA86" s="6"/>
      <c r="AB86" s="6"/>
      <c r="AC86" s="6"/>
      <c r="AD86" s="6"/>
      <c r="AE86" s="6"/>
      <c r="AF86" s="20">
        <v>6</v>
      </c>
      <c r="AG86" s="20">
        <v>70</v>
      </c>
      <c r="AH86" s="6"/>
      <c r="AJ86">
        <v>1.25</v>
      </c>
      <c r="AK86" s="6"/>
      <c r="AL86" s="6"/>
      <c r="AM86" s="1"/>
      <c r="AN86" s="1"/>
      <c r="AO86" s="33">
        <f t="shared" si="29"/>
        <v>1.3879309781715699E-2</v>
      </c>
      <c r="AP86">
        <f t="shared" si="30"/>
        <v>1.3879309781715699E-2</v>
      </c>
      <c r="AS86" s="28"/>
      <c r="AU86" s="6"/>
    </row>
    <row r="87" spans="1:47" x14ac:dyDescent="0.2">
      <c r="A87" t="s">
        <v>67</v>
      </c>
      <c r="B87" s="28">
        <v>1</v>
      </c>
      <c r="C87">
        <v>2436</v>
      </c>
      <c r="D87">
        <v>2467</v>
      </c>
      <c r="E87" s="11">
        <f t="shared" si="31"/>
        <v>2.4359999999999999</v>
      </c>
      <c r="F87" s="11">
        <f t="shared" si="31"/>
        <v>2.4670000000000001</v>
      </c>
      <c r="G87">
        <v>0.32600000000000001</v>
      </c>
      <c r="H87">
        <v>6.7000000000000004E-2</v>
      </c>
      <c r="I87">
        <v>53</v>
      </c>
      <c r="J87">
        <v>57</v>
      </c>
      <c r="K87">
        <v>98</v>
      </c>
      <c r="L87">
        <v>102</v>
      </c>
      <c r="M87">
        <v>52</v>
      </c>
      <c r="N87">
        <v>60</v>
      </c>
      <c r="O87">
        <v>7.3000000000000001E-3</v>
      </c>
      <c r="P87">
        <v>7.6E-3</v>
      </c>
      <c r="Q87" s="37">
        <f t="shared" si="28"/>
        <v>2.2392638036809815E-2</v>
      </c>
      <c r="R87" s="37">
        <f t="shared" si="22"/>
        <v>2.3312883435582819E-2</v>
      </c>
      <c r="S87">
        <v>18.02</v>
      </c>
      <c r="T87" s="5">
        <f t="shared" si="26"/>
        <v>0.11297230553181965</v>
      </c>
      <c r="U87" s="5">
        <f t="shared" si="23"/>
        <v>0.12810131137953529</v>
      </c>
      <c r="V87" s="6">
        <f t="shared" si="24"/>
        <v>0.24958382629783629</v>
      </c>
      <c r="W87" s="6">
        <f t="shared" si="25"/>
        <v>0.25866085687936008</v>
      </c>
      <c r="X87" s="6">
        <f t="shared" si="32"/>
        <v>0.36255613182965596</v>
      </c>
      <c r="Y87" s="6">
        <f t="shared" si="32"/>
        <v>0.38676216825889537</v>
      </c>
      <c r="Z87" s="6">
        <f t="shared" si="27"/>
        <v>0.37465915004427564</v>
      </c>
      <c r="AA87" s="6"/>
      <c r="AB87" s="6"/>
      <c r="AC87" s="6"/>
      <c r="AD87" s="6"/>
      <c r="AE87" s="6"/>
      <c r="AF87" s="20">
        <v>6</v>
      </c>
      <c r="AG87" s="20">
        <v>70</v>
      </c>
      <c r="AH87" s="6"/>
      <c r="AJ87">
        <v>1.25</v>
      </c>
      <c r="AK87" s="6"/>
      <c r="AL87" s="6"/>
      <c r="AM87" s="1"/>
      <c r="AN87" s="1"/>
      <c r="AO87" s="33">
        <f t="shared" si="29"/>
        <v>1.2103018214619676E-2</v>
      </c>
      <c r="AP87">
        <f t="shared" si="30"/>
        <v>1.2103018214619732E-2</v>
      </c>
      <c r="AS87" s="28"/>
      <c r="AU87" s="6"/>
    </row>
    <row r="88" spans="1:47" x14ac:dyDescent="0.2">
      <c r="B88" s="28">
        <v>2</v>
      </c>
      <c r="C88">
        <v>2436</v>
      </c>
      <c r="D88">
        <v>2467</v>
      </c>
      <c r="E88" s="11">
        <f t="shared" si="31"/>
        <v>2.4359999999999999</v>
      </c>
      <c r="F88" s="11">
        <f t="shared" si="31"/>
        <v>2.4670000000000001</v>
      </c>
      <c r="G88">
        <v>0.32800000000000001</v>
      </c>
      <c r="H88">
        <v>6.7000000000000004E-2</v>
      </c>
      <c r="I88">
        <v>53</v>
      </c>
      <c r="J88">
        <v>57</v>
      </c>
      <c r="K88">
        <v>98</v>
      </c>
      <c r="L88">
        <v>102</v>
      </c>
      <c r="M88">
        <v>52</v>
      </c>
      <c r="N88">
        <v>60</v>
      </c>
      <c r="O88">
        <v>7.3000000000000001E-3</v>
      </c>
      <c r="P88">
        <v>7.6E-3</v>
      </c>
      <c r="Q88" s="37">
        <f t="shared" si="28"/>
        <v>2.2256097560975609E-2</v>
      </c>
      <c r="R88" s="37">
        <f t="shared" si="22"/>
        <v>2.3170731707317069E-2</v>
      </c>
      <c r="S88">
        <v>18.02</v>
      </c>
      <c r="T88" s="5">
        <f t="shared" si="26"/>
        <v>0.11297230553181965</v>
      </c>
      <c r="U88" s="5">
        <f t="shared" si="23"/>
        <v>0.12810131137953529</v>
      </c>
      <c r="V88" s="6">
        <f t="shared" si="24"/>
        <v>0.25146835114867438</v>
      </c>
      <c r="W88" s="6">
        <f t="shared" si="25"/>
        <v>0.26072889510754027</v>
      </c>
      <c r="X88" s="6">
        <f t="shared" si="32"/>
        <v>0.36444065668049402</v>
      </c>
      <c r="Y88" s="6">
        <f t="shared" si="32"/>
        <v>0.38883020648707556</v>
      </c>
      <c r="Z88" s="6">
        <f t="shared" si="27"/>
        <v>0.37663543158378476</v>
      </c>
      <c r="AA88" s="6"/>
      <c r="AB88" s="6"/>
      <c r="AC88" s="6"/>
      <c r="AD88" s="6"/>
      <c r="AE88" s="6"/>
      <c r="AF88" s="20">
        <v>6</v>
      </c>
      <c r="AG88" s="20">
        <v>70</v>
      </c>
      <c r="AH88" s="6"/>
      <c r="AJ88">
        <v>1.25</v>
      </c>
      <c r="AK88" s="6"/>
      <c r="AL88" s="6"/>
      <c r="AM88" s="1"/>
      <c r="AN88" s="1"/>
      <c r="AO88" s="33">
        <f t="shared" si="29"/>
        <v>1.2194774903290739E-2</v>
      </c>
      <c r="AP88">
        <f t="shared" si="30"/>
        <v>1.2194774903290795E-2</v>
      </c>
      <c r="AS88" s="28"/>
      <c r="AU88" s="6"/>
    </row>
    <row r="89" spans="1:47" x14ac:dyDescent="0.2">
      <c r="B89" s="28">
        <v>3</v>
      </c>
      <c r="C89">
        <v>2436</v>
      </c>
      <c r="D89">
        <v>2467</v>
      </c>
      <c r="E89" s="11">
        <f t="shared" si="31"/>
        <v>2.4359999999999999</v>
      </c>
      <c r="F89" s="11">
        <f t="shared" si="31"/>
        <v>2.4670000000000001</v>
      </c>
      <c r="G89">
        <v>0.33200000000000002</v>
      </c>
      <c r="H89">
        <v>6.7000000000000004E-2</v>
      </c>
      <c r="I89">
        <v>53</v>
      </c>
      <c r="J89">
        <v>57</v>
      </c>
      <c r="K89">
        <v>98</v>
      </c>
      <c r="L89">
        <v>102</v>
      </c>
      <c r="M89">
        <v>52</v>
      </c>
      <c r="N89">
        <v>60</v>
      </c>
      <c r="O89">
        <v>7.3000000000000001E-3</v>
      </c>
      <c r="P89">
        <v>7.6E-3</v>
      </c>
      <c r="Q89" s="37">
        <f t="shared" si="28"/>
        <v>2.1987951807228914E-2</v>
      </c>
      <c r="R89" s="37">
        <f t="shared" si="22"/>
        <v>2.289156626506024E-2</v>
      </c>
      <c r="S89">
        <v>18.02</v>
      </c>
      <c r="T89" s="5">
        <f t="shared" si="26"/>
        <v>0.11297230553181965</v>
      </c>
      <c r="U89" s="5">
        <f t="shared" si="23"/>
        <v>0.12810131137953529</v>
      </c>
      <c r="V89" s="6">
        <f t="shared" si="24"/>
        <v>0.25523740085035052</v>
      </c>
      <c r="W89" s="6">
        <f t="shared" si="25"/>
        <v>0.26486497156390049</v>
      </c>
      <c r="X89" s="6">
        <f t="shared" si="32"/>
        <v>0.36820970638217015</v>
      </c>
      <c r="Y89" s="6">
        <f t="shared" si="32"/>
        <v>0.39296628294343577</v>
      </c>
      <c r="Z89" s="6">
        <f t="shared" si="27"/>
        <v>0.38058799466280296</v>
      </c>
      <c r="AA89" s="6"/>
      <c r="AB89" s="6"/>
      <c r="AC89" s="6"/>
      <c r="AD89" s="6"/>
      <c r="AE89" s="6"/>
      <c r="AF89" s="20">
        <v>6</v>
      </c>
      <c r="AG89" s="20">
        <v>70</v>
      </c>
      <c r="AH89" s="6"/>
      <c r="AJ89">
        <v>1.25</v>
      </c>
      <c r="AK89" s="6"/>
      <c r="AL89" s="6"/>
      <c r="AM89" s="1"/>
      <c r="AN89" s="1"/>
      <c r="AO89" s="33">
        <f t="shared" si="29"/>
        <v>1.237828828063281E-2</v>
      </c>
      <c r="AP89">
        <f t="shared" si="30"/>
        <v>1.237828828063281E-2</v>
      </c>
      <c r="AS89" s="28"/>
      <c r="AU89" s="6"/>
    </row>
    <row r="90" spans="1:47" x14ac:dyDescent="0.2">
      <c r="B90" s="28">
        <v>4</v>
      </c>
      <c r="C90">
        <v>2436</v>
      </c>
      <c r="D90">
        <v>2467</v>
      </c>
      <c r="E90" s="11">
        <f t="shared" si="31"/>
        <v>2.4359999999999999</v>
      </c>
      <c r="F90" s="11">
        <f t="shared" si="31"/>
        <v>2.4670000000000001</v>
      </c>
      <c r="G90">
        <v>0.318</v>
      </c>
      <c r="H90">
        <v>6.8000000000000005E-2</v>
      </c>
      <c r="I90">
        <v>53</v>
      </c>
      <c r="J90">
        <v>57</v>
      </c>
      <c r="K90">
        <v>98</v>
      </c>
      <c r="L90">
        <v>102</v>
      </c>
      <c r="M90">
        <v>52</v>
      </c>
      <c r="N90">
        <v>60</v>
      </c>
      <c r="O90">
        <v>7.3000000000000001E-3</v>
      </c>
      <c r="P90">
        <v>7.6E-3</v>
      </c>
      <c r="Q90" s="37">
        <f t="shared" si="28"/>
        <v>2.2955974842767297E-2</v>
      </c>
      <c r="R90" s="37">
        <f t="shared" si="22"/>
        <v>2.3899371069182388E-2</v>
      </c>
      <c r="S90">
        <v>18.02</v>
      </c>
      <c r="T90" s="5">
        <f t="shared" si="26"/>
        <v>0.11465845934572741</v>
      </c>
      <c r="U90" s="5">
        <f t="shared" si="23"/>
        <v>0.13001327125087164</v>
      </c>
      <c r="V90" s="6">
        <f t="shared" si="24"/>
        <v>0.24118611906778592</v>
      </c>
      <c r="W90" s="6">
        <f t="shared" si="25"/>
        <v>0.24921811629031124</v>
      </c>
      <c r="X90" s="6">
        <f t="shared" si="32"/>
        <v>0.35584457841351336</v>
      </c>
      <c r="Y90" s="6">
        <f t="shared" si="32"/>
        <v>0.37923138754118291</v>
      </c>
      <c r="Z90" s="6">
        <f t="shared" si="27"/>
        <v>0.36753798297734813</v>
      </c>
      <c r="AA90" s="6"/>
      <c r="AB90" s="6"/>
      <c r="AC90" s="6"/>
      <c r="AD90" s="6"/>
      <c r="AE90" s="6"/>
      <c r="AF90" s="20">
        <v>6</v>
      </c>
      <c r="AG90" s="20">
        <v>70</v>
      </c>
      <c r="AH90" s="6"/>
      <c r="AJ90">
        <v>1.25</v>
      </c>
      <c r="AK90" s="6"/>
      <c r="AL90" s="6"/>
      <c r="AM90" s="1"/>
      <c r="AN90" s="1"/>
      <c r="AO90" s="33">
        <f t="shared" si="29"/>
        <v>1.1693404563834775E-2</v>
      </c>
      <c r="AP90">
        <f t="shared" si="30"/>
        <v>1.1693404563834775E-2</v>
      </c>
      <c r="AS90" s="28"/>
      <c r="AU90" s="6"/>
    </row>
    <row r="91" spans="1:47" x14ac:dyDescent="0.2">
      <c r="B91" s="28">
        <v>5</v>
      </c>
      <c r="C91">
        <v>2436</v>
      </c>
      <c r="D91">
        <v>2467</v>
      </c>
      <c r="E91" s="11">
        <f t="shared" si="31"/>
        <v>2.4359999999999999</v>
      </c>
      <c r="F91" s="11">
        <f t="shared" si="31"/>
        <v>2.4670000000000001</v>
      </c>
      <c r="G91">
        <v>0.34599999999999997</v>
      </c>
      <c r="H91">
        <v>7.1999999999999995E-2</v>
      </c>
      <c r="I91">
        <v>53</v>
      </c>
      <c r="J91">
        <v>57</v>
      </c>
      <c r="K91">
        <v>98</v>
      </c>
      <c r="L91">
        <v>102</v>
      </c>
      <c r="M91">
        <v>52</v>
      </c>
      <c r="N91">
        <v>60</v>
      </c>
      <c r="O91">
        <v>7.3000000000000001E-3</v>
      </c>
      <c r="P91">
        <v>7.6E-3</v>
      </c>
      <c r="Q91" s="37">
        <f t="shared" si="28"/>
        <v>2.1098265895953761E-2</v>
      </c>
      <c r="R91" s="37">
        <f t="shared" si="22"/>
        <v>2.1965317919075147E-2</v>
      </c>
      <c r="S91">
        <v>18.02</v>
      </c>
      <c r="T91" s="5">
        <f t="shared" si="26"/>
        <v>0.12140307460135842</v>
      </c>
      <c r="U91" s="5">
        <f t="shared" si="23"/>
        <v>0.13766111073621701</v>
      </c>
      <c r="V91" s="6">
        <f t="shared" si="24"/>
        <v>0.26413103567272678</v>
      </c>
      <c r="W91" s="6">
        <f t="shared" si="25"/>
        <v>0.27348830077951952</v>
      </c>
      <c r="X91" s="6">
        <f t="shared" ref="X91:Y106" si="33">T91+V91</f>
        <v>0.38553411027408518</v>
      </c>
      <c r="Y91" s="6">
        <f t="shared" si="33"/>
        <v>0.41114941151573653</v>
      </c>
      <c r="Z91" s="6">
        <f t="shared" si="27"/>
        <v>0.39834176089491086</v>
      </c>
      <c r="AA91" s="6"/>
      <c r="AB91" s="6"/>
      <c r="AC91" s="6"/>
      <c r="AD91" s="6"/>
      <c r="AE91" s="6"/>
      <c r="AF91" s="20">
        <v>6</v>
      </c>
      <c r="AG91" s="20">
        <v>70</v>
      </c>
      <c r="AH91" s="6"/>
      <c r="AJ91">
        <v>1.25</v>
      </c>
      <c r="AK91" s="6"/>
      <c r="AL91" s="6"/>
      <c r="AM91" s="1"/>
      <c r="AN91" s="1"/>
      <c r="AO91" s="33">
        <f t="shared" si="29"/>
        <v>1.2807650620825672E-2</v>
      </c>
      <c r="AP91">
        <f t="shared" si="30"/>
        <v>1.2807650620825672E-2</v>
      </c>
      <c r="AS91" s="28"/>
      <c r="AU91" s="6"/>
    </row>
    <row r="92" spans="1:47" x14ac:dyDescent="0.2">
      <c r="B92" s="28">
        <v>6</v>
      </c>
      <c r="C92">
        <v>2436</v>
      </c>
      <c r="D92">
        <v>2467</v>
      </c>
      <c r="E92" s="11">
        <f t="shared" si="31"/>
        <v>2.4359999999999999</v>
      </c>
      <c r="F92" s="11">
        <f t="shared" si="31"/>
        <v>2.4670000000000001</v>
      </c>
      <c r="G92">
        <v>0.35099999999999998</v>
      </c>
      <c r="H92">
        <v>7.2999999999999995E-2</v>
      </c>
      <c r="I92">
        <v>53</v>
      </c>
      <c r="J92">
        <v>57</v>
      </c>
      <c r="K92">
        <v>98</v>
      </c>
      <c r="L92">
        <v>102</v>
      </c>
      <c r="M92">
        <v>52</v>
      </c>
      <c r="N92">
        <v>60</v>
      </c>
      <c r="O92">
        <v>7.3000000000000001E-3</v>
      </c>
      <c r="P92">
        <v>7.6E-3</v>
      </c>
      <c r="Q92" s="37">
        <f t="shared" si="28"/>
        <v>2.0797720797720798E-2</v>
      </c>
      <c r="R92" s="37">
        <f t="shared" si="22"/>
        <v>2.1652421652421653E-2</v>
      </c>
      <c r="S92">
        <v>18.02</v>
      </c>
      <c r="T92" s="5">
        <f t="shared" si="26"/>
        <v>0.12308922841526616</v>
      </c>
      <c r="U92" s="5">
        <f t="shared" si="23"/>
        <v>0.13957307060755333</v>
      </c>
      <c r="V92" s="6">
        <f t="shared" si="24"/>
        <v>0.26798273997312388</v>
      </c>
      <c r="W92" s="6">
        <f t="shared" si="25"/>
        <v>0.27748780867364148</v>
      </c>
      <c r="X92" s="6">
        <f t="shared" si="33"/>
        <v>0.39107196838839003</v>
      </c>
      <c r="Y92" s="6">
        <f t="shared" si="33"/>
        <v>0.41706087928119484</v>
      </c>
      <c r="Z92" s="6">
        <f t="shared" si="27"/>
        <v>0.40406642383479241</v>
      </c>
      <c r="AA92" s="6"/>
      <c r="AB92" s="6"/>
      <c r="AC92" s="6"/>
      <c r="AD92" s="6"/>
      <c r="AE92" s="6"/>
      <c r="AF92" s="20">
        <v>6</v>
      </c>
      <c r="AG92" s="20">
        <v>70</v>
      </c>
      <c r="AH92" s="6"/>
      <c r="AJ92">
        <v>1.25</v>
      </c>
      <c r="AK92" s="6"/>
      <c r="AL92" s="6"/>
      <c r="AM92" s="1"/>
      <c r="AN92" s="1"/>
      <c r="AO92" s="33">
        <f t="shared" si="29"/>
        <v>1.2994455446402375E-2</v>
      </c>
      <c r="AP92">
        <f t="shared" si="30"/>
        <v>1.2994455446402431E-2</v>
      </c>
      <c r="AS92" s="28"/>
      <c r="AU92" s="6"/>
    </row>
    <row r="93" spans="1:47" x14ac:dyDescent="0.2">
      <c r="B93" s="28">
        <v>7</v>
      </c>
      <c r="C93">
        <v>2436</v>
      </c>
      <c r="D93">
        <v>2467</v>
      </c>
      <c r="E93" s="11">
        <f t="shared" si="31"/>
        <v>2.4359999999999999</v>
      </c>
      <c r="F93" s="11">
        <f t="shared" si="31"/>
        <v>2.4670000000000001</v>
      </c>
      <c r="G93">
        <v>0.34599999999999997</v>
      </c>
      <c r="H93">
        <v>6.8000000000000005E-2</v>
      </c>
      <c r="I93">
        <v>53</v>
      </c>
      <c r="J93">
        <v>57</v>
      </c>
      <c r="K93">
        <v>98</v>
      </c>
      <c r="L93">
        <v>102</v>
      </c>
      <c r="M93">
        <v>52</v>
      </c>
      <c r="N93">
        <v>60</v>
      </c>
      <c r="O93">
        <v>7.3000000000000001E-3</v>
      </c>
      <c r="P93">
        <v>7.6E-3</v>
      </c>
      <c r="Q93" s="37">
        <f t="shared" si="28"/>
        <v>2.1098265895953761E-2</v>
      </c>
      <c r="R93" s="37">
        <f t="shared" si="22"/>
        <v>2.1965317919075147E-2</v>
      </c>
      <c r="S93">
        <v>18.02</v>
      </c>
      <c r="T93" s="5">
        <f t="shared" si="26"/>
        <v>0.11465845934572741</v>
      </c>
      <c r="U93" s="5">
        <f t="shared" si="23"/>
        <v>0.13001327125087164</v>
      </c>
      <c r="V93" s="6">
        <f t="shared" si="24"/>
        <v>0.267569466979519</v>
      </c>
      <c r="W93" s="6">
        <f t="shared" si="25"/>
        <v>0.278170651484833</v>
      </c>
      <c r="X93" s="6">
        <f t="shared" si="33"/>
        <v>0.38222792632524638</v>
      </c>
      <c r="Y93" s="6">
        <f t="shared" si="33"/>
        <v>0.40818392273570464</v>
      </c>
      <c r="Z93" s="6">
        <f t="shared" si="27"/>
        <v>0.39520592453047554</v>
      </c>
      <c r="AA93" s="6"/>
      <c r="AB93" s="6"/>
      <c r="AC93" s="6"/>
      <c r="AD93" s="6"/>
      <c r="AE93" s="6"/>
      <c r="AF93" s="20">
        <v>6</v>
      </c>
      <c r="AG93" s="20">
        <v>70</v>
      </c>
      <c r="AH93" s="6"/>
      <c r="AJ93">
        <v>1.25</v>
      </c>
      <c r="AK93" s="6"/>
      <c r="AL93" s="6"/>
      <c r="AM93" s="1"/>
      <c r="AN93" s="1"/>
      <c r="AO93" s="33">
        <f t="shared" si="29"/>
        <v>1.2977998205229158E-2</v>
      </c>
      <c r="AP93">
        <f t="shared" si="30"/>
        <v>1.2977998205229102E-2</v>
      </c>
      <c r="AS93" s="28"/>
      <c r="AU93" s="6"/>
    </row>
    <row r="94" spans="1:47" x14ac:dyDescent="0.2">
      <c r="B94" s="28">
        <v>8</v>
      </c>
      <c r="C94">
        <v>2436</v>
      </c>
      <c r="D94">
        <v>2467</v>
      </c>
      <c r="E94" s="11">
        <f t="shared" si="31"/>
        <v>2.4359999999999999</v>
      </c>
      <c r="F94" s="11">
        <f t="shared" si="31"/>
        <v>2.4670000000000001</v>
      </c>
      <c r="G94">
        <v>0.35099999999999998</v>
      </c>
      <c r="H94">
        <v>7.2999999999999995E-2</v>
      </c>
      <c r="I94">
        <v>53</v>
      </c>
      <c r="J94">
        <v>57</v>
      </c>
      <c r="K94">
        <v>98</v>
      </c>
      <c r="L94">
        <v>102</v>
      </c>
      <c r="M94">
        <v>52</v>
      </c>
      <c r="N94">
        <v>60</v>
      </c>
      <c r="O94">
        <v>7.3000000000000001E-3</v>
      </c>
      <c r="P94">
        <v>7.6E-3</v>
      </c>
      <c r="Q94" s="37">
        <f t="shared" si="28"/>
        <v>2.0797720797720798E-2</v>
      </c>
      <c r="R94" s="37">
        <f t="shared" si="22"/>
        <v>2.1652421652421653E-2</v>
      </c>
      <c r="S94">
        <v>18.02</v>
      </c>
      <c r="T94" s="5">
        <f t="shared" si="26"/>
        <v>0.12308922841526616</v>
      </c>
      <c r="U94" s="5">
        <f t="shared" si="23"/>
        <v>0.13957307060755333</v>
      </c>
      <c r="V94" s="6">
        <f t="shared" si="24"/>
        <v>0.26798273997312388</v>
      </c>
      <c r="W94" s="6">
        <f t="shared" si="25"/>
        <v>0.27748780867364148</v>
      </c>
      <c r="X94" s="6">
        <f t="shared" si="33"/>
        <v>0.39107196838839003</v>
      </c>
      <c r="Y94" s="6">
        <f t="shared" si="33"/>
        <v>0.41706087928119484</v>
      </c>
      <c r="Z94" s="6">
        <f t="shared" si="27"/>
        <v>0.40406642383479241</v>
      </c>
      <c r="AA94" s="6"/>
      <c r="AB94" s="6"/>
      <c r="AC94" s="6"/>
      <c r="AD94" s="6"/>
      <c r="AE94" s="6"/>
      <c r="AF94" s="20">
        <v>6</v>
      </c>
      <c r="AG94" s="20">
        <v>70</v>
      </c>
      <c r="AH94" s="6"/>
      <c r="AJ94">
        <v>1.25</v>
      </c>
      <c r="AK94" s="6"/>
      <c r="AL94" s="6"/>
      <c r="AM94" s="1"/>
      <c r="AN94" s="1"/>
      <c r="AO94" s="33">
        <f t="shared" si="29"/>
        <v>1.2994455446402375E-2</v>
      </c>
      <c r="AP94">
        <f t="shared" si="30"/>
        <v>1.2994455446402431E-2</v>
      </c>
      <c r="AS94" s="28"/>
      <c r="AU94" s="6"/>
    </row>
    <row r="95" spans="1:47" x14ac:dyDescent="0.2">
      <c r="B95" s="28">
        <v>9</v>
      </c>
      <c r="C95">
        <v>2436</v>
      </c>
      <c r="D95">
        <v>2467</v>
      </c>
      <c r="E95" s="11">
        <f t="shared" si="31"/>
        <v>2.4359999999999999</v>
      </c>
      <c r="F95" s="11">
        <f t="shared" si="31"/>
        <v>2.4670000000000001</v>
      </c>
      <c r="G95">
        <v>0.35099999999999998</v>
      </c>
      <c r="H95">
        <v>7.0000000000000007E-2</v>
      </c>
      <c r="I95">
        <v>53</v>
      </c>
      <c r="J95">
        <v>57</v>
      </c>
      <c r="K95">
        <v>98</v>
      </c>
      <c r="L95">
        <v>102</v>
      </c>
      <c r="M95">
        <v>52</v>
      </c>
      <c r="N95">
        <v>60</v>
      </c>
      <c r="O95">
        <v>7.3000000000000001E-3</v>
      </c>
      <c r="P95">
        <v>7.6E-3</v>
      </c>
      <c r="Q95" s="37">
        <f t="shared" si="28"/>
        <v>2.0797720797720798E-2</v>
      </c>
      <c r="R95" s="37">
        <f t="shared" si="22"/>
        <v>2.1652421652421653E-2</v>
      </c>
      <c r="S95">
        <v>18.02</v>
      </c>
      <c r="T95" s="5">
        <f t="shared" si="26"/>
        <v>0.11803076697354292</v>
      </c>
      <c r="U95" s="5">
        <f t="shared" si="23"/>
        <v>0.13383719099354432</v>
      </c>
      <c r="V95" s="6">
        <f t="shared" si="24"/>
        <v>0.27056156345321802</v>
      </c>
      <c r="W95" s="6">
        <f t="shared" si="25"/>
        <v>0.28099957170262663</v>
      </c>
      <c r="X95" s="6">
        <f t="shared" si="33"/>
        <v>0.38859233042676095</v>
      </c>
      <c r="Y95" s="6">
        <f t="shared" si="33"/>
        <v>0.41483676269617098</v>
      </c>
      <c r="Z95" s="6">
        <f t="shared" si="27"/>
        <v>0.40171454656146599</v>
      </c>
      <c r="AA95" s="6"/>
      <c r="AB95" s="6"/>
      <c r="AC95" s="6"/>
      <c r="AD95" s="6"/>
      <c r="AE95" s="6"/>
      <c r="AF95" s="20">
        <v>6</v>
      </c>
      <c r="AG95" s="20">
        <v>70</v>
      </c>
      <c r="AH95" s="6"/>
      <c r="AJ95">
        <v>1.25</v>
      </c>
      <c r="AK95" s="6"/>
      <c r="AL95" s="6"/>
      <c r="AM95" s="1"/>
      <c r="AN95" s="1"/>
      <c r="AO95" s="33">
        <f t="shared" si="29"/>
        <v>1.3122216134705045E-2</v>
      </c>
      <c r="AP95">
        <f t="shared" si="30"/>
        <v>1.3122216134704989E-2</v>
      </c>
      <c r="AS95" s="28"/>
      <c r="AU95" s="6"/>
    </row>
    <row r="96" spans="1:47" x14ac:dyDescent="0.2">
      <c r="B96" s="28">
        <v>10</v>
      </c>
      <c r="C96">
        <v>2436</v>
      </c>
      <c r="D96">
        <v>2467</v>
      </c>
      <c r="E96" s="11">
        <f t="shared" si="31"/>
        <v>2.4359999999999999</v>
      </c>
      <c r="F96" s="11">
        <f t="shared" si="31"/>
        <v>2.4670000000000001</v>
      </c>
      <c r="G96">
        <v>0.33300000000000002</v>
      </c>
      <c r="H96">
        <v>6.8000000000000005E-2</v>
      </c>
      <c r="I96">
        <v>53</v>
      </c>
      <c r="J96">
        <v>57</v>
      </c>
      <c r="K96">
        <v>98</v>
      </c>
      <c r="L96">
        <v>102</v>
      </c>
      <c r="M96">
        <v>52</v>
      </c>
      <c r="N96">
        <v>60</v>
      </c>
      <c r="O96">
        <v>7.3000000000000001E-3</v>
      </c>
      <c r="P96">
        <v>7.6E-3</v>
      </c>
      <c r="Q96" s="37">
        <f t="shared" si="28"/>
        <v>2.1921921921921921E-2</v>
      </c>
      <c r="R96" s="37">
        <f t="shared" si="22"/>
        <v>2.2822822822822823E-2</v>
      </c>
      <c r="S96">
        <v>18.02</v>
      </c>
      <c r="T96" s="5">
        <f t="shared" si="26"/>
        <v>0.11465845934572741</v>
      </c>
      <c r="U96" s="5">
        <f t="shared" si="23"/>
        <v>0.13001327125087164</v>
      </c>
      <c r="V96" s="6">
        <f t="shared" si="24"/>
        <v>0.25532005544907149</v>
      </c>
      <c r="W96" s="6">
        <f t="shared" si="25"/>
        <v>0.26472840300166217</v>
      </c>
      <c r="X96" s="6">
        <f t="shared" si="33"/>
        <v>0.36997851479479893</v>
      </c>
      <c r="Y96" s="6">
        <f t="shared" si="33"/>
        <v>0.39474167425253381</v>
      </c>
      <c r="Z96" s="6">
        <f t="shared" si="27"/>
        <v>0.38236009452366637</v>
      </c>
      <c r="AA96" s="6"/>
      <c r="AB96" s="6"/>
      <c r="AC96" s="6"/>
      <c r="AD96" s="6"/>
      <c r="AE96" s="6"/>
      <c r="AF96" s="20">
        <v>6</v>
      </c>
      <c r="AG96" s="20">
        <v>70</v>
      </c>
      <c r="AH96" s="6"/>
      <c r="AJ96">
        <v>1.25</v>
      </c>
      <c r="AK96" s="6"/>
      <c r="AL96" s="6"/>
      <c r="AM96" s="1"/>
      <c r="AN96" s="1"/>
      <c r="AO96" s="33">
        <f t="shared" si="29"/>
        <v>1.2381579728867442E-2</v>
      </c>
      <c r="AP96">
        <f t="shared" si="30"/>
        <v>1.2381579728867442E-2</v>
      </c>
      <c r="AS96" s="28"/>
      <c r="AU96" s="6"/>
    </row>
    <row r="97" spans="1:47" x14ac:dyDescent="0.2">
      <c r="B97" s="28">
        <v>11</v>
      </c>
      <c r="C97">
        <v>2436</v>
      </c>
      <c r="D97">
        <v>2467</v>
      </c>
      <c r="E97" s="11">
        <f t="shared" si="31"/>
        <v>2.4359999999999999</v>
      </c>
      <c r="F97" s="11">
        <f t="shared" si="31"/>
        <v>2.4670000000000001</v>
      </c>
      <c r="G97">
        <v>0.32800000000000001</v>
      </c>
      <c r="H97">
        <v>6.8000000000000005E-2</v>
      </c>
      <c r="I97">
        <v>53</v>
      </c>
      <c r="J97">
        <v>57</v>
      </c>
      <c r="K97">
        <v>98</v>
      </c>
      <c r="L97">
        <v>102</v>
      </c>
      <c r="M97">
        <v>52</v>
      </c>
      <c r="N97">
        <v>60</v>
      </c>
      <c r="O97">
        <v>7.3000000000000001E-3</v>
      </c>
      <c r="P97">
        <v>7.6E-3</v>
      </c>
      <c r="Q97" s="37">
        <f t="shared" si="28"/>
        <v>2.2256097560975609E-2</v>
      </c>
      <c r="R97" s="37">
        <f t="shared" si="22"/>
        <v>2.3170731707317069E-2</v>
      </c>
      <c r="S97">
        <v>18.02</v>
      </c>
      <c r="T97" s="5">
        <f t="shared" si="26"/>
        <v>0.11465845934572741</v>
      </c>
      <c r="U97" s="5">
        <f t="shared" si="23"/>
        <v>0.13001327125087164</v>
      </c>
      <c r="V97" s="6">
        <f t="shared" si="24"/>
        <v>0.2506087433219763</v>
      </c>
      <c r="W97" s="6">
        <f t="shared" si="25"/>
        <v>0.25955830743121183</v>
      </c>
      <c r="X97" s="6">
        <f t="shared" si="33"/>
        <v>0.36526720266770374</v>
      </c>
      <c r="Y97" s="6">
        <f t="shared" si="33"/>
        <v>0.38957157868208347</v>
      </c>
      <c r="Z97" s="6">
        <f t="shared" si="27"/>
        <v>0.37741939067489361</v>
      </c>
      <c r="AA97" s="6"/>
      <c r="AB97" s="6"/>
      <c r="AC97" s="6"/>
      <c r="AD97" s="6"/>
      <c r="AE97" s="6"/>
      <c r="AF97" s="20">
        <v>6</v>
      </c>
      <c r="AG97" s="20">
        <v>70</v>
      </c>
      <c r="AH97" s="6"/>
      <c r="AJ97">
        <v>1.25</v>
      </c>
      <c r="AK97" s="6"/>
      <c r="AL97" s="6"/>
      <c r="AM97" s="1"/>
      <c r="AN97" s="1"/>
      <c r="AO97" s="33">
        <f t="shared" si="29"/>
        <v>1.2152188007189868E-2</v>
      </c>
      <c r="AP97">
        <f t="shared" si="30"/>
        <v>1.2152188007189868E-2</v>
      </c>
      <c r="AS97" s="28"/>
      <c r="AU97" s="6"/>
    </row>
    <row r="98" spans="1:47" x14ac:dyDescent="0.2">
      <c r="B98" s="28">
        <v>12</v>
      </c>
      <c r="C98">
        <v>2436</v>
      </c>
      <c r="D98">
        <v>2467</v>
      </c>
      <c r="E98" s="11">
        <f t="shared" si="31"/>
        <v>2.4359999999999999</v>
      </c>
      <c r="F98" s="11">
        <f t="shared" si="31"/>
        <v>2.4670000000000001</v>
      </c>
      <c r="G98">
        <v>0.33600000000000002</v>
      </c>
      <c r="H98">
        <v>7.0000000000000007E-2</v>
      </c>
      <c r="I98">
        <v>53</v>
      </c>
      <c r="J98">
        <v>57</v>
      </c>
      <c r="K98">
        <v>98</v>
      </c>
      <c r="L98">
        <v>102</v>
      </c>
      <c r="M98">
        <v>52</v>
      </c>
      <c r="N98">
        <v>60</v>
      </c>
      <c r="O98">
        <v>7.3000000000000001E-3</v>
      </c>
      <c r="P98">
        <v>7.6E-3</v>
      </c>
      <c r="Q98" s="37">
        <f t="shared" si="28"/>
        <v>2.1726190476190475E-2</v>
      </c>
      <c r="R98" s="37">
        <f t="shared" si="22"/>
        <v>2.2619047619047615E-2</v>
      </c>
      <c r="S98">
        <v>18.02</v>
      </c>
      <c r="T98" s="5">
        <f t="shared" si="26"/>
        <v>0.11803076697354292</v>
      </c>
      <c r="U98" s="5">
        <f t="shared" si="23"/>
        <v>0.13383719099354432</v>
      </c>
      <c r="V98" s="6">
        <f t="shared" si="24"/>
        <v>0.25642762707193251</v>
      </c>
      <c r="W98" s="6">
        <f t="shared" si="25"/>
        <v>0.26548928499127566</v>
      </c>
      <c r="X98" s="6">
        <f t="shared" si="33"/>
        <v>0.37445839404547543</v>
      </c>
      <c r="Y98" s="6">
        <f t="shared" si="33"/>
        <v>0.39932647598481996</v>
      </c>
      <c r="Z98" s="6">
        <f t="shared" si="27"/>
        <v>0.3868924350151477</v>
      </c>
      <c r="AA98" s="6"/>
      <c r="AB98" s="6"/>
      <c r="AC98" s="6"/>
      <c r="AD98" s="6"/>
      <c r="AE98" s="6"/>
      <c r="AF98" s="20">
        <v>6</v>
      </c>
      <c r="AG98" s="20">
        <v>70</v>
      </c>
      <c r="AH98" s="6"/>
      <c r="AJ98">
        <v>1.25</v>
      </c>
      <c r="AK98" s="6"/>
      <c r="AL98" s="6"/>
      <c r="AM98" s="1"/>
      <c r="AN98" s="1"/>
      <c r="AO98" s="33">
        <f t="shared" si="29"/>
        <v>1.2434040969672266E-2</v>
      </c>
      <c r="AP98">
        <f t="shared" si="30"/>
        <v>1.2434040969672266E-2</v>
      </c>
      <c r="AS98" s="28"/>
      <c r="AU98" s="6"/>
    </row>
    <row r="99" spans="1:47" x14ac:dyDescent="0.2">
      <c r="A99" s="7"/>
      <c r="B99" s="32">
        <v>13</v>
      </c>
      <c r="C99" s="7">
        <v>2436</v>
      </c>
      <c r="D99" s="7">
        <v>2467</v>
      </c>
      <c r="E99" s="12">
        <f t="shared" si="31"/>
        <v>2.4359999999999999</v>
      </c>
      <c r="F99" s="12">
        <f t="shared" si="31"/>
        <v>2.4670000000000001</v>
      </c>
      <c r="G99" s="7">
        <v>0.32900000000000001</v>
      </c>
      <c r="H99" s="7">
        <v>6.8000000000000005E-2</v>
      </c>
      <c r="I99" s="7">
        <v>53</v>
      </c>
      <c r="J99" s="7">
        <v>57</v>
      </c>
      <c r="K99" s="7">
        <v>98</v>
      </c>
      <c r="L99" s="7">
        <v>102</v>
      </c>
      <c r="M99" s="7">
        <v>52</v>
      </c>
      <c r="N99" s="7">
        <v>60</v>
      </c>
      <c r="O99" s="7">
        <v>7.3000000000000001E-3</v>
      </c>
      <c r="P99" s="7">
        <v>7.6E-3</v>
      </c>
      <c r="Q99" s="38">
        <f t="shared" si="28"/>
        <v>2.2188449848024316E-2</v>
      </c>
      <c r="R99" s="38">
        <f t="shared" si="22"/>
        <v>2.3100303951367782E-2</v>
      </c>
      <c r="S99" s="7">
        <v>18.02</v>
      </c>
      <c r="T99" s="9">
        <f t="shared" si="26"/>
        <v>0.11465845934572741</v>
      </c>
      <c r="U99" s="9">
        <f t="shared" si="23"/>
        <v>0.13001327125087164</v>
      </c>
      <c r="V99" s="10">
        <f t="shared" si="24"/>
        <v>0.25155100574739536</v>
      </c>
      <c r="W99" s="10">
        <f t="shared" si="25"/>
        <v>0.26059232654530196</v>
      </c>
      <c r="X99" s="10">
        <f t="shared" si="33"/>
        <v>0.3662094650931228</v>
      </c>
      <c r="Y99" s="10">
        <f t="shared" si="33"/>
        <v>0.3906055977961736</v>
      </c>
      <c r="Z99" s="10">
        <f t="shared" si="27"/>
        <v>0.37840753144464823</v>
      </c>
      <c r="AA99" s="10">
        <f>AVERAGE(X73:X99)</f>
        <v>0.38960071653115674</v>
      </c>
      <c r="AB99" s="35">
        <f>(STDEV(X73:X99)/SQRT(COUNT(X73:X99)))</f>
        <v>4.3932362721708527E-3</v>
      </c>
      <c r="AC99" s="10">
        <f>AVERAGE(Y73:Y99)</f>
        <v>0.41553839271698262</v>
      </c>
      <c r="AD99" s="35">
        <f>(STDEV(Y73:Y99)/SQRT(COUNT(Y73:Y99)))</f>
        <v>4.6973187384361749E-3</v>
      </c>
      <c r="AE99" s="10">
        <f>AVERAGE(Z73:Z99)</f>
        <v>0.40256955462406968</v>
      </c>
      <c r="AF99" s="21">
        <v>6</v>
      </c>
      <c r="AG99" s="21">
        <v>70</v>
      </c>
      <c r="AH99" s="10">
        <f>STDEV(Z73:Z99)</f>
        <v>2.3617704827579661E-2</v>
      </c>
      <c r="AI99" s="7">
        <f>AH99/SQRT(COUNT(Z73:Z99))</f>
        <v>4.5452294132814139E-3</v>
      </c>
      <c r="AJ99" s="7">
        <v>1.25</v>
      </c>
      <c r="AK99" s="10">
        <f>AE99-AA99</f>
        <v>1.2968838092912938E-2</v>
      </c>
      <c r="AL99" s="10">
        <f>ABS(AE99-AC99)</f>
        <v>1.2968838092912938E-2</v>
      </c>
      <c r="AM99" s="35">
        <f>AK99+AB99</f>
        <v>1.7362074365083791E-2</v>
      </c>
      <c r="AN99" s="35">
        <f>AL99+AD99</f>
        <v>1.7666156831349113E-2</v>
      </c>
      <c r="AO99" s="41">
        <f t="shared" si="29"/>
        <v>1.2198066351525427E-2</v>
      </c>
      <c r="AP99" s="7">
        <f t="shared" si="30"/>
        <v>1.2198066351525372E-2</v>
      </c>
      <c r="AS99" s="28"/>
      <c r="AU99" s="6"/>
    </row>
    <row r="100" spans="1:47" x14ac:dyDescent="0.2">
      <c r="A100" t="s">
        <v>68</v>
      </c>
      <c r="B100" s="28">
        <v>1</v>
      </c>
      <c r="C100">
        <v>2436</v>
      </c>
      <c r="D100">
        <v>2467</v>
      </c>
      <c r="E100" s="11">
        <f t="shared" si="31"/>
        <v>2.4359999999999999</v>
      </c>
      <c r="F100" s="11">
        <f t="shared" si="31"/>
        <v>2.4670000000000001</v>
      </c>
      <c r="G100">
        <v>0.54800000000000004</v>
      </c>
      <c r="H100">
        <v>0.104</v>
      </c>
      <c r="I100">
        <v>53</v>
      </c>
      <c r="J100">
        <v>57</v>
      </c>
      <c r="K100">
        <v>98</v>
      </c>
      <c r="L100">
        <v>102</v>
      </c>
      <c r="M100">
        <v>52</v>
      </c>
      <c r="N100">
        <v>60</v>
      </c>
      <c r="O100">
        <v>1.0999999999999999E-2</v>
      </c>
      <c r="P100">
        <v>1.1599999999999999E-2</v>
      </c>
      <c r="Q100" s="37">
        <f t="shared" si="28"/>
        <v>2.0072992700729923E-2</v>
      </c>
      <c r="R100" s="37">
        <f t="shared" si="22"/>
        <v>2.1167883211678829E-2</v>
      </c>
      <c r="S100">
        <v>18.02</v>
      </c>
      <c r="T100" s="5">
        <f t="shared" si="26"/>
        <v>0.11489103228557675</v>
      </c>
      <c r="U100" s="5">
        <f t="shared" si="23"/>
        <v>0.13195999402895955</v>
      </c>
      <c r="V100" s="6">
        <f t="shared" si="24"/>
        <v>0.27973280372095372</v>
      </c>
      <c r="W100" s="6">
        <f t="shared" si="25"/>
        <v>0.29525271819430859</v>
      </c>
      <c r="X100" s="6">
        <f t="shared" si="33"/>
        <v>0.39462383600653045</v>
      </c>
      <c r="Y100" s="6">
        <f t="shared" si="33"/>
        <v>0.42721271222326818</v>
      </c>
      <c r="Z100" s="6">
        <f t="shared" si="27"/>
        <v>0.41091827411489934</v>
      </c>
      <c r="AA100" s="6"/>
      <c r="AB100" s="6"/>
      <c r="AC100" s="6"/>
      <c r="AD100" s="6"/>
      <c r="AE100" s="6"/>
      <c r="AF100" s="20">
        <v>21</v>
      </c>
      <c r="AG100" s="20">
        <v>70</v>
      </c>
      <c r="AH100" s="6"/>
      <c r="AJ100">
        <v>1.25</v>
      </c>
      <c r="AK100" s="6"/>
      <c r="AL100" s="6"/>
      <c r="AM100" s="1"/>
      <c r="AN100" s="1"/>
      <c r="AO100" s="33">
        <f t="shared" si="29"/>
        <v>1.6294438108368892E-2</v>
      </c>
      <c r="AP100">
        <f t="shared" si="30"/>
        <v>1.6294438108368836E-2</v>
      </c>
      <c r="AS100" s="28"/>
      <c r="AU100" s="6"/>
    </row>
    <row r="101" spans="1:47" x14ac:dyDescent="0.2">
      <c r="B101" s="28">
        <v>2</v>
      </c>
      <c r="C101">
        <v>2436</v>
      </c>
      <c r="D101">
        <v>2467</v>
      </c>
      <c r="E101" s="11">
        <f t="shared" ref="E101:F130" si="34">C101/1000</f>
        <v>2.4359999999999999</v>
      </c>
      <c r="F101" s="11">
        <f t="shared" si="34"/>
        <v>2.4670000000000001</v>
      </c>
      <c r="G101">
        <v>0.55600000000000005</v>
      </c>
      <c r="H101">
        <v>0.106</v>
      </c>
      <c r="I101">
        <v>53</v>
      </c>
      <c r="J101">
        <v>57</v>
      </c>
      <c r="K101">
        <v>98</v>
      </c>
      <c r="L101">
        <v>102</v>
      </c>
      <c r="M101">
        <v>52</v>
      </c>
      <c r="N101">
        <v>60</v>
      </c>
      <c r="O101">
        <v>1.0999999999999999E-2</v>
      </c>
      <c r="P101">
        <v>1.1599999999999999E-2</v>
      </c>
      <c r="Q101" s="37">
        <f t="shared" si="28"/>
        <v>1.9784172661870502E-2</v>
      </c>
      <c r="R101" s="37">
        <f t="shared" si="22"/>
        <v>2.0863309352517984E-2</v>
      </c>
      <c r="S101">
        <v>18.02</v>
      </c>
      <c r="T101" s="5">
        <f t="shared" si="26"/>
        <v>0.11710047521414554</v>
      </c>
      <c r="U101" s="5">
        <f t="shared" si="23"/>
        <v>0.13449768622182418</v>
      </c>
      <c r="V101" s="6">
        <f t="shared" si="24"/>
        <v>0.28354517583299393</v>
      </c>
      <c r="W101" s="6">
        <f t="shared" si="25"/>
        <v>0.29918873057507822</v>
      </c>
      <c r="X101" s="6">
        <f t="shared" si="33"/>
        <v>0.40064565104713945</v>
      </c>
      <c r="Y101" s="6">
        <f t="shared" si="33"/>
        <v>0.4336864167969024</v>
      </c>
      <c r="Z101" s="6">
        <f t="shared" si="27"/>
        <v>0.4171660339220209</v>
      </c>
      <c r="AA101" s="6"/>
      <c r="AB101" s="6"/>
      <c r="AC101" s="6"/>
      <c r="AD101" s="6"/>
      <c r="AE101" s="6"/>
      <c r="AF101" s="20">
        <v>21</v>
      </c>
      <c r="AG101" s="20">
        <v>70</v>
      </c>
      <c r="AH101" s="6"/>
      <c r="AJ101">
        <v>1.25</v>
      </c>
      <c r="AK101" s="6"/>
      <c r="AL101" s="6"/>
      <c r="AM101" s="1"/>
      <c r="AN101" s="1"/>
      <c r="AO101" s="33">
        <f t="shared" si="29"/>
        <v>1.6520382874881445E-2</v>
      </c>
      <c r="AP101">
        <f t="shared" si="30"/>
        <v>1.6520382874881501E-2</v>
      </c>
      <c r="AS101" s="28"/>
      <c r="AU101" s="6"/>
    </row>
    <row r="102" spans="1:47" x14ac:dyDescent="0.2">
      <c r="B102" s="28">
        <v>3</v>
      </c>
      <c r="C102">
        <v>2436</v>
      </c>
      <c r="D102">
        <v>2467</v>
      </c>
      <c r="E102" s="11">
        <f t="shared" si="34"/>
        <v>2.4359999999999999</v>
      </c>
      <c r="F102" s="11">
        <f t="shared" si="34"/>
        <v>2.4670000000000001</v>
      </c>
      <c r="G102">
        <v>0.54600000000000004</v>
      </c>
      <c r="H102">
        <v>0.10199999999999999</v>
      </c>
      <c r="I102">
        <v>53</v>
      </c>
      <c r="J102">
        <v>57</v>
      </c>
      <c r="K102">
        <v>98</v>
      </c>
      <c r="L102">
        <v>102</v>
      </c>
      <c r="M102">
        <v>52</v>
      </c>
      <c r="N102">
        <v>60</v>
      </c>
      <c r="O102">
        <v>1.0999999999999999E-2</v>
      </c>
      <c r="P102">
        <v>1.1599999999999999E-2</v>
      </c>
      <c r="Q102" s="37">
        <f t="shared" si="28"/>
        <v>2.0146520146520144E-2</v>
      </c>
      <c r="R102" s="37">
        <f t="shared" si="22"/>
        <v>2.1245421245421243E-2</v>
      </c>
      <c r="S102">
        <v>18.02</v>
      </c>
      <c r="T102" s="5">
        <f t="shared" si="26"/>
        <v>0.11268158935700798</v>
      </c>
      <c r="U102" s="5">
        <f t="shared" si="23"/>
        <v>0.12942230183609496</v>
      </c>
      <c r="V102" s="6">
        <f t="shared" si="24"/>
        <v>0.27962449769504349</v>
      </c>
      <c r="W102" s="6">
        <f t="shared" si="25"/>
        <v>0.29543398192237041</v>
      </c>
      <c r="X102" s="6">
        <f t="shared" si="33"/>
        <v>0.3923060870520515</v>
      </c>
      <c r="Y102" s="6">
        <f t="shared" si="33"/>
        <v>0.4248562837584654</v>
      </c>
      <c r="Z102" s="6">
        <f t="shared" si="27"/>
        <v>0.40858118540525845</v>
      </c>
      <c r="AA102" s="6"/>
      <c r="AB102" s="6"/>
      <c r="AC102" s="6"/>
      <c r="AD102" s="6"/>
      <c r="AE102" s="6"/>
      <c r="AF102" s="20">
        <v>21</v>
      </c>
      <c r="AG102" s="20">
        <v>70</v>
      </c>
      <c r="AH102" s="6"/>
      <c r="AJ102">
        <v>1.25</v>
      </c>
      <c r="AK102" s="6"/>
      <c r="AL102" s="6"/>
      <c r="AM102" s="1"/>
      <c r="AN102" s="1"/>
      <c r="AO102" s="33">
        <f t="shared" si="29"/>
        <v>1.6275098353206952E-2</v>
      </c>
      <c r="AP102">
        <f t="shared" si="30"/>
        <v>1.6275098353206952E-2</v>
      </c>
      <c r="AS102" s="28"/>
      <c r="AU102" s="6"/>
    </row>
    <row r="103" spans="1:47" x14ac:dyDescent="0.2">
      <c r="B103" s="28">
        <v>4</v>
      </c>
      <c r="C103">
        <v>2436</v>
      </c>
      <c r="D103">
        <v>2467</v>
      </c>
      <c r="E103" s="11">
        <f t="shared" si="34"/>
        <v>2.4359999999999999</v>
      </c>
      <c r="F103" s="11">
        <f t="shared" si="34"/>
        <v>2.4670000000000001</v>
      </c>
      <c r="G103">
        <v>0.57699999999999996</v>
      </c>
      <c r="H103">
        <v>0.11</v>
      </c>
      <c r="I103">
        <v>53</v>
      </c>
      <c r="J103">
        <v>57</v>
      </c>
      <c r="K103">
        <v>98</v>
      </c>
      <c r="L103">
        <v>102</v>
      </c>
      <c r="M103">
        <v>52</v>
      </c>
      <c r="N103">
        <v>60</v>
      </c>
      <c r="O103">
        <v>1.0999999999999999E-2</v>
      </c>
      <c r="P103">
        <v>1.1599999999999999E-2</v>
      </c>
      <c r="Q103" s="37">
        <f t="shared" si="28"/>
        <v>1.9064124783362217E-2</v>
      </c>
      <c r="R103" s="37">
        <f t="shared" si="22"/>
        <v>2.0103986135181977E-2</v>
      </c>
      <c r="S103">
        <v>18.02</v>
      </c>
      <c r="T103" s="5">
        <f t="shared" si="26"/>
        <v>0.12151936107128311</v>
      </c>
      <c r="U103" s="5">
        <f t="shared" si="23"/>
        <v>0.13957307060755339</v>
      </c>
      <c r="V103" s="6">
        <f t="shared" si="24"/>
        <v>0.29425664179551608</v>
      </c>
      <c r="W103" s="6">
        <f t="shared" si="25"/>
        <v>0.31049181876064347</v>
      </c>
      <c r="X103" s="6">
        <f t="shared" si="33"/>
        <v>0.41577600286679917</v>
      </c>
      <c r="Y103" s="6">
        <f t="shared" si="33"/>
        <v>0.45006488936819689</v>
      </c>
      <c r="Z103" s="6">
        <f t="shared" si="27"/>
        <v>0.43292044611749803</v>
      </c>
      <c r="AA103" s="6"/>
      <c r="AB103" s="6"/>
      <c r="AC103" s="6"/>
      <c r="AD103" s="6"/>
      <c r="AE103" s="6"/>
      <c r="AF103" s="20">
        <v>21</v>
      </c>
      <c r="AG103" s="20">
        <v>70</v>
      </c>
      <c r="AH103" s="6"/>
      <c r="AJ103">
        <v>1.25</v>
      </c>
      <c r="AK103" s="6"/>
      <c r="AL103" s="6"/>
      <c r="AM103" s="1"/>
      <c r="AN103" s="1"/>
      <c r="AO103" s="33">
        <f t="shared" si="29"/>
        <v>1.714444325069886E-2</v>
      </c>
      <c r="AP103">
        <f t="shared" si="30"/>
        <v>1.714444325069886E-2</v>
      </c>
      <c r="AS103" s="28"/>
      <c r="AU103" s="6"/>
    </row>
    <row r="104" spans="1:47" x14ac:dyDescent="0.2">
      <c r="B104" s="28">
        <v>5</v>
      </c>
      <c r="C104">
        <v>2436</v>
      </c>
      <c r="D104">
        <v>2467</v>
      </c>
      <c r="E104" s="11">
        <f t="shared" si="34"/>
        <v>2.4359999999999999</v>
      </c>
      <c r="F104" s="11">
        <f t="shared" si="34"/>
        <v>2.4670000000000001</v>
      </c>
      <c r="G104">
        <v>0.58699999999999997</v>
      </c>
      <c r="H104">
        <v>0.111</v>
      </c>
      <c r="I104">
        <v>53</v>
      </c>
      <c r="J104">
        <v>57</v>
      </c>
      <c r="K104">
        <v>98</v>
      </c>
      <c r="L104">
        <v>102</v>
      </c>
      <c r="M104">
        <v>52</v>
      </c>
      <c r="N104">
        <v>60</v>
      </c>
      <c r="O104">
        <v>1.0999999999999999E-2</v>
      </c>
      <c r="P104">
        <v>1.1599999999999999E-2</v>
      </c>
      <c r="Q104" s="37">
        <f t="shared" si="28"/>
        <v>1.8739352640545142E-2</v>
      </c>
      <c r="R104" s="37">
        <f t="shared" si="22"/>
        <v>1.9761499148211244E-2</v>
      </c>
      <c r="S104">
        <v>18.02</v>
      </c>
      <c r="T104" s="5">
        <f t="shared" si="26"/>
        <v>0.12262408253556749</v>
      </c>
      <c r="U104" s="5">
        <f t="shared" si="23"/>
        <v>0.14084191670398569</v>
      </c>
      <c r="V104" s="6">
        <f t="shared" si="24"/>
        <v>0.29986689393766625</v>
      </c>
      <c r="W104" s="6">
        <f t="shared" si="25"/>
        <v>0.31657710105985959</v>
      </c>
      <c r="X104" s="6">
        <f t="shared" si="33"/>
        <v>0.42249097647323375</v>
      </c>
      <c r="Y104" s="6">
        <f t="shared" si="33"/>
        <v>0.4574190177638453</v>
      </c>
      <c r="Z104" s="6">
        <f t="shared" si="27"/>
        <v>0.43995499711853953</v>
      </c>
      <c r="AA104" s="6"/>
      <c r="AB104" s="6"/>
      <c r="AC104" s="6"/>
      <c r="AD104" s="6"/>
      <c r="AE104" s="6"/>
      <c r="AF104" s="20">
        <v>21</v>
      </c>
      <c r="AG104" s="20">
        <v>70</v>
      </c>
      <c r="AH104" s="6"/>
      <c r="AJ104">
        <v>1.25</v>
      </c>
      <c r="AK104" s="6"/>
      <c r="AL104" s="6"/>
      <c r="AM104" s="1"/>
      <c r="AN104" s="1"/>
      <c r="AO104" s="33">
        <f t="shared" si="29"/>
        <v>1.7464020645305778E-2</v>
      </c>
      <c r="AP104">
        <f t="shared" si="30"/>
        <v>1.7464020645305778E-2</v>
      </c>
    </row>
    <row r="105" spans="1:47" x14ac:dyDescent="0.2">
      <c r="B105" s="28">
        <v>6</v>
      </c>
      <c r="C105">
        <v>2436</v>
      </c>
      <c r="D105">
        <v>2467</v>
      </c>
      <c r="E105" s="11">
        <f t="shared" si="34"/>
        <v>2.4359999999999999</v>
      </c>
      <c r="F105" s="11">
        <f t="shared" si="34"/>
        <v>2.4670000000000001</v>
      </c>
      <c r="G105">
        <v>0.59</v>
      </c>
      <c r="H105">
        <v>0.109</v>
      </c>
      <c r="I105">
        <v>53</v>
      </c>
      <c r="J105">
        <v>57</v>
      </c>
      <c r="K105">
        <v>98</v>
      </c>
      <c r="L105">
        <v>102</v>
      </c>
      <c r="M105">
        <v>52</v>
      </c>
      <c r="N105">
        <v>60</v>
      </c>
      <c r="O105">
        <v>1.0999999999999999E-2</v>
      </c>
      <c r="P105">
        <v>1.1599999999999999E-2</v>
      </c>
      <c r="Q105" s="37">
        <f t="shared" si="28"/>
        <v>1.864406779661017E-2</v>
      </c>
      <c r="R105" s="37">
        <f t="shared" si="22"/>
        <v>1.9661016949152541E-2</v>
      </c>
      <c r="S105">
        <v>18.02</v>
      </c>
      <c r="T105" s="5">
        <f t="shared" si="26"/>
        <v>0.12041463960699872</v>
      </c>
      <c r="U105" s="5">
        <f t="shared" si="23"/>
        <v>0.13830422451112109</v>
      </c>
      <c r="V105" s="6">
        <f t="shared" si="24"/>
        <v>0.30284530965019768</v>
      </c>
      <c r="W105" s="6">
        <f t="shared" si="25"/>
        <v>0.32018942821194746</v>
      </c>
      <c r="X105" s="6">
        <f t="shared" si="33"/>
        <v>0.4232599492571964</v>
      </c>
      <c r="Y105" s="6">
        <f t="shared" si="33"/>
        <v>0.45849365272306852</v>
      </c>
      <c r="Z105" s="6">
        <f t="shared" si="27"/>
        <v>0.44087680099013249</v>
      </c>
      <c r="AA105" s="6"/>
      <c r="AB105" s="6"/>
      <c r="AC105" s="6"/>
      <c r="AD105" s="6"/>
      <c r="AE105" s="6"/>
      <c r="AF105" s="20">
        <v>21</v>
      </c>
      <c r="AG105" s="20">
        <v>70</v>
      </c>
      <c r="AH105" s="6"/>
      <c r="AJ105">
        <v>1.25</v>
      </c>
      <c r="AK105" s="6"/>
      <c r="AL105" s="6"/>
      <c r="AM105" s="1"/>
      <c r="AN105" s="1"/>
      <c r="AO105" s="33">
        <f t="shared" si="29"/>
        <v>1.761685173293609E-2</v>
      </c>
      <c r="AP105">
        <f t="shared" si="30"/>
        <v>1.7616851732936034E-2</v>
      </c>
    </row>
    <row r="106" spans="1:47" ht="19" customHeight="1" x14ac:dyDescent="0.2">
      <c r="B106" s="28">
        <v>7</v>
      </c>
      <c r="C106">
        <v>2436</v>
      </c>
      <c r="D106">
        <v>2467</v>
      </c>
      <c r="E106" s="11">
        <f t="shared" si="34"/>
        <v>2.4359999999999999</v>
      </c>
      <c r="F106" s="11">
        <f t="shared" si="34"/>
        <v>2.4670000000000001</v>
      </c>
      <c r="G106" s="40">
        <v>0.59</v>
      </c>
      <c r="H106" s="40">
        <v>0.111</v>
      </c>
      <c r="I106" s="40">
        <v>53</v>
      </c>
      <c r="J106" s="40">
        <v>57</v>
      </c>
      <c r="K106" s="40">
        <v>98</v>
      </c>
      <c r="L106" s="40">
        <v>102</v>
      </c>
      <c r="M106" s="40">
        <v>52</v>
      </c>
      <c r="N106" s="40">
        <v>60</v>
      </c>
      <c r="O106" s="40">
        <v>1.0999999999999999E-2</v>
      </c>
      <c r="P106" s="40">
        <v>1.1599999999999999E-2</v>
      </c>
      <c r="Q106" s="52">
        <f t="shared" si="28"/>
        <v>1.864406779661017E-2</v>
      </c>
      <c r="R106" s="52">
        <f t="shared" si="22"/>
        <v>1.9661016949152541E-2</v>
      </c>
      <c r="S106" s="40">
        <v>18.02</v>
      </c>
      <c r="T106" s="53">
        <f t="shared" si="26"/>
        <v>0.12262408253556749</v>
      </c>
      <c r="U106" s="5">
        <f t="shared" si="23"/>
        <v>0.14084191670398569</v>
      </c>
      <c r="V106" s="6">
        <f t="shared" si="24"/>
        <v>0.30171892698073127</v>
      </c>
      <c r="W106" s="6">
        <f t="shared" si="25"/>
        <v>0.31863573911427523</v>
      </c>
      <c r="X106" s="6">
        <f t="shared" si="33"/>
        <v>0.42434300951629877</v>
      </c>
      <c r="Y106" s="6">
        <f t="shared" si="33"/>
        <v>0.45947765581826094</v>
      </c>
      <c r="Z106" s="6">
        <f t="shared" si="27"/>
        <v>0.44191033266727986</v>
      </c>
      <c r="AA106" s="6"/>
      <c r="AB106" s="6"/>
      <c r="AC106" s="6"/>
      <c r="AD106" s="6"/>
      <c r="AE106" s="6"/>
      <c r="AF106" s="20">
        <v>21</v>
      </c>
      <c r="AG106" s="20">
        <v>70</v>
      </c>
      <c r="AH106" s="6"/>
      <c r="AJ106">
        <v>1.25</v>
      </c>
      <c r="AK106" s="6"/>
      <c r="AL106" s="6"/>
      <c r="AM106" s="1"/>
      <c r="AN106" s="1"/>
      <c r="AO106" s="33">
        <f t="shared" si="29"/>
        <v>1.7567323150981085E-2</v>
      </c>
      <c r="AP106">
        <f t="shared" si="30"/>
        <v>1.7567323150981085E-2</v>
      </c>
    </row>
    <row r="107" spans="1:47" x14ac:dyDescent="0.2">
      <c r="B107" s="28">
        <v>8</v>
      </c>
      <c r="C107">
        <v>2436</v>
      </c>
      <c r="D107">
        <v>2467</v>
      </c>
      <c r="E107" s="11">
        <f t="shared" si="34"/>
        <v>2.4359999999999999</v>
      </c>
      <c r="F107" s="11">
        <f t="shared" si="34"/>
        <v>2.4670000000000001</v>
      </c>
      <c r="G107">
        <v>0.61399999999999999</v>
      </c>
      <c r="H107">
        <v>0.11600000000000001</v>
      </c>
      <c r="I107">
        <v>53</v>
      </c>
      <c r="J107">
        <v>57</v>
      </c>
      <c r="K107">
        <v>98</v>
      </c>
      <c r="L107">
        <v>102</v>
      </c>
      <c r="M107">
        <v>52</v>
      </c>
      <c r="N107">
        <v>60</v>
      </c>
      <c r="O107">
        <v>1.0999999999999999E-2</v>
      </c>
      <c r="P107">
        <v>1.1599999999999999E-2</v>
      </c>
      <c r="Q107" s="37">
        <f t="shared" si="28"/>
        <v>1.7915309446254073E-2</v>
      </c>
      <c r="R107" s="37">
        <f t="shared" si="22"/>
        <v>1.8892508143322474E-2</v>
      </c>
      <c r="S107">
        <v>18.02</v>
      </c>
      <c r="T107" s="5">
        <f t="shared" si="26"/>
        <v>0.12814768985698946</v>
      </c>
      <c r="U107" s="5">
        <f t="shared" si="23"/>
        <v>0.1471861471861472</v>
      </c>
      <c r="V107" s="6">
        <f t="shared" si="24"/>
        <v>0.31371923465158519</v>
      </c>
      <c r="W107" s="6">
        <f t="shared" si="25"/>
        <v>0.3312206208054202</v>
      </c>
      <c r="X107" s="6">
        <f t="shared" ref="X107:Y130" si="35">T107+V107</f>
        <v>0.44186692450857468</v>
      </c>
      <c r="Y107" s="6">
        <f t="shared" si="35"/>
        <v>0.47840676799156739</v>
      </c>
      <c r="Z107" s="6">
        <f t="shared" si="27"/>
        <v>0.46013684625007101</v>
      </c>
      <c r="AA107" s="6"/>
      <c r="AB107" s="6"/>
      <c r="AC107" s="6"/>
      <c r="AD107" s="6"/>
      <c r="AE107" s="6"/>
      <c r="AF107" s="20">
        <v>21</v>
      </c>
      <c r="AG107" s="20">
        <v>70</v>
      </c>
      <c r="AH107" s="6"/>
      <c r="AJ107">
        <v>1.25</v>
      </c>
      <c r="AK107" s="6"/>
      <c r="AL107" s="6"/>
      <c r="AM107" s="1"/>
      <c r="AN107" s="1"/>
      <c r="AO107" s="33">
        <f t="shared" si="29"/>
        <v>1.8269921741496331E-2</v>
      </c>
      <c r="AP107">
        <f t="shared" si="30"/>
        <v>1.8269921741496387E-2</v>
      </c>
    </row>
    <row r="108" spans="1:47" x14ac:dyDescent="0.2">
      <c r="B108" s="28">
        <v>9</v>
      </c>
      <c r="C108">
        <v>2436</v>
      </c>
      <c r="D108">
        <v>2467</v>
      </c>
      <c r="E108" s="11">
        <f t="shared" si="34"/>
        <v>2.4359999999999999</v>
      </c>
      <c r="F108" s="11">
        <f t="shared" si="34"/>
        <v>2.4670000000000001</v>
      </c>
      <c r="G108">
        <v>0.59599999999999997</v>
      </c>
      <c r="H108">
        <v>0.11</v>
      </c>
      <c r="I108">
        <v>53</v>
      </c>
      <c r="J108">
        <v>57</v>
      </c>
      <c r="K108">
        <v>98</v>
      </c>
      <c r="L108">
        <v>102</v>
      </c>
      <c r="M108">
        <v>52</v>
      </c>
      <c r="N108">
        <v>60</v>
      </c>
      <c r="O108">
        <v>1.0999999999999999E-2</v>
      </c>
      <c r="P108">
        <v>1.1599999999999999E-2</v>
      </c>
      <c r="Q108" s="37">
        <f t="shared" si="28"/>
        <v>1.8456375838926176E-2</v>
      </c>
      <c r="R108" s="37">
        <f t="shared" si="22"/>
        <v>1.9463087248322148E-2</v>
      </c>
      <c r="S108">
        <v>18.02</v>
      </c>
      <c r="T108" s="5">
        <f t="shared" si="26"/>
        <v>0.12151936107128311</v>
      </c>
      <c r="U108" s="5">
        <f t="shared" si="23"/>
        <v>0.13957307060755339</v>
      </c>
      <c r="V108" s="6">
        <f t="shared" si="24"/>
        <v>0.30598618440159447</v>
      </c>
      <c r="W108" s="6">
        <f t="shared" si="25"/>
        <v>0.32352985977194282</v>
      </c>
      <c r="X108" s="6">
        <f t="shared" si="35"/>
        <v>0.42750554547287756</v>
      </c>
      <c r="Y108" s="6">
        <f t="shared" si="35"/>
        <v>0.46310293037949624</v>
      </c>
      <c r="Z108" s="6">
        <f t="shared" si="27"/>
        <v>0.4453042379261869</v>
      </c>
      <c r="AA108" s="6"/>
      <c r="AB108" s="6"/>
      <c r="AC108" s="6"/>
      <c r="AD108" s="6"/>
      <c r="AE108" s="6"/>
      <c r="AF108" s="20">
        <v>21</v>
      </c>
      <c r="AG108" s="20">
        <v>70</v>
      </c>
      <c r="AH108" s="6"/>
      <c r="AJ108">
        <v>1.25</v>
      </c>
      <c r="AK108" s="6"/>
      <c r="AL108" s="6"/>
      <c r="AM108" s="1"/>
      <c r="AN108" s="1"/>
      <c r="AO108" s="33">
        <f t="shared" si="29"/>
        <v>1.7798692453309339E-2</v>
      </c>
      <c r="AP108">
        <f t="shared" si="30"/>
        <v>1.7798692453309339E-2</v>
      </c>
    </row>
    <row r="109" spans="1:47" x14ac:dyDescent="0.2">
      <c r="B109" s="28">
        <v>10</v>
      </c>
      <c r="C109">
        <v>2436</v>
      </c>
      <c r="D109">
        <v>2467</v>
      </c>
      <c r="E109" s="11">
        <f t="shared" si="34"/>
        <v>2.4359999999999999</v>
      </c>
      <c r="F109" s="11">
        <f t="shared" si="34"/>
        <v>2.4670000000000001</v>
      </c>
      <c r="G109">
        <v>0.61199999999999999</v>
      </c>
      <c r="H109">
        <v>0.122</v>
      </c>
      <c r="I109">
        <v>53</v>
      </c>
      <c r="J109">
        <v>57</v>
      </c>
      <c r="K109">
        <v>98</v>
      </c>
      <c r="L109">
        <v>102</v>
      </c>
      <c r="M109">
        <v>52</v>
      </c>
      <c r="N109">
        <v>60</v>
      </c>
      <c r="O109">
        <v>1.0999999999999999E-2</v>
      </c>
      <c r="P109">
        <v>1.1599999999999999E-2</v>
      </c>
      <c r="Q109" s="37">
        <f t="shared" si="28"/>
        <v>1.7973856209150325E-2</v>
      </c>
      <c r="R109" s="37">
        <f t="shared" si="22"/>
        <v>1.895424836601307E-2</v>
      </c>
      <c r="S109">
        <v>18.02</v>
      </c>
      <c r="T109" s="5">
        <f t="shared" si="26"/>
        <v>0.13477601864269581</v>
      </c>
      <c r="U109" s="5">
        <f t="shared" si="23"/>
        <v>0.15479922376474101</v>
      </c>
      <c r="V109" s="6">
        <f t="shared" si="24"/>
        <v>0.30910539794780933</v>
      </c>
      <c r="W109" s="6">
        <f t="shared" si="25"/>
        <v>0.32518712814279316</v>
      </c>
      <c r="X109" s="6">
        <f t="shared" si="35"/>
        <v>0.44388141659050517</v>
      </c>
      <c r="Y109" s="6">
        <f t="shared" si="35"/>
        <v>0.47998635190753414</v>
      </c>
      <c r="Z109" s="6">
        <f t="shared" si="27"/>
        <v>0.46193388424901966</v>
      </c>
      <c r="AA109" s="6"/>
      <c r="AB109" s="6"/>
      <c r="AC109" s="6"/>
      <c r="AD109" s="6"/>
      <c r="AE109" s="6"/>
      <c r="AF109" s="20">
        <v>21</v>
      </c>
      <c r="AG109" s="20">
        <v>70</v>
      </c>
      <c r="AH109" s="6"/>
      <c r="AJ109">
        <v>1.25</v>
      </c>
      <c r="AK109" s="6"/>
      <c r="AL109" s="6"/>
      <c r="AM109" s="1"/>
      <c r="AN109" s="1"/>
      <c r="AO109" s="33">
        <f t="shared" si="29"/>
        <v>1.8052467658514482E-2</v>
      </c>
      <c r="AP109">
        <f t="shared" si="30"/>
        <v>1.8052467658514482E-2</v>
      </c>
    </row>
    <row r="110" spans="1:47" x14ac:dyDescent="0.2">
      <c r="B110" s="28">
        <v>11</v>
      </c>
      <c r="C110">
        <v>2436</v>
      </c>
      <c r="D110">
        <v>2467</v>
      </c>
      <c r="E110" s="11">
        <f t="shared" si="34"/>
        <v>2.4359999999999999</v>
      </c>
      <c r="F110" s="11">
        <f t="shared" si="34"/>
        <v>2.4670000000000001</v>
      </c>
      <c r="G110">
        <v>0.59599999999999997</v>
      </c>
      <c r="H110">
        <v>0.112</v>
      </c>
      <c r="I110">
        <v>53</v>
      </c>
      <c r="J110">
        <v>57</v>
      </c>
      <c r="K110">
        <v>98</v>
      </c>
      <c r="L110">
        <v>102</v>
      </c>
      <c r="M110">
        <v>52</v>
      </c>
      <c r="N110">
        <v>60</v>
      </c>
      <c r="O110">
        <v>1.0999999999999999E-2</v>
      </c>
      <c r="P110">
        <v>1.1599999999999999E-2</v>
      </c>
      <c r="Q110" s="37">
        <f t="shared" si="28"/>
        <v>1.8456375838926176E-2</v>
      </c>
      <c r="R110" s="37">
        <f t="shared" si="22"/>
        <v>1.9463087248322148E-2</v>
      </c>
      <c r="S110">
        <v>18.02</v>
      </c>
      <c r="T110" s="5">
        <f t="shared" si="26"/>
        <v>0.12372880399985189</v>
      </c>
      <c r="U110" s="5">
        <f t="shared" si="23"/>
        <v>0.14211076280041798</v>
      </c>
      <c r="V110" s="6">
        <f t="shared" si="24"/>
        <v>0.30485980173212807</v>
      </c>
      <c r="W110" s="6">
        <f t="shared" si="25"/>
        <v>0.32197617067427059</v>
      </c>
      <c r="X110" s="6">
        <f t="shared" si="35"/>
        <v>0.42858860573197999</v>
      </c>
      <c r="Y110" s="6">
        <f t="shared" si="35"/>
        <v>0.46408693347468855</v>
      </c>
      <c r="Z110" s="6">
        <f t="shared" si="27"/>
        <v>0.44633776960333427</v>
      </c>
      <c r="AA110" s="6"/>
      <c r="AB110" s="6"/>
      <c r="AC110" s="6"/>
      <c r="AD110" s="6"/>
      <c r="AE110" s="6"/>
      <c r="AF110" s="20">
        <v>21</v>
      </c>
      <c r="AG110" s="20">
        <v>70</v>
      </c>
      <c r="AH110" s="6"/>
      <c r="AJ110">
        <v>1.25</v>
      </c>
      <c r="AK110" s="6"/>
      <c r="AL110" s="6"/>
      <c r="AM110" s="1"/>
      <c r="AN110" s="1"/>
      <c r="AO110" s="33">
        <f t="shared" si="29"/>
        <v>1.7749163871354279E-2</v>
      </c>
      <c r="AP110">
        <f t="shared" si="30"/>
        <v>1.7749163871354279E-2</v>
      </c>
    </row>
    <row r="111" spans="1:47" x14ac:dyDescent="0.2">
      <c r="B111" s="28">
        <v>12</v>
      </c>
      <c r="C111">
        <v>2436</v>
      </c>
      <c r="D111">
        <v>2467</v>
      </c>
      <c r="E111" s="11">
        <f t="shared" si="34"/>
        <v>2.4359999999999999</v>
      </c>
      <c r="F111" s="11">
        <f t="shared" si="34"/>
        <v>2.4670000000000001</v>
      </c>
      <c r="G111">
        <v>0.59099999999999997</v>
      </c>
      <c r="H111">
        <v>0.109</v>
      </c>
      <c r="I111">
        <v>53</v>
      </c>
      <c r="J111">
        <v>57</v>
      </c>
      <c r="K111">
        <v>98</v>
      </c>
      <c r="L111">
        <v>102</v>
      </c>
      <c r="M111">
        <v>52</v>
      </c>
      <c r="N111">
        <v>60</v>
      </c>
      <c r="O111">
        <v>1.0999999999999999E-2</v>
      </c>
      <c r="P111">
        <v>1.1599999999999999E-2</v>
      </c>
      <c r="Q111" s="37">
        <f t="shared" si="28"/>
        <v>1.8612521150592216E-2</v>
      </c>
      <c r="R111" s="37">
        <f t="shared" si="22"/>
        <v>1.9627749576988155E-2</v>
      </c>
      <c r="S111">
        <v>18.02</v>
      </c>
      <c r="T111" s="5">
        <f t="shared" si="26"/>
        <v>0.12041463960699872</v>
      </c>
      <c r="U111" s="5">
        <f t="shared" si="23"/>
        <v>0.13830422451112109</v>
      </c>
      <c r="V111" s="6">
        <f t="shared" si="24"/>
        <v>0.30346265399788608</v>
      </c>
      <c r="W111" s="6">
        <f t="shared" si="25"/>
        <v>0.32087564089675269</v>
      </c>
      <c r="X111" s="6">
        <f t="shared" si="35"/>
        <v>0.4238772936048848</v>
      </c>
      <c r="Y111" s="6">
        <f t="shared" si="35"/>
        <v>0.45917986540787381</v>
      </c>
      <c r="Z111" s="6">
        <f t="shared" si="27"/>
        <v>0.4415285795063793</v>
      </c>
      <c r="AA111" s="6"/>
      <c r="AB111" s="6"/>
      <c r="AC111" s="6"/>
      <c r="AD111" s="6"/>
      <c r="AE111" s="6"/>
      <c r="AF111" s="20">
        <v>21</v>
      </c>
      <c r="AG111" s="20">
        <v>70</v>
      </c>
      <c r="AH111" s="6"/>
      <c r="AJ111">
        <v>1.25</v>
      </c>
      <c r="AK111" s="6"/>
      <c r="AL111" s="6"/>
      <c r="AM111" s="1"/>
      <c r="AN111" s="1"/>
      <c r="AO111" s="33">
        <f t="shared" si="29"/>
        <v>1.7651285901494507E-2</v>
      </c>
      <c r="AP111">
        <f t="shared" si="30"/>
        <v>1.7651285901494507E-2</v>
      </c>
    </row>
    <row r="112" spans="1:47" x14ac:dyDescent="0.2">
      <c r="B112" s="28">
        <v>13</v>
      </c>
      <c r="C112">
        <v>2436</v>
      </c>
      <c r="D112">
        <v>2467</v>
      </c>
      <c r="E112" s="11">
        <f t="shared" si="34"/>
        <v>2.4359999999999999</v>
      </c>
      <c r="F112" s="11">
        <f t="shared" si="34"/>
        <v>2.4670000000000001</v>
      </c>
      <c r="G112">
        <v>0.58299999999999996</v>
      </c>
      <c r="H112">
        <v>0.11</v>
      </c>
      <c r="I112">
        <v>53</v>
      </c>
      <c r="J112">
        <v>57</v>
      </c>
      <c r="K112">
        <v>98</v>
      </c>
      <c r="L112">
        <v>102</v>
      </c>
      <c r="M112">
        <v>52</v>
      </c>
      <c r="N112">
        <v>60</v>
      </c>
      <c r="O112">
        <v>1.0999999999999999E-2</v>
      </c>
      <c r="P112">
        <v>1.1599999999999999E-2</v>
      </c>
      <c r="Q112" s="37">
        <f t="shared" si="28"/>
        <v>1.8867924528301886E-2</v>
      </c>
      <c r="R112" s="37">
        <f t="shared" si="22"/>
        <v>1.9897084048027442E-2</v>
      </c>
      <c r="S112">
        <v>18.02</v>
      </c>
      <c r="T112" s="5">
        <f t="shared" si="26"/>
        <v>0.12151936107128311</v>
      </c>
      <c r="U112" s="5">
        <f t="shared" si="23"/>
        <v>0.13957307060755339</v>
      </c>
      <c r="V112" s="6">
        <f t="shared" si="24"/>
        <v>0.29796070788164619</v>
      </c>
      <c r="W112" s="6">
        <f t="shared" si="25"/>
        <v>0.31460909486947491</v>
      </c>
      <c r="X112" s="6">
        <f t="shared" si="35"/>
        <v>0.41948006895292933</v>
      </c>
      <c r="Y112" s="6">
        <f t="shared" si="35"/>
        <v>0.45418216547702828</v>
      </c>
      <c r="Z112" s="6">
        <f t="shared" si="27"/>
        <v>0.4368311172149788</v>
      </c>
      <c r="AA112" s="6"/>
      <c r="AB112" s="6"/>
      <c r="AC112" s="6"/>
      <c r="AD112" s="6"/>
      <c r="AE112" s="6"/>
      <c r="AF112" s="20">
        <v>21</v>
      </c>
      <c r="AG112" s="20">
        <v>70</v>
      </c>
      <c r="AH112" s="6"/>
      <c r="AJ112">
        <v>1.25</v>
      </c>
      <c r="AK112" s="6"/>
      <c r="AL112" s="6"/>
      <c r="AM112" s="1"/>
      <c r="AN112" s="1"/>
      <c r="AO112" s="33">
        <f t="shared" si="29"/>
        <v>1.7351048262049473E-2</v>
      </c>
      <c r="AP112">
        <f t="shared" si="30"/>
        <v>1.7351048262049473E-2</v>
      </c>
    </row>
    <row r="113" spans="1:42" x14ac:dyDescent="0.2">
      <c r="B113" s="28">
        <v>14</v>
      </c>
      <c r="C113">
        <v>2436</v>
      </c>
      <c r="D113">
        <v>2467</v>
      </c>
      <c r="E113" s="11">
        <f t="shared" si="34"/>
        <v>2.4359999999999999</v>
      </c>
      <c r="F113" s="11">
        <f t="shared" si="34"/>
        <v>2.4670000000000001</v>
      </c>
      <c r="G113">
        <v>0.54100000000000004</v>
      </c>
      <c r="H113">
        <v>0.10100000000000001</v>
      </c>
      <c r="I113">
        <v>53</v>
      </c>
      <c r="J113">
        <v>57</v>
      </c>
      <c r="K113">
        <v>98</v>
      </c>
      <c r="L113">
        <v>102</v>
      </c>
      <c r="M113">
        <v>52</v>
      </c>
      <c r="N113">
        <v>60</v>
      </c>
      <c r="O113">
        <v>1.0999999999999999E-2</v>
      </c>
      <c r="P113">
        <v>1.1599999999999999E-2</v>
      </c>
      <c r="Q113" s="37">
        <f t="shared" si="28"/>
        <v>2.0332717190388167E-2</v>
      </c>
      <c r="R113" s="37">
        <f t="shared" si="22"/>
        <v>2.144177449168207E-2</v>
      </c>
      <c r="S113">
        <v>18.02</v>
      </c>
      <c r="T113" s="5">
        <f t="shared" si="26"/>
        <v>0.11157686789272359</v>
      </c>
      <c r="U113" s="5">
        <f t="shared" si="23"/>
        <v>0.12815345573966266</v>
      </c>
      <c r="V113" s="6">
        <f t="shared" si="24"/>
        <v>0.27710096729133499</v>
      </c>
      <c r="W113" s="6">
        <f t="shared" si="25"/>
        <v>0.29277976304718034</v>
      </c>
      <c r="X113" s="6">
        <f t="shared" si="35"/>
        <v>0.38867783518405857</v>
      </c>
      <c r="Y113" s="6">
        <f t="shared" si="35"/>
        <v>0.42093321878684298</v>
      </c>
      <c r="Z113" s="6">
        <f t="shared" si="27"/>
        <v>0.4048055269854508</v>
      </c>
      <c r="AA113" s="6"/>
      <c r="AB113" s="6"/>
      <c r="AC113" s="6"/>
      <c r="AD113" s="6"/>
      <c r="AE113" s="6"/>
      <c r="AF113" s="20">
        <v>21</v>
      </c>
      <c r="AG113" s="20">
        <v>70</v>
      </c>
      <c r="AH113" s="6"/>
      <c r="AJ113">
        <v>1.25</v>
      </c>
      <c r="AK113" s="6"/>
      <c r="AL113" s="6"/>
      <c r="AM113" s="1"/>
      <c r="AN113" s="1"/>
      <c r="AO113" s="33">
        <f t="shared" si="29"/>
        <v>1.612769180139223E-2</v>
      </c>
      <c r="AP113">
        <f t="shared" si="30"/>
        <v>1.6127691801392174E-2</v>
      </c>
    </row>
    <row r="114" spans="1:42" x14ac:dyDescent="0.2">
      <c r="B114" s="28">
        <v>15</v>
      </c>
      <c r="C114">
        <v>2436</v>
      </c>
      <c r="D114">
        <v>2467</v>
      </c>
      <c r="E114" s="11">
        <f t="shared" si="34"/>
        <v>2.4359999999999999</v>
      </c>
      <c r="F114" s="11">
        <f t="shared" si="34"/>
        <v>2.4670000000000001</v>
      </c>
      <c r="G114">
        <v>0.55400000000000005</v>
      </c>
      <c r="H114">
        <v>0.10299999999999999</v>
      </c>
      <c r="I114">
        <v>53</v>
      </c>
      <c r="J114">
        <v>57</v>
      </c>
      <c r="K114">
        <v>98</v>
      </c>
      <c r="L114">
        <v>102</v>
      </c>
      <c r="M114">
        <v>52</v>
      </c>
      <c r="N114">
        <v>60</v>
      </c>
      <c r="O114">
        <v>1.0999999999999999E-2</v>
      </c>
      <c r="P114">
        <v>1.1599999999999999E-2</v>
      </c>
      <c r="Q114" s="37">
        <f t="shared" si="28"/>
        <v>1.985559566787003E-2</v>
      </c>
      <c r="R114" s="37">
        <f t="shared" si="22"/>
        <v>2.0938628158844761E-2</v>
      </c>
      <c r="S114">
        <v>18.02</v>
      </c>
      <c r="T114" s="5">
        <f t="shared" si="26"/>
        <v>0.11378631082129236</v>
      </c>
      <c r="U114" s="5">
        <f t="shared" si="23"/>
        <v>0.13069114793252726</v>
      </c>
      <c r="V114" s="6">
        <f t="shared" si="24"/>
        <v>0.28400006114181692</v>
      </c>
      <c r="W114" s="6">
        <f t="shared" si="25"/>
        <v>0.30014683885197613</v>
      </c>
      <c r="X114" s="6">
        <f t="shared" si="35"/>
        <v>0.39778637196310929</v>
      </c>
      <c r="Y114" s="6">
        <f t="shared" si="35"/>
        <v>0.43083798678450336</v>
      </c>
      <c r="Z114" s="6">
        <f t="shared" si="27"/>
        <v>0.41431217937380632</v>
      </c>
      <c r="AA114" s="6"/>
      <c r="AB114" s="6"/>
      <c r="AC114" s="6"/>
      <c r="AD114" s="6"/>
      <c r="AE114" s="6"/>
      <c r="AF114" s="20">
        <v>21</v>
      </c>
      <c r="AG114" s="20">
        <v>70</v>
      </c>
      <c r="AH114" s="6"/>
      <c r="AJ114">
        <v>1.25</v>
      </c>
      <c r="AK114" s="6"/>
      <c r="AL114" s="6"/>
      <c r="AM114" s="1"/>
      <c r="AN114" s="1"/>
      <c r="AO114" s="33">
        <f t="shared" si="29"/>
        <v>1.6525807410697035E-2</v>
      </c>
      <c r="AP114">
        <f t="shared" si="30"/>
        <v>1.6525807410697035E-2</v>
      </c>
    </row>
    <row r="115" spans="1:42" x14ac:dyDescent="0.2">
      <c r="A115" t="s">
        <v>69</v>
      </c>
      <c r="B115" s="28">
        <v>1</v>
      </c>
      <c r="C115">
        <v>2436</v>
      </c>
      <c r="D115">
        <v>2467</v>
      </c>
      <c r="E115" s="11">
        <f t="shared" si="34"/>
        <v>2.4359999999999999</v>
      </c>
      <c r="F115" s="11">
        <f t="shared" si="34"/>
        <v>2.4670000000000001</v>
      </c>
      <c r="G115">
        <v>0.49</v>
      </c>
      <c r="H115">
        <v>8.6999999999999994E-2</v>
      </c>
      <c r="I115">
        <v>53</v>
      </c>
      <c r="J115">
        <v>57</v>
      </c>
      <c r="K115">
        <v>98</v>
      </c>
      <c r="L115">
        <v>102</v>
      </c>
      <c r="M115">
        <v>52</v>
      </c>
      <c r="N115">
        <v>60</v>
      </c>
      <c r="O115">
        <v>1.0999999999999999E-2</v>
      </c>
      <c r="P115">
        <v>1.1599999999999999E-2</v>
      </c>
      <c r="Q115" s="37">
        <f t="shared" si="28"/>
        <v>2.2448979591836733E-2</v>
      </c>
      <c r="R115" s="37">
        <f t="shared" si="22"/>
        <v>2.3673469387755098E-2</v>
      </c>
      <c r="S115">
        <v>18.02</v>
      </c>
      <c r="T115" s="5">
        <f t="shared" si="26"/>
        <v>9.6110767392742089E-2</v>
      </c>
      <c r="U115" s="5">
        <f t="shared" si="23"/>
        <v>0.1103896103896104</v>
      </c>
      <c r="V115" s="6">
        <f t="shared" si="24"/>
        <v>0.25350108424549489</v>
      </c>
      <c r="W115" s="6">
        <f t="shared" si="25"/>
        <v>0.26865873980581928</v>
      </c>
      <c r="X115" s="6">
        <f t="shared" si="35"/>
        <v>0.34961185163823699</v>
      </c>
      <c r="Y115" s="6">
        <f t="shared" si="35"/>
        <v>0.37904835019542971</v>
      </c>
      <c r="Z115" s="6">
        <f t="shared" si="27"/>
        <v>0.36433010091683338</v>
      </c>
      <c r="AA115" s="6"/>
      <c r="AB115" s="6"/>
      <c r="AC115" s="6"/>
      <c r="AD115" s="6"/>
      <c r="AE115" s="6"/>
      <c r="AF115" s="20">
        <v>21</v>
      </c>
      <c r="AG115" s="20">
        <v>70</v>
      </c>
      <c r="AH115" s="6"/>
      <c r="AJ115">
        <v>1.25</v>
      </c>
      <c r="AK115" s="6"/>
      <c r="AL115" s="6"/>
      <c r="AM115" s="1"/>
      <c r="AN115" s="1"/>
      <c r="AO115" s="33">
        <f t="shared" si="29"/>
        <v>1.4718249278596385E-2</v>
      </c>
      <c r="AP115">
        <f t="shared" si="30"/>
        <v>1.4718249278596329E-2</v>
      </c>
    </row>
    <row r="116" spans="1:42" x14ac:dyDescent="0.2">
      <c r="B116" s="28">
        <v>2</v>
      </c>
      <c r="C116">
        <v>2436</v>
      </c>
      <c r="D116">
        <v>2467</v>
      </c>
      <c r="E116" s="11">
        <f t="shared" si="34"/>
        <v>2.4359999999999999</v>
      </c>
      <c r="F116" s="11">
        <f t="shared" si="34"/>
        <v>2.4670000000000001</v>
      </c>
      <c r="G116">
        <v>0.49099999999999999</v>
      </c>
      <c r="H116">
        <v>8.8999999999999996E-2</v>
      </c>
      <c r="I116">
        <v>53</v>
      </c>
      <c r="J116">
        <v>57</v>
      </c>
      <c r="K116">
        <v>98</v>
      </c>
      <c r="L116">
        <v>102</v>
      </c>
      <c r="M116">
        <v>52</v>
      </c>
      <c r="N116">
        <v>60</v>
      </c>
      <c r="O116">
        <v>1.0999999999999999E-2</v>
      </c>
      <c r="P116">
        <v>1.1599999999999999E-2</v>
      </c>
      <c r="Q116" s="37">
        <f t="shared" si="28"/>
        <v>2.2403258655804479E-2</v>
      </c>
      <c r="R116" s="37">
        <f t="shared" si="22"/>
        <v>2.3625254582484722E-2</v>
      </c>
      <c r="S116">
        <v>18.02</v>
      </c>
      <c r="T116" s="5">
        <f t="shared" si="26"/>
        <v>9.8320210321310872E-2</v>
      </c>
      <c r="U116" s="5">
        <f t="shared" si="23"/>
        <v>0.11292730258247499</v>
      </c>
      <c r="V116" s="6">
        <f t="shared" si="24"/>
        <v>0.25299204592371677</v>
      </c>
      <c r="W116" s="6">
        <f t="shared" si="25"/>
        <v>0.26779126339295234</v>
      </c>
      <c r="X116" s="6">
        <f t="shared" si="35"/>
        <v>0.35131225624502765</v>
      </c>
      <c r="Y116" s="6">
        <f t="shared" si="35"/>
        <v>0.3807185659754273</v>
      </c>
      <c r="Z116" s="6">
        <f t="shared" si="27"/>
        <v>0.36601541111022751</v>
      </c>
      <c r="AA116" s="6"/>
      <c r="AB116" s="6"/>
      <c r="AC116" s="6"/>
      <c r="AD116" s="6"/>
      <c r="AE116" s="6"/>
      <c r="AF116" s="20">
        <v>21</v>
      </c>
      <c r="AG116" s="20">
        <v>70</v>
      </c>
      <c r="AH116" s="6"/>
      <c r="AJ116">
        <v>1.25</v>
      </c>
      <c r="AK116" s="6"/>
      <c r="AL116" s="6"/>
      <c r="AM116" s="1"/>
      <c r="AN116" s="1"/>
      <c r="AO116" s="33">
        <f t="shared" si="29"/>
        <v>1.4703154865199852E-2</v>
      </c>
      <c r="AP116">
        <f t="shared" si="30"/>
        <v>1.4703154865199797E-2</v>
      </c>
    </row>
    <row r="117" spans="1:42" x14ac:dyDescent="0.2">
      <c r="B117" s="28">
        <v>3</v>
      </c>
      <c r="C117">
        <v>2436</v>
      </c>
      <c r="D117">
        <v>2467</v>
      </c>
      <c r="E117" s="11">
        <f t="shared" si="34"/>
        <v>2.4359999999999999</v>
      </c>
      <c r="F117" s="11">
        <f t="shared" si="34"/>
        <v>2.4670000000000001</v>
      </c>
      <c r="G117">
        <v>0.496</v>
      </c>
      <c r="H117">
        <v>9.4E-2</v>
      </c>
      <c r="I117">
        <v>53</v>
      </c>
      <c r="J117">
        <v>57</v>
      </c>
      <c r="K117">
        <v>98</v>
      </c>
      <c r="L117">
        <v>102</v>
      </c>
      <c r="M117">
        <v>52</v>
      </c>
      <c r="N117">
        <v>60</v>
      </c>
      <c r="O117">
        <v>1.0999999999999999E-2</v>
      </c>
      <c r="P117">
        <v>1.1599999999999999E-2</v>
      </c>
      <c r="Q117" s="37">
        <f t="shared" si="28"/>
        <v>2.2177419354838707E-2</v>
      </c>
      <c r="R117" s="37">
        <f t="shared" si="22"/>
        <v>2.3387096774193546E-2</v>
      </c>
      <c r="S117">
        <v>18.02</v>
      </c>
      <c r="T117" s="5">
        <f t="shared" si="26"/>
        <v>0.10384381764273284</v>
      </c>
      <c r="U117" s="5">
        <f t="shared" si="23"/>
        <v>0.11927153306463653</v>
      </c>
      <c r="V117" s="6">
        <f t="shared" si="24"/>
        <v>0.25326281098849235</v>
      </c>
      <c r="W117" s="6">
        <f t="shared" si="25"/>
        <v>0.26733810407279796</v>
      </c>
      <c r="X117" s="6">
        <f t="shared" si="35"/>
        <v>0.35710662863122522</v>
      </c>
      <c r="Y117" s="6">
        <f t="shared" si="35"/>
        <v>0.38660963713743446</v>
      </c>
      <c r="Z117" s="6">
        <f t="shared" si="27"/>
        <v>0.37185813288432984</v>
      </c>
      <c r="AA117" s="6"/>
      <c r="AB117" s="6"/>
      <c r="AC117" s="6"/>
      <c r="AD117" s="6"/>
      <c r="AE117" s="6"/>
      <c r="AF117" s="20">
        <v>21</v>
      </c>
      <c r="AG117" s="20">
        <v>70</v>
      </c>
      <c r="AH117" s="6"/>
      <c r="AJ117">
        <v>1.25</v>
      </c>
      <c r="AK117" s="6"/>
      <c r="AL117" s="6"/>
      <c r="AM117" s="1"/>
      <c r="AN117" s="1"/>
      <c r="AO117" s="33">
        <f t="shared" si="29"/>
        <v>1.4751504253104619E-2</v>
      </c>
      <c r="AP117">
        <f t="shared" si="30"/>
        <v>1.4751504253104619E-2</v>
      </c>
    </row>
    <row r="118" spans="1:42" x14ac:dyDescent="0.2">
      <c r="B118" s="28">
        <v>4</v>
      </c>
      <c r="C118">
        <v>2436</v>
      </c>
      <c r="D118">
        <v>2467</v>
      </c>
      <c r="E118" s="11">
        <f t="shared" si="34"/>
        <v>2.4359999999999999</v>
      </c>
      <c r="F118" s="11">
        <f t="shared" si="34"/>
        <v>2.4670000000000001</v>
      </c>
      <c r="G118">
        <v>0.495</v>
      </c>
      <c r="H118">
        <v>9.0999999999999998E-2</v>
      </c>
      <c r="I118">
        <v>53</v>
      </c>
      <c r="J118">
        <v>57</v>
      </c>
      <c r="K118">
        <v>98</v>
      </c>
      <c r="L118">
        <v>102</v>
      </c>
      <c r="M118">
        <v>52</v>
      </c>
      <c r="N118">
        <v>60</v>
      </c>
      <c r="O118">
        <v>1.0999999999999999E-2</v>
      </c>
      <c r="P118">
        <v>1.1599999999999999E-2</v>
      </c>
      <c r="Q118" s="37">
        <f t="shared" si="28"/>
        <v>2.2222222222222223E-2</v>
      </c>
      <c r="R118" s="37">
        <f t="shared" ref="R118:R130" si="36">1/(G118/P118)</f>
        <v>2.3434343434343433E-2</v>
      </c>
      <c r="S118">
        <v>18.02</v>
      </c>
      <c r="T118" s="5">
        <f t="shared" si="26"/>
        <v>0.10052965324987966</v>
      </c>
      <c r="U118" s="5">
        <f t="shared" ref="U118:U130" si="37">(100*S118*H118)/(C118*O118*I118)</f>
        <v>0.11546499477533961</v>
      </c>
      <c r="V118" s="6">
        <f t="shared" ref="V118:V130" si="38">(1/L118)*((100*S118*G118)/(P118*D118) -(M118*T118))</f>
        <v>0.25433504064500373</v>
      </c>
      <c r="W118" s="6">
        <f t="shared" ref="W118:W130" si="39">(1/K118)*(((100*S118*G118)/(O118*C118))-(N118*U118))</f>
        <v>0.26898242503450104</v>
      </c>
      <c r="X118" s="6">
        <f t="shared" si="35"/>
        <v>0.3548646938948834</v>
      </c>
      <c r="Y118" s="6">
        <f t="shared" si="35"/>
        <v>0.38444741980984065</v>
      </c>
      <c r="Z118" s="6">
        <f t="shared" si="27"/>
        <v>0.36965605685236202</v>
      </c>
      <c r="AA118" s="6"/>
      <c r="AB118" s="6"/>
      <c r="AC118" s="6"/>
      <c r="AD118" s="6"/>
      <c r="AE118" s="6"/>
      <c r="AF118" s="20">
        <v>21</v>
      </c>
      <c r="AG118" s="20">
        <v>70</v>
      </c>
      <c r="AH118" s="6"/>
      <c r="AJ118">
        <v>1.25</v>
      </c>
      <c r="AK118" s="6"/>
      <c r="AL118" s="6"/>
      <c r="AM118" s="1"/>
      <c r="AN118" s="1"/>
      <c r="AO118" s="33">
        <f t="shared" si="29"/>
        <v>1.4791362957478627E-2</v>
      </c>
      <c r="AP118">
        <f t="shared" si="30"/>
        <v>1.4791362957478627E-2</v>
      </c>
    </row>
    <row r="119" spans="1:42" x14ac:dyDescent="0.2">
      <c r="B119" s="28">
        <v>5</v>
      </c>
      <c r="C119">
        <v>2436</v>
      </c>
      <c r="D119">
        <v>2467</v>
      </c>
      <c r="E119" s="11">
        <f t="shared" si="34"/>
        <v>2.4359999999999999</v>
      </c>
      <c r="F119" s="11">
        <f t="shared" si="34"/>
        <v>2.4670000000000001</v>
      </c>
      <c r="G119">
        <v>0.495</v>
      </c>
      <c r="H119">
        <v>9.5000000000000001E-2</v>
      </c>
      <c r="I119">
        <v>53</v>
      </c>
      <c r="J119">
        <v>57</v>
      </c>
      <c r="K119">
        <v>98</v>
      </c>
      <c r="L119">
        <v>102</v>
      </c>
      <c r="M119">
        <v>52</v>
      </c>
      <c r="N119">
        <v>60</v>
      </c>
      <c r="O119">
        <v>1.0999999999999999E-2</v>
      </c>
      <c r="P119">
        <v>1.1599999999999999E-2</v>
      </c>
      <c r="Q119" s="37">
        <f t="shared" si="28"/>
        <v>2.2222222222222223E-2</v>
      </c>
      <c r="R119" s="37">
        <f t="shared" si="36"/>
        <v>2.3434343434343433E-2</v>
      </c>
      <c r="S119">
        <v>18.02</v>
      </c>
      <c r="T119" s="5">
        <f t="shared" si="26"/>
        <v>0.10494853910701722</v>
      </c>
      <c r="U119" s="5">
        <f t="shared" si="37"/>
        <v>0.12054037916106883</v>
      </c>
      <c r="V119" s="6">
        <f t="shared" si="38"/>
        <v>0.2520822753060708</v>
      </c>
      <c r="W119" s="6">
        <f t="shared" si="39"/>
        <v>0.26587504683915658</v>
      </c>
      <c r="X119" s="6">
        <f t="shared" si="35"/>
        <v>0.35703081441308804</v>
      </c>
      <c r="Y119" s="6">
        <f t="shared" si="35"/>
        <v>0.38641542600022538</v>
      </c>
      <c r="Z119" s="6">
        <f t="shared" si="27"/>
        <v>0.37172312020665671</v>
      </c>
      <c r="AA119" s="6"/>
      <c r="AB119" s="6"/>
      <c r="AC119" s="6"/>
      <c r="AD119" s="6"/>
      <c r="AE119" s="6"/>
      <c r="AF119" s="20">
        <v>21</v>
      </c>
      <c r="AG119" s="20">
        <v>70</v>
      </c>
      <c r="AH119" s="6"/>
      <c r="AJ119">
        <v>1.25</v>
      </c>
      <c r="AK119" s="6"/>
      <c r="AL119" s="6"/>
      <c r="AM119" s="1"/>
      <c r="AN119" s="1"/>
      <c r="AO119" s="33">
        <f t="shared" si="29"/>
        <v>1.4692305793568672E-2</v>
      </c>
      <c r="AP119">
        <f t="shared" si="30"/>
        <v>1.4692305793568672E-2</v>
      </c>
    </row>
    <row r="120" spans="1:42" x14ac:dyDescent="0.2">
      <c r="B120" s="28">
        <v>6</v>
      </c>
      <c r="C120">
        <v>2436</v>
      </c>
      <c r="D120">
        <v>2467</v>
      </c>
      <c r="E120" s="11">
        <f t="shared" si="34"/>
        <v>2.4359999999999999</v>
      </c>
      <c r="F120" s="11">
        <f t="shared" si="34"/>
        <v>2.4670000000000001</v>
      </c>
      <c r="G120">
        <v>0.497</v>
      </c>
      <c r="H120">
        <v>0.09</v>
      </c>
      <c r="I120">
        <v>53</v>
      </c>
      <c r="J120">
        <v>57</v>
      </c>
      <c r="K120">
        <v>98</v>
      </c>
      <c r="L120">
        <v>102</v>
      </c>
      <c r="M120">
        <v>52</v>
      </c>
      <c r="N120">
        <v>60</v>
      </c>
      <c r="O120">
        <v>1.0999999999999999E-2</v>
      </c>
      <c r="P120">
        <v>1.1599999999999999E-2</v>
      </c>
      <c r="Q120" s="37">
        <f t="shared" si="28"/>
        <v>2.21327967806841E-2</v>
      </c>
      <c r="R120" s="37">
        <f t="shared" si="36"/>
        <v>2.334004024144869E-2</v>
      </c>
      <c r="S120">
        <v>18.02</v>
      </c>
      <c r="T120" s="5">
        <f t="shared" si="26"/>
        <v>9.9424931785595277E-2</v>
      </c>
      <c r="U120" s="5">
        <f t="shared" si="37"/>
        <v>0.11419614867890732</v>
      </c>
      <c r="V120" s="6">
        <f t="shared" si="38"/>
        <v>0.25613292067511362</v>
      </c>
      <c r="W120" s="6">
        <f t="shared" si="39"/>
        <v>0.27113169495294759</v>
      </c>
      <c r="X120" s="6">
        <f t="shared" si="35"/>
        <v>0.35555785246070892</v>
      </c>
      <c r="Y120" s="6">
        <f t="shared" si="35"/>
        <v>0.3853278436318549</v>
      </c>
      <c r="Z120" s="6">
        <f t="shared" si="27"/>
        <v>0.37044284804628191</v>
      </c>
      <c r="AA120" s="6"/>
      <c r="AB120" s="6"/>
      <c r="AC120" s="6"/>
      <c r="AD120" s="6"/>
      <c r="AE120" s="6"/>
      <c r="AF120" s="20">
        <v>21</v>
      </c>
      <c r="AG120" s="20">
        <v>70</v>
      </c>
      <c r="AH120" s="6"/>
      <c r="AJ120">
        <v>1.25</v>
      </c>
      <c r="AK120" s="6"/>
      <c r="AL120" s="6"/>
      <c r="AM120" s="1"/>
      <c r="AN120" s="1"/>
      <c r="AO120" s="33">
        <f t="shared" si="29"/>
        <v>1.4884995585572991E-2</v>
      </c>
      <c r="AP120">
        <f t="shared" si="30"/>
        <v>1.4884995585572991E-2</v>
      </c>
    </row>
    <row r="121" spans="1:42" x14ac:dyDescent="0.2">
      <c r="B121" s="28">
        <v>7</v>
      </c>
      <c r="C121">
        <v>2436</v>
      </c>
      <c r="D121">
        <v>2467</v>
      </c>
      <c r="E121" s="11">
        <f t="shared" si="34"/>
        <v>2.4359999999999999</v>
      </c>
      <c r="F121" s="11">
        <f t="shared" si="34"/>
        <v>2.4670000000000001</v>
      </c>
      <c r="G121">
        <v>0.49</v>
      </c>
      <c r="H121">
        <v>9.0999999999999998E-2</v>
      </c>
      <c r="I121">
        <v>53</v>
      </c>
      <c r="J121">
        <v>57</v>
      </c>
      <c r="K121">
        <v>98</v>
      </c>
      <c r="L121">
        <v>102</v>
      </c>
      <c r="M121">
        <v>52</v>
      </c>
      <c r="N121">
        <v>60</v>
      </c>
      <c r="O121">
        <v>1.0999999999999999E-2</v>
      </c>
      <c r="P121">
        <v>1.1599999999999999E-2</v>
      </c>
      <c r="Q121" s="37">
        <f t="shared" si="28"/>
        <v>2.2448979591836733E-2</v>
      </c>
      <c r="R121" s="37">
        <f t="shared" si="36"/>
        <v>2.3673469387755098E-2</v>
      </c>
      <c r="S121">
        <v>18.02</v>
      </c>
      <c r="T121" s="5">
        <f t="shared" si="26"/>
        <v>0.10052965324987966</v>
      </c>
      <c r="U121" s="5">
        <f t="shared" si="37"/>
        <v>0.11546499477533961</v>
      </c>
      <c r="V121" s="6">
        <f t="shared" si="38"/>
        <v>0.25124831890656202</v>
      </c>
      <c r="W121" s="6">
        <f t="shared" si="39"/>
        <v>0.26555136161047488</v>
      </c>
      <c r="X121" s="6">
        <f t="shared" si="35"/>
        <v>0.35177797215644169</v>
      </c>
      <c r="Y121" s="6">
        <f t="shared" si="35"/>
        <v>0.38101635638581449</v>
      </c>
      <c r="Z121" s="6">
        <f t="shared" si="27"/>
        <v>0.36639716427112812</v>
      </c>
      <c r="AA121" s="6"/>
      <c r="AB121" s="6"/>
      <c r="AC121" s="6"/>
      <c r="AD121" s="6"/>
      <c r="AE121" s="6"/>
      <c r="AF121" s="20">
        <v>21</v>
      </c>
      <c r="AG121" s="20">
        <v>70</v>
      </c>
      <c r="AH121" s="6"/>
      <c r="AJ121">
        <v>1.25</v>
      </c>
      <c r="AK121" s="6"/>
      <c r="AL121" s="6"/>
      <c r="AM121" s="1"/>
      <c r="AN121" s="1"/>
      <c r="AO121" s="33">
        <f t="shared" si="29"/>
        <v>1.461919211468643E-2</v>
      </c>
      <c r="AP121">
        <f t="shared" si="30"/>
        <v>1.4619192114686375E-2</v>
      </c>
    </row>
    <row r="122" spans="1:42" x14ac:dyDescent="0.2">
      <c r="B122" s="28">
        <v>8</v>
      </c>
      <c r="C122">
        <v>2436</v>
      </c>
      <c r="D122">
        <v>2467</v>
      </c>
      <c r="E122" s="11">
        <f t="shared" si="34"/>
        <v>2.4359999999999999</v>
      </c>
      <c r="F122" s="11">
        <f t="shared" si="34"/>
        <v>2.4670000000000001</v>
      </c>
      <c r="G122">
        <v>0.504</v>
      </c>
      <c r="H122">
        <v>8.8999999999999996E-2</v>
      </c>
      <c r="I122">
        <v>53</v>
      </c>
      <c r="J122">
        <v>57</v>
      </c>
      <c r="K122">
        <v>98</v>
      </c>
      <c r="L122">
        <v>102</v>
      </c>
      <c r="M122">
        <v>52</v>
      </c>
      <c r="N122">
        <v>60</v>
      </c>
      <c r="O122">
        <v>1.0999999999999999E-2</v>
      </c>
      <c r="P122">
        <v>1.1599999999999999E-2</v>
      </c>
      <c r="Q122" s="37">
        <f t="shared" si="28"/>
        <v>2.1825396825396824E-2</v>
      </c>
      <c r="R122" s="37">
        <f t="shared" si="36"/>
        <v>2.3015873015873014E-2</v>
      </c>
      <c r="S122">
        <v>18.02</v>
      </c>
      <c r="T122" s="5">
        <f t="shared" si="26"/>
        <v>9.8320210321310872E-2</v>
      </c>
      <c r="U122" s="5">
        <f t="shared" si="37"/>
        <v>0.11292730258247499</v>
      </c>
      <c r="V122" s="6">
        <f t="shared" si="38"/>
        <v>0.26101752244366516</v>
      </c>
      <c r="W122" s="6">
        <f t="shared" si="39"/>
        <v>0.27671202829542024</v>
      </c>
      <c r="X122" s="6">
        <f t="shared" si="35"/>
        <v>0.35933773276497605</v>
      </c>
      <c r="Y122" s="6">
        <f t="shared" si="35"/>
        <v>0.38963933087789526</v>
      </c>
      <c r="Z122" s="6">
        <f t="shared" si="27"/>
        <v>0.37448853182143566</v>
      </c>
      <c r="AA122" s="6"/>
      <c r="AB122" s="6"/>
      <c r="AC122" s="6"/>
      <c r="AD122" s="6"/>
      <c r="AE122" s="6"/>
      <c r="AF122" s="20">
        <v>21</v>
      </c>
      <c r="AG122" s="20">
        <v>70</v>
      </c>
      <c r="AH122" s="6"/>
      <c r="AJ122">
        <v>1.25</v>
      </c>
      <c r="AK122" s="6"/>
      <c r="AL122" s="6"/>
      <c r="AM122" s="1"/>
      <c r="AN122" s="1"/>
      <c r="AO122" s="33">
        <f t="shared" si="29"/>
        <v>1.5150799056459607E-2</v>
      </c>
      <c r="AP122">
        <f t="shared" si="30"/>
        <v>1.5150799056459607E-2</v>
      </c>
    </row>
    <row r="123" spans="1:42" x14ac:dyDescent="0.2">
      <c r="B123" s="28">
        <v>9</v>
      </c>
      <c r="C123">
        <v>2436</v>
      </c>
      <c r="D123">
        <v>2467</v>
      </c>
      <c r="E123" s="11">
        <f t="shared" si="34"/>
        <v>2.4359999999999999</v>
      </c>
      <c r="F123" s="11">
        <f t="shared" si="34"/>
        <v>2.4670000000000001</v>
      </c>
      <c r="G123">
        <v>0.503</v>
      </c>
      <c r="H123">
        <v>0.09</v>
      </c>
      <c r="I123">
        <v>53</v>
      </c>
      <c r="J123">
        <v>57</v>
      </c>
      <c r="K123">
        <v>98</v>
      </c>
      <c r="L123">
        <v>102</v>
      </c>
      <c r="M123">
        <v>52</v>
      </c>
      <c r="N123">
        <v>60</v>
      </c>
      <c r="O123">
        <v>1.0999999999999999E-2</v>
      </c>
      <c r="P123">
        <v>1.1599999999999999E-2</v>
      </c>
      <c r="Q123" s="37">
        <f t="shared" si="28"/>
        <v>2.186878727634195E-2</v>
      </c>
      <c r="R123" s="37">
        <f t="shared" si="36"/>
        <v>2.306163021868787E-2</v>
      </c>
      <c r="S123">
        <v>18.02</v>
      </c>
      <c r="T123" s="5">
        <f t="shared" si="26"/>
        <v>9.9424931785595277E-2</v>
      </c>
      <c r="U123" s="5">
        <f t="shared" si="37"/>
        <v>0.11419614867890732</v>
      </c>
      <c r="V123" s="6">
        <f t="shared" si="38"/>
        <v>0.25983698676124362</v>
      </c>
      <c r="W123" s="6">
        <f t="shared" si="39"/>
        <v>0.27524897106177892</v>
      </c>
      <c r="X123" s="6">
        <f t="shared" si="35"/>
        <v>0.35926191854683887</v>
      </c>
      <c r="Y123" s="6">
        <f t="shared" si="35"/>
        <v>0.38944511974068624</v>
      </c>
      <c r="Z123" s="6">
        <f t="shared" si="27"/>
        <v>0.37435351914376258</v>
      </c>
      <c r="AA123" s="6"/>
      <c r="AB123" s="6"/>
      <c r="AC123" s="6"/>
      <c r="AD123" s="6"/>
      <c r="AE123" s="6"/>
      <c r="AF123" s="20">
        <v>21</v>
      </c>
      <c r="AG123" s="20">
        <v>70</v>
      </c>
      <c r="AH123" s="6"/>
      <c r="AJ123">
        <v>1.25</v>
      </c>
      <c r="AK123" s="6"/>
      <c r="AL123" s="6"/>
      <c r="AM123" s="1"/>
      <c r="AN123" s="1"/>
      <c r="AO123" s="33">
        <f t="shared" si="29"/>
        <v>1.5091600596923715E-2</v>
      </c>
      <c r="AP123">
        <f t="shared" si="30"/>
        <v>1.509160059692366E-2</v>
      </c>
    </row>
    <row r="124" spans="1:42" x14ac:dyDescent="0.2">
      <c r="B124" s="28">
        <v>10</v>
      </c>
      <c r="C124">
        <v>2436</v>
      </c>
      <c r="D124">
        <v>2467</v>
      </c>
      <c r="E124" s="11">
        <f t="shared" si="34"/>
        <v>2.4359999999999999</v>
      </c>
      <c r="F124" s="11">
        <f t="shared" si="34"/>
        <v>2.4670000000000001</v>
      </c>
      <c r="G124">
        <v>0.498</v>
      </c>
      <c r="H124">
        <v>9.2999999999999999E-2</v>
      </c>
      <c r="I124">
        <v>53</v>
      </c>
      <c r="J124">
        <v>57</v>
      </c>
      <c r="K124">
        <v>98</v>
      </c>
      <c r="L124">
        <v>102</v>
      </c>
      <c r="M124">
        <v>52</v>
      </c>
      <c r="N124">
        <v>60</v>
      </c>
      <c r="O124">
        <v>1.0999999999999999E-2</v>
      </c>
      <c r="P124">
        <v>1.1599999999999999E-2</v>
      </c>
      <c r="Q124" s="37">
        <f t="shared" si="28"/>
        <v>2.2088353413654619E-2</v>
      </c>
      <c r="R124" s="37">
        <f t="shared" si="36"/>
        <v>2.3293172690763048E-2</v>
      </c>
      <c r="S124">
        <v>18.02</v>
      </c>
      <c r="T124" s="5">
        <f t="shared" si="26"/>
        <v>0.10273909617844845</v>
      </c>
      <c r="U124" s="5">
        <f t="shared" si="37"/>
        <v>0.11800268696820423</v>
      </c>
      <c r="V124" s="6">
        <f t="shared" si="38"/>
        <v>0.25506069101860229</v>
      </c>
      <c r="W124" s="6">
        <f t="shared" si="39"/>
        <v>0.26948737399124445</v>
      </c>
      <c r="X124" s="6">
        <f t="shared" si="35"/>
        <v>0.35779978719705074</v>
      </c>
      <c r="Y124" s="6">
        <f t="shared" si="35"/>
        <v>0.38749006095944871</v>
      </c>
      <c r="Z124" s="6">
        <f t="shared" si="27"/>
        <v>0.37264492407824973</v>
      </c>
      <c r="AA124" s="6"/>
      <c r="AB124" s="6"/>
      <c r="AC124" s="6"/>
      <c r="AD124" s="6"/>
      <c r="AE124" s="6"/>
      <c r="AF124" s="20">
        <v>21</v>
      </c>
      <c r="AG124" s="20">
        <v>70</v>
      </c>
      <c r="AH124" s="6"/>
      <c r="AJ124">
        <v>1.25</v>
      </c>
      <c r="AK124" s="6"/>
      <c r="AL124" s="6"/>
      <c r="AM124" s="1"/>
      <c r="AN124" s="1"/>
      <c r="AO124" s="33">
        <f t="shared" si="29"/>
        <v>1.4845136881198984E-2</v>
      </c>
      <c r="AP124">
        <f t="shared" si="30"/>
        <v>1.4845136881198984E-2</v>
      </c>
    </row>
    <row r="125" spans="1:42" x14ac:dyDescent="0.2">
      <c r="B125" s="28">
        <v>11</v>
      </c>
      <c r="C125">
        <v>2436</v>
      </c>
      <c r="D125">
        <v>2467</v>
      </c>
      <c r="E125" s="11">
        <f t="shared" si="34"/>
        <v>2.4359999999999999</v>
      </c>
      <c r="F125" s="11">
        <f t="shared" si="34"/>
        <v>2.4670000000000001</v>
      </c>
      <c r="G125">
        <v>0.49399999999999999</v>
      </c>
      <c r="H125">
        <v>9.5000000000000001E-2</v>
      </c>
      <c r="I125">
        <v>53</v>
      </c>
      <c r="J125">
        <v>57</v>
      </c>
      <c r="K125">
        <v>98</v>
      </c>
      <c r="L125">
        <v>102</v>
      </c>
      <c r="M125">
        <v>52</v>
      </c>
      <c r="N125">
        <v>60</v>
      </c>
      <c r="O125">
        <v>1.0999999999999999E-2</v>
      </c>
      <c r="P125">
        <v>1.1599999999999999E-2</v>
      </c>
      <c r="Q125" s="37">
        <f t="shared" si="28"/>
        <v>2.2267206477732792E-2</v>
      </c>
      <c r="R125" s="37">
        <f t="shared" si="36"/>
        <v>2.3481781376518216E-2</v>
      </c>
      <c r="S125">
        <v>18.02</v>
      </c>
      <c r="T125" s="5">
        <f t="shared" si="26"/>
        <v>0.10494853910701722</v>
      </c>
      <c r="U125" s="5">
        <f t="shared" si="37"/>
        <v>0.12054037916106883</v>
      </c>
      <c r="V125" s="6">
        <f t="shared" si="38"/>
        <v>0.25146493095838252</v>
      </c>
      <c r="W125" s="6">
        <f t="shared" si="39"/>
        <v>0.26518883415435135</v>
      </c>
      <c r="X125" s="6">
        <f t="shared" si="35"/>
        <v>0.35641347006539975</v>
      </c>
      <c r="Y125" s="6">
        <f t="shared" si="35"/>
        <v>0.38572921331542021</v>
      </c>
      <c r="Z125" s="6">
        <f t="shared" si="27"/>
        <v>0.37107134169041001</v>
      </c>
      <c r="AA125" s="6"/>
      <c r="AB125" s="6"/>
      <c r="AC125" s="6"/>
      <c r="AD125" s="6"/>
      <c r="AE125" s="6"/>
      <c r="AF125" s="20">
        <v>21</v>
      </c>
      <c r="AG125" s="20">
        <v>70</v>
      </c>
      <c r="AH125" s="6"/>
      <c r="AJ125">
        <v>1.25</v>
      </c>
      <c r="AK125" s="6"/>
      <c r="AL125" s="6"/>
      <c r="AM125" s="1"/>
      <c r="AN125" s="1"/>
      <c r="AO125" s="33">
        <f t="shared" si="29"/>
        <v>1.4657871625010255E-2</v>
      </c>
      <c r="AP125">
        <f t="shared" si="30"/>
        <v>1.4657871625010199E-2</v>
      </c>
    </row>
    <row r="126" spans="1:42" x14ac:dyDescent="0.2">
      <c r="B126" s="28">
        <v>12</v>
      </c>
      <c r="C126">
        <v>2436</v>
      </c>
      <c r="D126">
        <v>2467</v>
      </c>
      <c r="E126" s="11">
        <f t="shared" si="34"/>
        <v>2.4359999999999999</v>
      </c>
      <c r="F126" s="11">
        <f t="shared" si="34"/>
        <v>2.4670000000000001</v>
      </c>
      <c r="G126">
        <v>0.49099999999999999</v>
      </c>
      <c r="H126">
        <v>8.8999999999999996E-2</v>
      </c>
      <c r="I126">
        <v>53</v>
      </c>
      <c r="J126">
        <v>57</v>
      </c>
      <c r="K126">
        <v>98</v>
      </c>
      <c r="L126">
        <v>102</v>
      </c>
      <c r="M126">
        <v>52</v>
      </c>
      <c r="N126">
        <v>60</v>
      </c>
      <c r="O126">
        <v>1.0999999999999999E-2</v>
      </c>
      <c r="P126">
        <v>1.1599999999999999E-2</v>
      </c>
      <c r="Q126" s="37">
        <f t="shared" si="28"/>
        <v>2.2403258655804479E-2</v>
      </c>
      <c r="R126" s="37">
        <f t="shared" si="36"/>
        <v>2.3625254582484722E-2</v>
      </c>
      <c r="S126">
        <v>18.02</v>
      </c>
      <c r="T126" s="5">
        <f t="shared" si="26"/>
        <v>9.8320210321310872E-2</v>
      </c>
      <c r="U126" s="5">
        <f t="shared" si="37"/>
        <v>0.11292730258247499</v>
      </c>
      <c r="V126" s="6">
        <f t="shared" si="38"/>
        <v>0.25299204592371677</v>
      </c>
      <c r="W126" s="6">
        <f t="shared" si="39"/>
        <v>0.26779126339295234</v>
      </c>
      <c r="X126" s="6">
        <f t="shared" si="35"/>
        <v>0.35131225624502765</v>
      </c>
      <c r="Y126" s="6">
        <f t="shared" si="35"/>
        <v>0.3807185659754273</v>
      </c>
      <c r="Z126" s="6">
        <f t="shared" si="27"/>
        <v>0.36601541111022751</v>
      </c>
      <c r="AA126" s="6"/>
      <c r="AB126" s="6"/>
      <c r="AC126" s="6"/>
      <c r="AD126" s="6"/>
      <c r="AE126" s="6"/>
      <c r="AF126" s="20">
        <v>21</v>
      </c>
      <c r="AG126" s="20">
        <v>70</v>
      </c>
      <c r="AH126" s="6"/>
      <c r="AJ126">
        <v>1.25</v>
      </c>
      <c r="AK126" s="6"/>
      <c r="AL126" s="6"/>
      <c r="AM126" s="1"/>
      <c r="AN126" s="1"/>
      <c r="AO126" s="33">
        <f t="shared" si="29"/>
        <v>1.4703154865199852E-2</v>
      </c>
      <c r="AP126">
        <f t="shared" si="30"/>
        <v>1.4703154865199797E-2</v>
      </c>
    </row>
    <row r="127" spans="1:42" x14ac:dyDescent="0.2">
      <c r="B127" s="28">
        <v>13</v>
      </c>
      <c r="C127">
        <v>2436</v>
      </c>
      <c r="D127">
        <v>2467</v>
      </c>
      <c r="E127" s="11">
        <f t="shared" si="34"/>
        <v>2.4359999999999999</v>
      </c>
      <c r="F127" s="11">
        <f t="shared" si="34"/>
        <v>2.4670000000000001</v>
      </c>
      <c r="G127">
        <v>0.495</v>
      </c>
      <c r="H127">
        <v>9.7000000000000003E-2</v>
      </c>
      <c r="I127">
        <v>53</v>
      </c>
      <c r="J127">
        <v>57</v>
      </c>
      <c r="K127">
        <v>98</v>
      </c>
      <c r="L127">
        <v>102</v>
      </c>
      <c r="M127">
        <v>52</v>
      </c>
      <c r="N127">
        <v>60</v>
      </c>
      <c r="O127">
        <v>1.0999999999999999E-2</v>
      </c>
      <c r="P127">
        <v>1.1599999999999999E-2</v>
      </c>
      <c r="Q127" s="37">
        <f t="shared" si="28"/>
        <v>2.2222222222222223E-2</v>
      </c>
      <c r="R127" s="37">
        <f t="shared" si="36"/>
        <v>2.3434343434343433E-2</v>
      </c>
      <c r="S127">
        <v>18.02</v>
      </c>
      <c r="T127" s="5">
        <f t="shared" si="26"/>
        <v>0.10715798203558602</v>
      </c>
      <c r="U127" s="5">
        <f t="shared" si="37"/>
        <v>0.12307807135393344</v>
      </c>
      <c r="V127" s="6">
        <f t="shared" si="38"/>
        <v>0.25095589263660434</v>
      </c>
      <c r="W127" s="6">
        <f t="shared" si="39"/>
        <v>0.26432135774148441</v>
      </c>
      <c r="X127" s="6">
        <f t="shared" si="35"/>
        <v>0.35811387467219036</v>
      </c>
      <c r="Y127" s="6">
        <f t="shared" si="35"/>
        <v>0.38739942909541786</v>
      </c>
      <c r="Z127" s="6">
        <f t="shared" si="27"/>
        <v>0.37275665188380414</v>
      </c>
      <c r="AA127" s="6"/>
      <c r="AB127" s="6"/>
      <c r="AC127" s="6"/>
      <c r="AD127" s="6"/>
      <c r="AE127" s="6"/>
      <c r="AF127" s="20">
        <v>21</v>
      </c>
      <c r="AG127" s="20">
        <v>70</v>
      </c>
      <c r="AH127" s="6"/>
      <c r="AJ127">
        <v>1.25</v>
      </c>
      <c r="AK127" s="6"/>
      <c r="AL127" s="6"/>
      <c r="AM127" s="1"/>
      <c r="AN127" s="1"/>
      <c r="AO127" s="33">
        <f t="shared" si="29"/>
        <v>1.4642777211613778E-2</v>
      </c>
      <c r="AP127">
        <f t="shared" si="30"/>
        <v>1.4642777211613722E-2</v>
      </c>
    </row>
    <row r="128" spans="1:42" x14ac:dyDescent="0.2">
      <c r="B128" s="28">
        <v>14</v>
      </c>
      <c r="C128">
        <v>2436</v>
      </c>
      <c r="D128">
        <v>2467</v>
      </c>
      <c r="E128" s="11">
        <f t="shared" si="34"/>
        <v>2.4359999999999999</v>
      </c>
      <c r="F128" s="11">
        <f t="shared" si="34"/>
        <v>2.4670000000000001</v>
      </c>
      <c r="G128">
        <v>0.503</v>
      </c>
      <c r="H128">
        <v>9.1999999999999998E-2</v>
      </c>
      <c r="I128">
        <v>53</v>
      </c>
      <c r="J128">
        <v>57</v>
      </c>
      <c r="K128">
        <v>98</v>
      </c>
      <c r="L128">
        <v>102</v>
      </c>
      <c r="M128">
        <v>52</v>
      </c>
      <c r="N128">
        <v>60</v>
      </c>
      <c r="O128">
        <v>1.0999999999999999E-2</v>
      </c>
      <c r="P128">
        <v>1.1599999999999999E-2</v>
      </c>
      <c r="Q128" s="37">
        <f t="shared" si="28"/>
        <v>2.186878727634195E-2</v>
      </c>
      <c r="R128" s="37">
        <f t="shared" si="36"/>
        <v>2.306163021868787E-2</v>
      </c>
      <c r="S128">
        <v>18.02</v>
      </c>
      <c r="T128" s="5">
        <f t="shared" si="26"/>
        <v>0.10163437471416405</v>
      </c>
      <c r="U128" s="5">
        <f t="shared" si="37"/>
        <v>0.11673384087177191</v>
      </c>
      <c r="V128" s="6">
        <f t="shared" si="38"/>
        <v>0.25871060409177715</v>
      </c>
      <c r="W128" s="6">
        <f t="shared" si="39"/>
        <v>0.27369528196410675</v>
      </c>
      <c r="X128" s="6">
        <f t="shared" si="35"/>
        <v>0.36034497880594119</v>
      </c>
      <c r="Y128" s="6">
        <f t="shared" si="35"/>
        <v>0.39042912283587866</v>
      </c>
      <c r="Z128" s="6">
        <f t="shared" si="27"/>
        <v>0.37538705082090995</v>
      </c>
      <c r="AA128" s="6"/>
      <c r="AB128" s="6"/>
      <c r="AC128" s="6"/>
      <c r="AD128" s="6"/>
      <c r="AE128" s="6"/>
      <c r="AF128" s="20">
        <v>21</v>
      </c>
      <c r="AG128" s="20">
        <v>70</v>
      </c>
      <c r="AH128" s="6"/>
      <c r="AJ128">
        <v>1.25</v>
      </c>
      <c r="AK128" s="6"/>
      <c r="AL128" s="6"/>
      <c r="AM128" s="1"/>
      <c r="AN128" s="1"/>
      <c r="AO128" s="33">
        <f t="shared" si="29"/>
        <v>1.5042072014968766E-2</v>
      </c>
      <c r="AP128">
        <f t="shared" si="30"/>
        <v>1.504207201496871E-2</v>
      </c>
    </row>
    <row r="129" spans="1:42" x14ac:dyDescent="0.2">
      <c r="B129" s="28">
        <v>15</v>
      </c>
      <c r="C129">
        <v>2436</v>
      </c>
      <c r="D129">
        <v>2467</v>
      </c>
      <c r="E129" s="11">
        <f t="shared" si="34"/>
        <v>2.4359999999999999</v>
      </c>
      <c r="F129" s="11">
        <f t="shared" si="34"/>
        <v>2.4670000000000001</v>
      </c>
      <c r="G129">
        <v>0.499</v>
      </c>
      <c r="H129">
        <v>9.0999999999999998E-2</v>
      </c>
      <c r="I129">
        <v>53</v>
      </c>
      <c r="J129">
        <v>57</v>
      </c>
      <c r="K129">
        <v>98</v>
      </c>
      <c r="L129">
        <v>102</v>
      </c>
      <c r="M129">
        <v>52</v>
      </c>
      <c r="N129">
        <v>60</v>
      </c>
      <c r="O129">
        <v>1.0999999999999999E-2</v>
      </c>
      <c r="P129">
        <v>1.1599999999999999E-2</v>
      </c>
      <c r="Q129" s="37">
        <f t="shared" si="28"/>
        <v>2.2044088176352703E-2</v>
      </c>
      <c r="R129" s="37">
        <f t="shared" si="36"/>
        <v>2.324649298597194E-2</v>
      </c>
      <c r="S129">
        <v>18.02</v>
      </c>
      <c r="T129" s="5">
        <f t="shared" si="26"/>
        <v>0.10052965324987966</v>
      </c>
      <c r="U129" s="5">
        <f t="shared" si="37"/>
        <v>0.11546499477533961</v>
      </c>
      <c r="V129" s="6">
        <f t="shared" si="38"/>
        <v>0.25680441803575704</v>
      </c>
      <c r="W129" s="6">
        <f t="shared" si="39"/>
        <v>0.27172727577372191</v>
      </c>
      <c r="X129" s="6">
        <f t="shared" si="35"/>
        <v>0.35733407128563671</v>
      </c>
      <c r="Y129" s="6">
        <f t="shared" si="35"/>
        <v>0.38719227054906152</v>
      </c>
      <c r="Z129" s="6">
        <f t="shared" si="27"/>
        <v>0.37226317091734912</v>
      </c>
      <c r="AA129" s="6"/>
      <c r="AB129" s="6"/>
      <c r="AC129" s="6"/>
      <c r="AD129" s="6"/>
      <c r="AE129" s="6"/>
      <c r="AF129" s="20">
        <v>21</v>
      </c>
      <c r="AG129" s="20">
        <v>70</v>
      </c>
      <c r="AH129" s="6"/>
      <c r="AJ129">
        <v>1.25</v>
      </c>
      <c r="AK129" s="6"/>
      <c r="AL129" s="6"/>
      <c r="AM129" s="1"/>
      <c r="AN129" s="1"/>
      <c r="AO129" s="33">
        <f t="shared" si="29"/>
        <v>1.4929099631712406E-2</v>
      </c>
      <c r="AP129">
        <f t="shared" si="30"/>
        <v>1.4929099631712406E-2</v>
      </c>
    </row>
    <row r="130" spans="1:42" x14ac:dyDescent="0.2">
      <c r="A130" s="43"/>
      <c r="B130" s="32">
        <v>16</v>
      </c>
      <c r="C130" s="7">
        <v>2436</v>
      </c>
      <c r="D130" s="7">
        <v>2467</v>
      </c>
      <c r="E130" s="12">
        <f t="shared" si="34"/>
        <v>2.4359999999999999</v>
      </c>
      <c r="F130" s="12">
        <f t="shared" si="34"/>
        <v>2.4670000000000001</v>
      </c>
      <c r="G130" s="7">
        <v>0.499</v>
      </c>
      <c r="H130" s="7">
        <v>9.2999999999999999E-2</v>
      </c>
      <c r="I130" s="7">
        <v>53</v>
      </c>
      <c r="J130" s="7">
        <v>57</v>
      </c>
      <c r="K130" s="7">
        <v>98</v>
      </c>
      <c r="L130" s="7">
        <v>102</v>
      </c>
      <c r="M130" s="7">
        <v>52</v>
      </c>
      <c r="N130" s="7">
        <v>60</v>
      </c>
      <c r="O130" s="7">
        <v>1.0999999999999999E-2</v>
      </c>
      <c r="P130" s="7">
        <v>1.1599999999999999E-2</v>
      </c>
      <c r="Q130" s="38">
        <f t="shared" si="28"/>
        <v>2.2044088176352703E-2</v>
      </c>
      <c r="R130" s="38">
        <f t="shared" si="36"/>
        <v>2.324649298597194E-2</v>
      </c>
      <c r="S130" s="7">
        <v>18.02</v>
      </c>
      <c r="T130" s="9">
        <f t="shared" si="26"/>
        <v>0.10273909617844845</v>
      </c>
      <c r="U130" s="9">
        <f t="shared" si="37"/>
        <v>0.11800268696820423</v>
      </c>
      <c r="V130" s="10">
        <f t="shared" si="38"/>
        <v>0.25567803536629058</v>
      </c>
      <c r="W130" s="10">
        <f t="shared" si="39"/>
        <v>0.27017358667604974</v>
      </c>
      <c r="X130" s="10">
        <f t="shared" si="35"/>
        <v>0.35841713154473903</v>
      </c>
      <c r="Y130" s="10">
        <f t="shared" si="35"/>
        <v>0.388176273644254</v>
      </c>
      <c r="Z130" s="10">
        <f t="shared" si="27"/>
        <v>0.37329670259449654</v>
      </c>
      <c r="AA130" s="10">
        <f>AVERAGE(X100:X130)</f>
        <v>0.38518409241276058</v>
      </c>
      <c r="AB130" s="35">
        <f>(STDEV(X100:X130)/SQRT(COUNT(X100:X130)))</f>
        <v>5.9279664167601826E-3</v>
      </c>
      <c r="AC130" s="10">
        <f>AVERAGE(Y100:Y130)</f>
        <v>0.41715257531584049</v>
      </c>
      <c r="AD130" s="35">
        <f>(STDEV(Y100:Y130)/SQRT(COUNT(Y100:Y130)))</f>
        <v>6.4000882603394765E-3</v>
      </c>
      <c r="AE130" s="10">
        <f>AVERAGE(Z100:Z130)</f>
        <v>0.40116833386430067</v>
      </c>
      <c r="AF130" s="21">
        <v>21</v>
      </c>
      <c r="AG130" s="21">
        <v>70</v>
      </c>
      <c r="AH130" s="10">
        <f>STDEV(Z100:Z130)</f>
        <v>3.4319677236791836E-2</v>
      </c>
      <c r="AI130" s="7">
        <f>AH130/SQRT(COUNT(Z100:Z130))</f>
        <v>6.1639959955754296E-3</v>
      </c>
      <c r="AJ130" s="7">
        <v>1.25</v>
      </c>
      <c r="AK130" s="10">
        <f>AE130-AA130</f>
        <v>1.5984241451540093E-2</v>
      </c>
      <c r="AL130" s="10">
        <f>ABS(AE130-AC130)</f>
        <v>1.5984241451539816E-2</v>
      </c>
      <c r="AM130" s="35">
        <f>AK130+AB130</f>
        <v>2.1912207868300275E-2</v>
      </c>
      <c r="AN130" s="35">
        <f>AL130+AD130</f>
        <v>2.2384329711879293E-2</v>
      </c>
      <c r="AO130" s="41">
        <f t="shared" si="29"/>
        <v>1.4879571049757512E-2</v>
      </c>
      <c r="AP130" s="7">
        <f t="shared" si="30"/>
        <v>1.4879571049757456E-2</v>
      </c>
    </row>
    <row r="131" spans="1:42" x14ac:dyDescent="0.2">
      <c r="A131" t="s">
        <v>70</v>
      </c>
      <c r="B131" s="28">
        <v>1</v>
      </c>
      <c r="C131">
        <v>2436</v>
      </c>
      <c r="D131">
        <v>2467</v>
      </c>
      <c r="E131" s="3">
        <f t="shared" ref="E131:E144" si="40">C131/1000</f>
        <v>2.4359999999999999</v>
      </c>
      <c r="F131" s="3">
        <f t="shared" ref="F131:F144" si="41">D131/1000</f>
        <v>2.4670000000000001</v>
      </c>
      <c r="G131" s="4">
        <v>0.33500000000000002</v>
      </c>
      <c r="H131" s="2">
        <v>6.9000000000000006E-2</v>
      </c>
      <c r="I131">
        <v>53</v>
      </c>
      <c r="J131">
        <v>57</v>
      </c>
      <c r="K131">
        <v>98</v>
      </c>
      <c r="L131">
        <v>102</v>
      </c>
      <c r="M131">
        <v>52</v>
      </c>
      <c r="N131">
        <v>60</v>
      </c>
      <c r="O131">
        <v>6.4999999999999997E-3</v>
      </c>
      <c r="P131">
        <v>6.6E-3</v>
      </c>
      <c r="Q131" s="37">
        <f t="shared" si="28"/>
        <v>1.9402985074626861E-2</v>
      </c>
      <c r="R131" s="37">
        <f t="shared" ref="R131:R145" si="42">1/(G131/P131)</f>
        <v>1.9701492537313434E-2</v>
      </c>
      <c r="S131">
        <v>18.02</v>
      </c>
      <c r="T131" s="5">
        <f>(100*S131*H131)/(D131*J131*P131)</f>
        <v>0.13397258485048896</v>
      </c>
      <c r="U131" s="5">
        <f t="shared" ref="U131:U145" si="43">(100*S131*H131)/(C131*O131*I131)</f>
        <v>0.14816218264494127</v>
      </c>
      <c r="V131" s="6">
        <f t="shared" ref="V131:V145" si="44">(1/L131)*((100*S131*G131)/(P131*D131) -(M131*T131))</f>
        <v>0.29518511981763751</v>
      </c>
      <c r="W131" s="6">
        <f t="shared" ref="W131:W145" si="45">(1/K131)*(((100*S131*G131)/(O131*C131))-(N131*U131))</f>
        <v>0.29831826629856195</v>
      </c>
      <c r="X131" s="6">
        <f t="shared" ref="X131:X145" si="46">T131+V131</f>
        <v>0.42915770466812647</v>
      </c>
      <c r="Y131" s="6">
        <f t="shared" ref="Y131:Y145" si="47">U131+W131</f>
        <v>0.44648044894350325</v>
      </c>
      <c r="Z131" s="6">
        <f t="shared" ref="Z131:Z194" si="48">(X131+Y131)/2</f>
        <v>0.43781907680581489</v>
      </c>
      <c r="AA131" s="6"/>
      <c r="AB131" s="6"/>
      <c r="AC131" s="6"/>
      <c r="AD131" s="6"/>
      <c r="AE131" s="6"/>
      <c r="AF131" s="20">
        <v>31</v>
      </c>
      <c r="AG131" s="20">
        <v>70</v>
      </c>
      <c r="AH131" s="6"/>
      <c r="AJ131">
        <v>1.25</v>
      </c>
      <c r="AK131" s="6"/>
      <c r="AL131" s="6"/>
      <c r="AM131" s="1"/>
      <c r="AN131" s="1"/>
      <c r="AO131" s="33">
        <f t="shared" si="29"/>
        <v>8.6613721376884167E-3</v>
      </c>
      <c r="AP131">
        <f t="shared" si="30"/>
        <v>8.6613721376883612E-3</v>
      </c>
    </row>
    <row r="132" spans="1:42" x14ac:dyDescent="0.2">
      <c r="B132" s="28">
        <v>2</v>
      </c>
      <c r="C132">
        <v>2436</v>
      </c>
      <c r="D132">
        <v>2467</v>
      </c>
      <c r="E132" s="3">
        <f t="shared" si="40"/>
        <v>2.4359999999999999</v>
      </c>
      <c r="F132" s="3">
        <f t="shared" si="41"/>
        <v>2.4670000000000001</v>
      </c>
      <c r="G132">
        <v>0.33300000000000002</v>
      </c>
      <c r="H132">
        <v>7.2999999999999995E-2</v>
      </c>
      <c r="I132">
        <v>53</v>
      </c>
      <c r="J132">
        <v>57</v>
      </c>
      <c r="K132">
        <v>98</v>
      </c>
      <c r="L132">
        <v>102</v>
      </c>
      <c r="M132">
        <v>52</v>
      </c>
      <c r="N132">
        <v>60</v>
      </c>
      <c r="O132">
        <v>6.4999999999999997E-3</v>
      </c>
      <c r="P132">
        <v>6.6E-3</v>
      </c>
      <c r="Q132" s="37">
        <f t="shared" ref="Q132:Q195" si="49">1/(G132/O132)</f>
        <v>1.9519519519519517E-2</v>
      </c>
      <c r="R132" s="37">
        <f t="shared" si="42"/>
        <v>1.9819819819819819E-2</v>
      </c>
      <c r="S132">
        <v>18.02</v>
      </c>
      <c r="T132" s="5">
        <f t="shared" ref="T132:T143" si="50">(100*S132*H132)/(D132*J132*P132)</f>
        <v>0.14173911150848831</v>
      </c>
      <c r="U132" s="5">
        <f t="shared" si="43"/>
        <v>0.15675129468232915</v>
      </c>
      <c r="V132" s="6">
        <f t="shared" si="44"/>
        <v>0.28905565515127524</v>
      </c>
      <c r="W132" s="6">
        <f t="shared" si="45"/>
        <v>0.29073706026556134</v>
      </c>
      <c r="X132" s="6">
        <f t="shared" si="46"/>
        <v>0.43079476665976357</v>
      </c>
      <c r="Y132" s="6">
        <f t="shared" si="47"/>
        <v>0.44748835494789052</v>
      </c>
      <c r="Z132" s="6">
        <f t="shared" si="48"/>
        <v>0.43914156080382705</v>
      </c>
      <c r="AA132" s="6"/>
      <c r="AB132" s="6"/>
      <c r="AC132" s="6"/>
      <c r="AD132" s="6"/>
      <c r="AE132" s="6"/>
      <c r="AF132" s="20">
        <v>31</v>
      </c>
      <c r="AG132" s="20">
        <v>70</v>
      </c>
      <c r="AH132" s="6"/>
      <c r="AJ132">
        <v>1.25</v>
      </c>
      <c r="AK132" s="6"/>
      <c r="AL132" s="6"/>
      <c r="AM132" s="1"/>
      <c r="AN132" s="1"/>
      <c r="AO132" s="33">
        <f t="shared" ref="AO132:AO195" si="51">Z132-X132</f>
        <v>8.3467941440634741E-3</v>
      </c>
      <c r="AP132">
        <f t="shared" ref="AP132:AP195" si="52">ABS(Z132-Y132)</f>
        <v>8.3467941440634741E-3</v>
      </c>
    </row>
    <row r="133" spans="1:42" x14ac:dyDescent="0.2">
      <c r="B133" s="28">
        <v>3</v>
      </c>
      <c r="C133">
        <v>2436</v>
      </c>
      <c r="D133">
        <v>2467</v>
      </c>
      <c r="E133" s="3">
        <f t="shared" si="40"/>
        <v>2.4359999999999999</v>
      </c>
      <c r="F133" s="3">
        <f t="shared" si="41"/>
        <v>2.4670000000000001</v>
      </c>
      <c r="G133">
        <v>0.33300000000000002</v>
      </c>
      <c r="H133" s="1">
        <v>7.0000000000000007E-2</v>
      </c>
      <c r="I133">
        <v>53</v>
      </c>
      <c r="J133">
        <v>57</v>
      </c>
      <c r="K133">
        <v>98</v>
      </c>
      <c r="L133">
        <v>102</v>
      </c>
      <c r="M133">
        <v>52</v>
      </c>
      <c r="N133">
        <v>60</v>
      </c>
      <c r="O133">
        <v>6.4999999999999997E-3</v>
      </c>
      <c r="P133">
        <v>6.6E-3</v>
      </c>
      <c r="Q133" s="37">
        <f t="shared" si="49"/>
        <v>1.9519519519519517E-2</v>
      </c>
      <c r="R133" s="37">
        <f t="shared" si="42"/>
        <v>1.9819819819819819E-2</v>
      </c>
      <c r="S133">
        <v>18.02</v>
      </c>
      <c r="T133" s="5">
        <f t="shared" si="50"/>
        <v>0.13591421651498883</v>
      </c>
      <c r="U133" s="5">
        <f t="shared" si="43"/>
        <v>0.15030946065428827</v>
      </c>
      <c r="V133" s="6">
        <f t="shared" si="44"/>
        <v>0.29202520946168675</v>
      </c>
      <c r="W133" s="6">
        <f t="shared" si="45"/>
        <v>0.29468104028272918</v>
      </c>
      <c r="X133" s="6">
        <f t="shared" si="46"/>
        <v>0.42793942597667556</v>
      </c>
      <c r="Y133" s="6">
        <f t="shared" si="47"/>
        <v>0.44499050093701742</v>
      </c>
      <c r="Z133" s="6">
        <f t="shared" si="48"/>
        <v>0.43646496345684649</v>
      </c>
      <c r="AA133" s="6"/>
      <c r="AB133" s="6"/>
      <c r="AC133" s="6"/>
      <c r="AD133" s="6"/>
      <c r="AE133" s="6"/>
      <c r="AF133" s="20">
        <v>31</v>
      </c>
      <c r="AG133" s="20">
        <v>70</v>
      </c>
      <c r="AH133" s="6"/>
      <c r="AJ133">
        <v>1.25</v>
      </c>
      <c r="AK133" s="6"/>
      <c r="AL133" s="6"/>
      <c r="AM133" s="1"/>
      <c r="AN133" s="1"/>
      <c r="AO133" s="33">
        <f t="shared" si="51"/>
        <v>8.5255374801709305E-3</v>
      </c>
      <c r="AP133">
        <f t="shared" si="52"/>
        <v>8.5255374801709305E-3</v>
      </c>
    </row>
    <row r="134" spans="1:42" x14ac:dyDescent="0.2">
      <c r="B134" s="28">
        <v>4</v>
      </c>
      <c r="C134">
        <v>2436</v>
      </c>
      <c r="D134">
        <v>2467</v>
      </c>
      <c r="E134" s="3">
        <f t="shared" si="40"/>
        <v>2.4359999999999999</v>
      </c>
      <c r="F134" s="3">
        <f t="shared" si="41"/>
        <v>2.4670000000000001</v>
      </c>
      <c r="G134">
        <v>0.32900000000000001</v>
      </c>
      <c r="H134">
        <v>6.8000000000000005E-2</v>
      </c>
      <c r="I134">
        <v>53</v>
      </c>
      <c r="J134">
        <v>57</v>
      </c>
      <c r="K134">
        <v>98</v>
      </c>
      <c r="L134">
        <v>102</v>
      </c>
      <c r="M134">
        <v>52</v>
      </c>
      <c r="N134">
        <v>60</v>
      </c>
      <c r="O134">
        <v>6.4999999999999997E-3</v>
      </c>
      <c r="P134">
        <v>6.6E-3</v>
      </c>
      <c r="Q134" s="37">
        <f t="shared" si="49"/>
        <v>1.9756838905775075E-2</v>
      </c>
      <c r="R134" s="37">
        <f t="shared" si="42"/>
        <v>2.0060790273556228E-2</v>
      </c>
      <c r="S134">
        <v>18.02</v>
      </c>
      <c r="T134" s="5">
        <f t="shared" si="50"/>
        <v>0.13203095318598915</v>
      </c>
      <c r="U134" s="5">
        <f t="shared" si="43"/>
        <v>0.1460149046355943</v>
      </c>
      <c r="V134" s="6">
        <f t="shared" si="44"/>
        <v>0.28966479449700072</v>
      </c>
      <c r="W134" s="6">
        <f t="shared" si="45"/>
        <v>0.29266522827395453</v>
      </c>
      <c r="X134" s="6">
        <f t="shared" si="46"/>
        <v>0.4216957476829899</v>
      </c>
      <c r="Y134" s="6">
        <f t="shared" si="47"/>
        <v>0.43868013290954883</v>
      </c>
      <c r="Z134" s="6">
        <f t="shared" si="48"/>
        <v>0.43018794029626939</v>
      </c>
      <c r="AA134" s="6"/>
      <c r="AB134" s="6"/>
      <c r="AC134" s="6"/>
      <c r="AD134" s="6"/>
      <c r="AE134" s="6"/>
      <c r="AF134" s="20">
        <v>31</v>
      </c>
      <c r="AG134" s="20">
        <v>70</v>
      </c>
      <c r="AH134" s="6"/>
      <c r="AJ134">
        <v>1.25</v>
      </c>
      <c r="AK134" s="6"/>
      <c r="AL134" s="6"/>
      <c r="AM134" s="1"/>
      <c r="AN134" s="1"/>
      <c r="AO134" s="33">
        <f t="shared" si="51"/>
        <v>8.4921926132794923E-3</v>
      </c>
      <c r="AP134">
        <f t="shared" si="52"/>
        <v>8.4921926132794368E-3</v>
      </c>
    </row>
    <row r="135" spans="1:42" x14ac:dyDescent="0.2">
      <c r="B135" s="28">
        <v>5</v>
      </c>
      <c r="C135">
        <v>2436</v>
      </c>
      <c r="D135">
        <v>2467</v>
      </c>
      <c r="E135" s="3">
        <f t="shared" si="40"/>
        <v>2.4359999999999999</v>
      </c>
      <c r="F135" s="3">
        <f t="shared" si="41"/>
        <v>2.4670000000000001</v>
      </c>
      <c r="G135">
        <v>0.33100000000000002</v>
      </c>
      <c r="H135">
        <v>6.7000000000000004E-2</v>
      </c>
      <c r="I135">
        <v>53</v>
      </c>
      <c r="J135">
        <v>57</v>
      </c>
      <c r="K135">
        <v>98</v>
      </c>
      <c r="L135">
        <v>102</v>
      </c>
      <c r="M135">
        <v>52</v>
      </c>
      <c r="N135">
        <v>60</v>
      </c>
      <c r="O135">
        <v>6.4999999999999997E-3</v>
      </c>
      <c r="P135">
        <v>6.6E-3</v>
      </c>
      <c r="Q135" s="37">
        <f t="shared" si="49"/>
        <v>1.9637462235649546E-2</v>
      </c>
      <c r="R135" s="37">
        <f t="shared" si="42"/>
        <v>1.9939577039274924E-2</v>
      </c>
      <c r="S135">
        <v>18.02</v>
      </c>
      <c r="T135" s="5">
        <f t="shared" si="50"/>
        <v>0.1300893215214893</v>
      </c>
      <c r="U135" s="5">
        <f t="shared" si="43"/>
        <v>0.14386762662624733</v>
      </c>
      <c r="V135" s="6">
        <f t="shared" si="44"/>
        <v>0.29282470485295142</v>
      </c>
      <c r="W135" s="6">
        <f t="shared" si="45"/>
        <v>0.29630245428978713</v>
      </c>
      <c r="X135" s="6">
        <f t="shared" si="46"/>
        <v>0.42291402637444075</v>
      </c>
      <c r="Y135" s="6">
        <f t="shared" si="47"/>
        <v>0.44017008091603449</v>
      </c>
      <c r="Z135" s="6">
        <f t="shared" si="48"/>
        <v>0.43154205364523762</v>
      </c>
      <c r="AA135" s="6"/>
      <c r="AB135" s="6"/>
      <c r="AC135" s="6"/>
      <c r="AD135" s="6"/>
      <c r="AE135" s="6"/>
      <c r="AF135" s="20">
        <v>31</v>
      </c>
      <c r="AG135" s="20">
        <v>70</v>
      </c>
      <c r="AH135" s="6"/>
      <c r="AJ135">
        <v>1.25</v>
      </c>
      <c r="AK135" s="6"/>
      <c r="AL135" s="6"/>
      <c r="AM135" s="1"/>
      <c r="AN135" s="1"/>
      <c r="AO135" s="33">
        <f t="shared" si="51"/>
        <v>8.6280272707968675E-3</v>
      </c>
      <c r="AP135">
        <f t="shared" si="52"/>
        <v>8.6280272707968675E-3</v>
      </c>
    </row>
    <row r="136" spans="1:42" x14ac:dyDescent="0.2">
      <c r="B136" s="28">
        <v>6</v>
      </c>
      <c r="C136">
        <v>2436</v>
      </c>
      <c r="D136">
        <v>2467</v>
      </c>
      <c r="E136" s="3">
        <f t="shared" si="40"/>
        <v>2.4359999999999999</v>
      </c>
      <c r="F136" s="3">
        <f t="shared" si="41"/>
        <v>2.4670000000000001</v>
      </c>
      <c r="G136">
        <v>0.33900000000000002</v>
      </c>
      <c r="H136">
        <v>7.0999999999999994E-2</v>
      </c>
      <c r="I136">
        <v>53</v>
      </c>
      <c r="J136">
        <v>57</v>
      </c>
      <c r="K136">
        <v>98</v>
      </c>
      <c r="L136">
        <v>102</v>
      </c>
      <c r="M136">
        <v>52</v>
      </c>
      <c r="N136">
        <v>60</v>
      </c>
      <c r="O136">
        <v>6.4999999999999997E-3</v>
      </c>
      <c r="P136">
        <v>6.6E-3</v>
      </c>
      <c r="Q136" s="37">
        <f t="shared" si="49"/>
        <v>1.91740412979351E-2</v>
      </c>
      <c r="R136" s="37">
        <f t="shared" si="42"/>
        <v>1.9469026548672566E-2</v>
      </c>
      <c r="S136">
        <v>18.02</v>
      </c>
      <c r="T136" s="5">
        <f t="shared" si="50"/>
        <v>0.13785584817948865</v>
      </c>
      <c r="U136" s="5">
        <f t="shared" si="43"/>
        <v>0.15245673866363521</v>
      </c>
      <c r="V136" s="6">
        <f t="shared" si="44"/>
        <v>0.2975455347823236</v>
      </c>
      <c r="W136" s="6">
        <f t="shared" si="45"/>
        <v>0.30033407830733655</v>
      </c>
      <c r="X136" s="6">
        <f t="shared" si="46"/>
        <v>0.43540138296181224</v>
      </c>
      <c r="Y136" s="6">
        <f t="shared" si="47"/>
        <v>0.45279081697097179</v>
      </c>
      <c r="Z136" s="6">
        <f t="shared" si="48"/>
        <v>0.44409609996639199</v>
      </c>
      <c r="AA136" s="6"/>
      <c r="AB136" s="6"/>
      <c r="AC136" s="6"/>
      <c r="AD136" s="6"/>
      <c r="AE136" s="6"/>
      <c r="AF136" s="20">
        <v>31</v>
      </c>
      <c r="AG136" s="20">
        <v>70</v>
      </c>
      <c r="AH136" s="6"/>
      <c r="AJ136">
        <v>1.25</v>
      </c>
      <c r="AK136" s="6"/>
      <c r="AL136" s="6"/>
      <c r="AM136" s="1"/>
      <c r="AN136" s="1"/>
      <c r="AO136" s="33">
        <f t="shared" si="51"/>
        <v>8.6947170045797439E-3</v>
      </c>
      <c r="AP136">
        <f t="shared" si="52"/>
        <v>8.6947170045797995E-3</v>
      </c>
    </row>
    <row r="137" spans="1:42" x14ac:dyDescent="0.2">
      <c r="B137" s="28">
        <v>7</v>
      </c>
      <c r="C137">
        <v>2436</v>
      </c>
      <c r="D137">
        <v>2467</v>
      </c>
      <c r="E137" s="3">
        <f t="shared" si="40"/>
        <v>2.4359999999999999</v>
      </c>
      <c r="F137" s="3">
        <f t="shared" si="41"/>
        <v>2.4670000000000001</v>
      </c>
      <c r="G137" s="1">
        <v>0.33</v>
      </c>
      <c r="H137">
        <v>6.8000000000000005E-2</v>
      </c>
      <c r="I137">
        <v>53</v>
      </c>
      <c r="J137">
        <v>57</v>
      </c>
      <c r="K137">
        <v>98</v>
      </c>
      <c r="L137">
        <v>102</v>
      </c>
      <c r="M137">
        <v>52</v>
      </c>
      <c r="N137">
        <v>60</v>
      </c>
      <c r="O137">
        <v>6.4999999999999997E-3</v>
      </c>
      <c r="P137">
        <v>6.6E-3</v>
      </c>
      <c r="Q137" s="37">
        <f t="shared" si="49"/>
        <v>1.9696969696969695E-2</v>
      </c>
      <c r="R137" s="37">
        <f t="shared" si="42"/>
        <v>0.02</v>
      </c>
      <c r="S137">
        <v>18.02</v>
      </c>
      <c r="T137" s="5">
        <f t="shared" si="50"/>
        <v>0.13203095318598915</v>
      </c>
      <c r="U137" s="5">
        <f t="shared" si="43"/>
        <v>0.1460149046355943</v>
      </c>
      <c r="V137" s="6">
        <f t="shared" si="44"/>
        <v>0.29074982395657412</v>
      </c>
      <c r="W137" s="6">
        <f t="shared" si="45"/>
        <v>0.29382651127900949</v>
      </c>
      <c r="X137" s="6">
        <f t="shared" si="46"/>
        <v>0.42278077714256324</v>
      </c>
      <c r="Y137" s="6">
        <f t="shared" si="47"/>
        <v>0.43984141591460379</v>
      </c>
      <c r="Z137" s="6">
        <f t="shared" si="48"/>
        <v>0.43131109652858352</v>
      </c>
      <c r="AA137" s="6"/>
      <c r="AB137" s="6"/>
      <c r="AC137" s="6"/>
      <c r="AD137" s="6"/>
      <c r="AE137" s="6"/>
      <c r="AF137" s="20">
        <v>31</v>
      </c>
      <c r="AG137" s="20">
        <v>70</v>
      </c>
      <c r="AH137" s="6"/>
      <c r="AJ137">
        <v>1.25</v>
      </c>
      <c r="AK137" s="6"/>
      <c r="AL137" s="6"/>
      <c r="AM137" s="1"/>
      <c r="AN137" s="1"/>
      <c r="AO137" s="33">
        <f t="shared" si="51"/>
        <v>8.5303193860202797E-3</v>
      </c>
      <c r="AP137">
        <f t="shared" si="52"/>
        <v>8.5303193860202797E-3</v>
      </c>
    </row>
    <row r="138" spans="1:42" x14ac:dyDescent="0.2">
      <c r="B138" s="28">
        <v>8</v>
      </c>
      <c r="C138">
        <v>2436</v>
      </c>
      <c r="D138">
        <v>2467</v>
      </c>
      <c r="E138" s="3">
        <f t="shared" si="40"/>
        <v>2.4359999999999999</v>
      </c>
      <c r="F138" s="3">
        <f t="shared" si="41"/>
        <v>2.4670000000000001</v>
      </c>
      <c r="G138">
        <v>0.32500000000000001</v>
      </c>
      <c r="H138">
        <v>6.7000000000000004E-2</v>
      </c>
      <c r="I138">
        <v>53</v>
      </c>
      <c r="J138">
        <v>57</v>
      </c>
      <c r="K138">
        <v>98</v>
      </c>
      <c r="L138">
        <v>102</v>
      </c>
      <c r="M138">
        <v>52</v>
      </c>
      <c r="N138">
        <v>60</v>
      </c>
      <c r="O138">
        <v>6.4999999999999997E-3</v>
      </c>
      <c r="P138">
        <v>6.6E-3</v>
      </c>
      <c r="Q138" s="37">
        <f t="shared" si="49"/>
        <v>1.9999999999999997E-2</v>
      </c>
      <c r="R138" s="37">
        <f t="shared" si="42"/>
        <v>2.0307692307692308E-2</v>
      </c>
      <c r="S138">
        <v>18.02</v>
      </c>
      <c r="T138" s="5">
        <f t="shared" si="50"/>
        <v>0.1300893215214893</v>
      </c>
      <c r="U138" s="5">
        <f t="shared" si="43"/>
        <v>0.14386762662624733</v>
      </c>
      <c r="V138" s="6">
        <f t="shared" si="44"/>
        <v>0.28631452809551078</v>
      </c>
      <c r="W138" s="6">
        <f t="shared" si="45"/>
        <v>0.28933475625945715</v>
      </c>
      <c r="X138" s="6">
        <f t="shared" si="46"/>
        <v>0.41640384961700005</v>
      </c>
      <c r="Y138" s="6">
        <f t="shared" si="47"/>
        <v>0.43320238288570445</v>
      </c>
      <c r="Z138" s="6">
        <f t="shared" si="48"/>
        <v>0.42480311625135225</v>
      </c>
      <c r="AA138" s="6"/>
      <c r="AB138" s="6"/>
      <c r="AC138" s="6"/>
      <c r="AD138" s="6"/>
      <c r="AE138" s="6"/>
      <c r="AF138" s="20">
        <v>31</v>
      </c>
      <c r="AG138" s="20">
        <v>70</v>
      </c>
      <c r="AH138" s="6"/>
      <c r="AJ138">
        <v>1.25</v>
      </c>
      <c r="AK138" s="6"/>
      <c r="AL138" s="6"/>
      <c r="AM138" s="1"/>
      <c r="AN138" s="1"/>
      <c r="AO138" s="33">
        <f t="shared" si="51"/>
        <v>8.3992666343521982E-3</v>
      </c>
      <c r="AP138">
        <f t="shared" si="52"/>
        <v>8.3992666343521982E-3</v>
      </c>
    </row>
    <row r="139" spans="1:42" x14ac:dyDescent="0.2">
      <c r="B139" s="28">
        <v>9</v>
      </c>
      <c r="C139">
        <v>2436</v>
      </c>
      <c r="D139">
        <v>2467</v>
      </c>
      <c r="E139" s="3">
        <f t="shared" si="40"/>
        <v>2.4359999999999999</v>
      </c>
      <c r="F139" s="3">
        <f t="shared" si="41"/>
        <v>2.4670000000000001</v>
      </c>
      <c r="G139">
        <v>0.32700000000000001</v>
      </c>
      <c r="H139">
        <v>6.3E-2</v>
      </c>
      <c r="I139">
        <v>53</v>
      </c>
      <c r="J139">
        <v>57</v>
      </c>
      <c r="K139">
        <v>98</v>
      </c>
      <c r="L139">
        <v>102</v>
      </c>
      <c r="M139">
        <v>52</v>
      </c>
      <c r="N139">
        <v>60</v>
      </c>
      <c r="O139">
        <v>6.4999999999999997E-3</v>
      </c>
      <c r="P139">
        <v>6.6E-3</v>
      </c>
      <c r="Q139" s="37">
        <f t="shared" si="49"/>
        <v>1.987767584097859E-2</v>
      </c>
      <c r="R139" s="37">
        <f t="shared" si="42"/>
        <v>2.0183486238532111E-2</v>
      </c>
      <c r="S139">
        <v>18.02</v>
      </c>
      <c r="T139" s="5">
        <f t="shared" si="50"/>
        <v>0.12232279486348992</v>
      </c>
      <c r="U139" s="5">
        <f t="shared" si="43"/>
        <v>0.13527851458885942</v>
      </c>
      <c r="V139" s="6">
        <f t="shared" si="44"/>
        <v>0.292443992761873</v>
      </c>
      <c r="W139" s="6">
        <f t="shared" si="45"/>
        <v>0.29691596229245776</v>
      </c>
      <c r="X139" s="6">
        <f t="shared" si="46"/>
        <v>0.4147667876253629</v>
      </c>
      <c r="Y139" s="6">
        <f t="shared" si="47"/>
        <v>0.43219447688131718</v>
      </c>
      <c r="Z139" s="6">
        <f t="shared" si="48"/>
        <v>0.42348063225334004</v>
      </c>
      <c r="AA139" s="6"/>
      <c r="AB139" s="6"/>
      <c r="AC139" s="6"/>
      <c r="AD139" s="6"/>
      <c r="AE139" s="6"/>
      <c r="AF139" s="20">
        <v>31</v>
      </c>
      <c r="AG139" s="20">
        <v>70</v>
      </c>
      <c r="AH139" s="6"/>
      <c r="AJ139">
        <v>1.25</v>
      </c>
      <c r="AK139" s="6"/>
      <c r="AL139" s="6"/>
      <c r="AM139" s="1"/>
      <c r="AN139" s="1"/>
      <c r="AO139" s="33">
        <f t="shared" si="51"/>
        <v>8.7138446279771409E-3</v>
      </c>
      <c r="AP139">
        <f t="shared" si="52"/>
        <v>8.7138446279771409E-3</v>
      </c>
    </row>
    <row r="140" spans="1:42" x14ac:dyDescent="0.2">
      <c r="B140" s="28">
        <v>10</v>
      </c>
      <c r="C140">
        <v>2436</v>
      </c>
      <c r="D140">
        <v>2467</v>
      </c>
      <c r="E140" s="3">
        <f t="shared" si="40"/>
        <v>2.4359999999999999</v>
      </c>
      <c r="F140" s="3">
        <f t="shared" si="41"/>
        <v>2.4670000000000001</v>
      </c>
      <c r="G140">
        <v>0.32800000000000001</v>
      </c>
      <c r="H140">
        <v>6.7000000000000004E-2</v>
      </c>
      <c r="I140">
        <v>53</v>
      </c>
      <c r="J140">
        <v>57</v>
      </c>
      <c r="K140">
        <v>98</v>
      </c>
      <c r="L140">
        <v>102</v>
      </c>
      <c r="M140">
        <v>52</v>
      </c>
      <c r="N140">
        <v>60</v>
      </c>
      <c r="O140">
        <v>6.4999999999999997E-3</v>
      </c>
      <c r="P140">
        <v>6.6E-3</v>
      </c>
      <c r="Q140" s="37">
        <f t="shared" si="49"/>
        <v>1.9817073170731704E-2</v>
      </c>
      <c r="R140" s="37">
        <f t="shared" si="42"/>
        <v>2.0121951219512192E-2</v>
      </c>
      <c r="S140">
        <v>18.02</v>
      </c>
      <c r="T140" s="5">
        <f t="shared" si="50"/>
        <v>0.1300893215214893</v>
      </c>
      <c r="U140" s="5">
        <f t="shared" si="43"/>
        <v>0.14386762662624733</v>
      </c>
      <c r="V140" s="6">
        <f t="shared" si="44"/>
        <v>0.28956961647423113</v>
      </c>
      <c r="W140" s="6">
        <f t="shared" si="45"/>
        <v>0.29281860527462217</v>
      </c>
      <c r="X140" s="6">
        <f t="shared" si="46"/>
        <v>0.4196589379957204</v>
      </c>
      <c r="Y140" s="6">
        <f t="shared" si="47"/>
        <v>0.43668623190086953</v>
      </c>
      <c r="Z140" s="6">
        <f t="shared" si="48"/>
        <v>0.42817258494829497</v>
      </c>
      <c r="AA140" s="6"/>
      <c r="AB140" s="6"/>
      <c r="AC140" s="6"/>
      <c r="AD140" s="6"/>
      <c r="AE140" s="6"/>
      <c r="AF140" s="20">
        <v>31</v>
      </c>
      <c r="AG140" s="20">
        <v>70</v>
      </c>
      <c r="AH140" s="6"/>
      <c r="AJ140">
        <v>1.25</v>
      </c>
      <c r="AK140" s="6"/>
      <c r="AL140" s="6"/>
      <c r="AM140" s="1"/>
      <c r="AN140" s="1"/>
      <c r="AO140" s="33">
        <f t="shared" si="51"/>
        <v>8.5136469525745606E-3</v>
      </c>
      <c r="AP140">
        <f t="shared" si="52"/>
        <v>8.5136469525745606E-3</v>
      </c>
    </row>
    <row r="141" spans="1:42" x14ac:dyDescent="0.2">
      <c r="B141" s="28">
        <v>11</v>
      </c>
      <c r="C141">
        <v>2436</v>
      </c>
      <c r="D141">
        <v>2467</v>
      </c>
      <c r="E141" s="3">
        <f t="shared" si="40"/>
        <v>2.4359999999999999</v>
      </c>
      <c r="F141" s="3">
        <f t="shared" si="41"/>
        <v>2.4670000000000001</v>
      </c>
      <c r="G141">
        <v>0.32600000000000001</v>
      </c>
      <c r="H141">
        <v>6.3E-2</v>
      </c>
      <c r="I141">
        <v>53</v>
      </c>
      <c r="J141">
        <v>57</v>
      </c>
      <c r="K141">
        <v>98</v>
      </c>
      <c r="L141">
        <v>102</v>
      </c>
      <c r="M141">
        <v>52</v>
      </c>
      <c r="N141">
        <v>60</v>
      </c>
      <c r="O141">
        <v>6.4999999999999997E-3</v>
      </c>
      <c r="P141">
        <v>6.6E-3</v>
      </c>
      <c r="Q141" s="37">
        <f t="shared" si="49"/>
        <v>1.9938650306748462E-2</v>
      </c>
      <c r="R141" s="37">
        <f t="shared" si="42"/>
        <v>2.0245398773006133E-2</v>
      </c>
      <c r="S141">
        <v>18.02</v>
      </c>
      <c r="T141" s="5">
        <f t="shared" si="50"/>
        <v>0.12232279486348992</v>
      </c>
      <c r="U141" s="5">
        <f t="shared" si="43"/>
        <v>0.13527851458885942</v>
      </c>
      <c r="V141" s="6">
        <f t="shared" si="44"/>
        <v>0.2913589633022996</v>
      </c>
      <c r="W141" s="6">
        <f t="shared" si="45"/>
        <v>0.29575467928740273</v>
      </c>
      <c r="X141" s="6">
        <f t="shared" si="46"/>
        <v>0.4136817581657895</v>
      </c>
      <c r="Y141" s="6">
        <f t="shared" si="47"/>
        <v>0.43103319387626216</v>
      </c>
      <c r="Z141" s="6">
        <f t="shared" si="48"/>
        <v>0.4223574760210258</v>
      </c>
      <c r="AA141" s="6"/>
      <c r="AB141" s="6"/>
      <c r="AC141" s="6"/>
      <c r="AD141" s="6"/>
      <c r="AE141" s="6"/>
      <c r="AF141" s="20">
        <v>31</v>
      </c>
      <c r="AG141" s="20">
        <v>70</v>
      </c>
      <c r="AH141" s="6"/>
      <c r="AJ141">
        <v>1.25</v>
      </c>
      <c r="AK141" s="6"/>
      <c r="AL141" s="6"/>
      <c r="AM141" s="1"/>
      <c r="AN141" s="1"/>
      <c r="AO141" s="33">
        <f t="shared" si="51"/>
        <v>8.6757178552362979E-3</v>
      </c>
      <c r="AP141">
        <f t="shared" si="52"/>
        <v>8.6757178552363534E-3</v>
      </c>
    </row>
    <row r="142" spans="1:42" x14ac:dyDescent="0.2">
      <c r="B142" s="28">
        <v>12</v>
      </c>
      <c r="C142">
        <v>2436</v>
      </c>
      <c r="D142">
        <v>2467</v>
      </c>
      <c r="E142" s="3">
        <f t="shared" si="40"/>
        <v>2.4359999999999999</v>
      </c>
      <c r="F142" s="3">
        <f t="shared" si="41"/>
        <v>2.4670000000000001</v>
      </c>
      <c r="G142">
        <v>0.32600000000000001</v>
      </c>
      <c r="H142">
        <v>6.3E-2</v>
      </c>
      <c r="I142">
        <v>53</v>
      </c>
      <c r="J142">
        <v>57</v>
      </c>
      <c r="K142">
        <v>98</v>
      </c>
      <c r="L142">
        <v>102</v>
      </c>
      <c r="M142">
        <v>52</v>
      </c>
      <c r="N142">
        <v>60</v>
      </c>
      <c r="O142">
        <v>6.4999999999999997E-3</v>
      </c>
      <c r="P142">
        <v>6.6E-3</v>
      </c>
      <c r="Q142" s="37">
        <f t="shared" si="49"/>
        <v>1.9938650306748462E-2</v>
      </c>
      <c r="R142" s="37">
        <f t="shared" si="42"/>
        <v>2.0245398773006133E-2</v>
      </c>
      <c r="S142">
        <v>18.02</v>
      </c>
      <c r="T142" s="5">
        <f t="shared" si="50"/>
        <v>0.12232279486348992</v>
      </c>
      <c r="U142" s="5">
        <f t="shared" si="43"/>
        <v>0.13527851458885942</v>
      </c>
      <c r="V142" s="6">
        <f t="shared" si="44"/>
        <v>0.2913589633022996</v>
      </c>
      <c r="W142" s="6">
        <f t="shared" si="45"/>
        <v>0.29575467928740273</v>
      </c>
      <c r="X142" s="6">
        <f t="shared" si="46"/>
        <v>0.4136817581657895</v>
      </c>
      <c r="Y142" s="6">
        <f t="shared" si="47"/>
        <v>0.43103319387626216</v>
      </c>
      <c r="Z142" s="6">
        <f t="shared" si="48"/>
        <v>0.4223574760210258</v>
      </c>
      <c r="AA142" s="6"/>
      <c r="AB142" s="6"/>
      <c r="AC142" s="6"/>
      <c r="AD142" s="6"/>
      <c r="AE142" s="6"/>
      <c r="AF142" s="20">
        <v>31</v>
      </c>
      <c r="AG142" s="20">
        <v>70</v>
      </c>
      <c r="AH142" s="6"/>
      <c r="AJ142">
        <v>1.25</v>
      </c>
      <c r="AK142" s="6"/>
      <c r="AL142" s="6"/>
      <c r="AM142" s="1"/>
      <c r="AN142" s="1"/>
      <c r="AO142" s="33">
        <f t="shared" si="51"/>
        <v>8.6757178552362979E-3</v>
      </c>
      <c r="AP142">
        <f t="shared" si="52"/>
        <v>8.6757178552363534E-3</v>
      </c>
    </row>
    <row r="143" spans="1:42" x14ac:dyDescent="0.2">
      <c r="B143" s="28">
        <v>13</v>
      </c>
      <c r="C143">
        <v>2436</v>
      </c>
      <c r="D143">
        <v>2467</v>
      </c>
      <c r="E143" s="3">
        <f t="shared" si="40"/>
        <v>2.4359999999999999</v>
      </c>
      <c r="F143" s="3">
        <f t="shared" si="41"/>
        <v>2.4670000000000001</v>
      </c>
      <c r="G143">
        <v>0.32900000000000001</v>
      </c>
      <c r="H143">
        <v>6.5000000000000002E-2</v>
      </c>
      <c r="I143">
        <v>53</v>
      </c>
      <c r="J143">
        <v>57</v>
      </c>
      <c r="K143">
        <v>98</v>
      </c>
      <c r="L143">
        <v>102</v>
      </c>
      <c r="M143">
        <v>52</v>
      </c>
      <c r="N143">
        <v>60</v>
      </c>
      <c r="O143">
        <v>6.4999999999999997E-3</v>
      </c>
      <c r="P143">
        <v>6.6E-3</v>
      </c>
      <c r="Q143" s="37">
        <f t="shared" si="49"/>
        <v>1.9756838905775075E-2</v>
      </c>
      <c r="R143" s="37">
        <f t="shared" si="42"/>
        <v>2.0060790273556228E-2</v>
      </c>
      <c r="S143">
        <v>18.02</v>
      </c>
      <c r="T143" s="5">
        <f t="shared" si="50"/>
        <v>0.12620605819248962</v>
      </c>
      <c r="U143" s="5">
        <f t="shared" si="43"/>
        <v>0.13957307060755339</v>
      </c>
      <c r="V143" s="6">
        <f t="shared" si="44"/>
        <v>0.29263434880741224</v>
      </c>
      <c r="W143" s="6">
        <f t="shared" si="45"/>
        <v>0.29660920829112247</v>
      </c>
      <c r="X143" s="6">
        <f t="shared" si="46"/>
        <v>0.41884040699990188</v>
      </c>
      <c r="Y143" s="6">
        <f t="shared" si="47"/>
        <v>0.43618227889867589</v>
      </c>
      <c r="Z143" s="6">
        <f t="shared" si="48"/>
        <v>0.42751134294928889</v>
      </c>
      <c r="AA143" s="6"/>
      <c r="AB143" s="6"/>
      <c r="AC143" s="6"/>
      <c r="AD143" s="6"/>
      <c r="AE143" s="6"/>
      <c r="AF143" s="20">
        <v>31</v>
      </c>
      <c r="AG143" s="20">
        <v>70</v>
      </c>
      <c r="AH143" s="6"/>
      <c r="AJ143">
        <v>1.25</v>
      </c>
      <c r="AK143" s="6"/>
      <c r="AL143" s="6"/>
      <c r="AM143" s="1"/>
      <c r="AN143" s="1"/>
      <c r="AO143" s="33">
        <f t="shared" si="51"/>
        <v>8.6709359493870042E-3</v>
      </c>
      <c r="AP143">
        <f t="shared" si="52"/>
        <v>8.6709359493870042E-3</v>
      </c>
    </row>
    <row r="144" spans="1:42" x14ac:dyDescent="0.2">
      <c r="A144" s="43"/>
      <c r="B144" s="32">
        <v>14</v>
      </c>
      <c r="C144" s="7">
        <v>2436</v>
      </c>
      <c r="D144" s="7">
        <v>2467</v>
      </c>
      <c r="E144" s="8">
        <f t="shared" si="40"/>
        <v>2.4359999999999999</v>
      </c>
      <c r="F144" s="8">
        <f t="shared" si="41"/>
        <v>2.4670000000000001</v>
      </c>
      <c r="G144" s="7">
        <v>0.33300000000000002</v>
      </c>
      <c r="H144" s="7">
        <v>6.8000000000000005E-2</v>
      </c>
      <c r="I144" s="7">
        <v>53</v>
      </c>
      <c r="J144" s="7">
        <v>57</v>
      </c>
      <c r="K144" s="7">
        <v>98</v>
      </c>
      <c r="L144" s="7">
        <v>102</v>
      </c>
      <c r="M144" s="7">
        <v>52</v>
      </c>
      <c r="N144" s="7">
        <v>60</v>
      </c>
      <c r="O144" s="7">
        <v>6.4999999999999997E-3</v>
      </c>
      <c r="P144" s="7">
        <v>6.6E-3</v>
      </c>
      <c r="Q144" s="38">
        <f t="shared" si="49"/>
        <v>1.9519519519519517E-2</v>
      </c>
      <c r="R144" s="38">
        <f t="shared" si="42"/>
        <v>1.9819819819819819E-2</v>
      </c>
      <c r="S144" s="7">
        <v>18.02</v>
      </c>
      <c r="T144" s="9">
        <f>(100*S144*H144)/(D144*J144*P144)</f>
        <v>0.13203095318598915</v>
      </c>
      <c r="U144" s="9">
        <f t="shared" si="43"/>
        <v>0.1460149046355943</v>
      </c>
      <c r="V144" s="10">
        <f t="shared" si="44"/>
        <v>0.29400491233529447</v>
      </c>
      <c r="W144" s="10">
        <f t="shared" si="45"/>
        <v>0.29731036029417446</v>
      </c>
      <c r="X144" s="10">
        <f t="shared" si="46"/>
        <v>0.42603586552128359</v>
      </c>
      <c r="Y144" s="10">
        <f t="shared" si="47"/>
        <v>0.44332526492976876</v>
      </c>
      <c r="Z144" s="10">
        <f t="shared" si="48"/>
        <v>0.43468056522552617</v>
      </c>
      <c r="AA144" s="10">
        <f>AVERAGE(X131:X144)</f>
        <v>0.42241094253980138</v>
      </c>
      <c r="AB144" s="35">
        <f>(STDEV(X131:X144)/SQRT(COUNT(X131:X144)))</f>
        <v>1.8102307868554731E-3</v>
      </c>
      <c r="AC144" s="10">
        <f>AVERAGE(Y131:Y144)</f>
        <v>0.43957848391345922</v>
      </c>
      <c r="AD144" s="35">
        <f>(STDEV(Y131:Y144)/SQRT(COUNT(Y131:Y144)))</f>
        <v>1.8011670437045146E-3</v>
      </c>
      <c r="AE144" s="10">
        <f>AVERAGE(Z131:Z144)</f>
        <v>0.43099471322663035</v>
      </c>
      <c r="AF144" s="21">
        <v>31</v>
      </c>
      <c r="AG144" s="21">
        <v>70</v>
      </c>
      <c r="AH144" s="10">
        <f>STDEV(Z131:Z144)</f>
        <v>6.7553306519149564E-3</v>
      </c>
      <c r="AI144" s="7">
        <f>AH144/SQRT(COUNT(Z131:Z144))</f>
        <v>1.8054380595598587E-3</v>
      </c>
      <c r="AJ144" s="7">
        <v>1.25</v>
      </c>
      <c r="AK144" s="6">
        <f>AE144-AA144</f>
        <v>8.5837706868289732E-3</v>
      </c>
      <c r="AL144" s="6">
        <f>ABS(AE144-AC144)</f>
        <v>8.5837706868288621E-3</v>
      </c>
      <c r="AM144" s="1">
        <f>AK144+AB144</f>
        <v>1.0394001473684446E-2</v>
      </c>
      <c r="AN144" s="1">
        <f>AL144+AD144</f>
        <v>1.0384937730533377E-2</v>
      </c>
      <c r="AO144" s="33">
        <f t="shared" si="51"/>
        <v>8.6446997042425866E-3</v>
      </c>
      <c r="AP144">
        <f t="shared" si="52"/>
        <v>8.6446997042425866E-3</v>
      </c>
    </row>
    <row r="145" spans="1:42" x14ac:dyDescent="0.2">
      <c r="A145" t="s">
        <v>71</v>
      </c>
      <c r="B145" s="30">
        <v>1</v>
      </c>
      <c r="C145">
        <v>2436</v>
      </c>
      <c r="D145">
        <v>2467</v>
      </c>
      <c r="E145" s="11">
        <f t="shared" ref="E145:E208" si="53">C145/1000</f>
        <v>2.4359999999999999</v>
      </c>
      <c r="F145" s="11">
        <f t="shared" ref="F145:F208" si="54">D145/1000</f>
        <v>2.4670000000000001</v>
      </c>
      <c r="G145">
        <v>0.58299999999999996</v>
      </c>
      <c r="H145">
        <v>0.11700000000000001</v>
      </c>
      <c r="I145">
        <v>53</v>
      </c>
      <c r="J145">
        <v>57</v>
      </c>
      <c r="K145">
        <v>98</v>
      </c>
      <c r="L145">
        <v>102</v>
      </c>
      <c r="M145">
        <v>52</v>
      </c>
      <c r="N145">
        <v>60</v>
      </c>
      <c r="O145">
        <v>1.0999999999999999E-2</v>
      </c>
      <c r="P145">
        <v>1.1299999999999999E-2</v>
      </c>
      <c r="Q145" s="37">
        <f t="shared" si="49"/>
        <v>1.8867924528301886E-2</v>
      </c>
      <c r="R145" s="37">
        <f t="shared" si="42"/>
        <v>1.9382504288164664E-2</v>
      </c>
      <c r="S145">
        <v>18.02</v>
      </c>
      <c r="T145" s="5">
        <f>(100*S145*H145)/(D145*J145*P145)</f>
        <v>0.13268389126785635</v>
      </c>
      <c r="U145" s="5">
        <f t="shared" si="43"/>
        <v>0.14845499328257949</v>
      </c>
      <c r="V145" s="6">
        <f t="shared" si="44"/>
        <v>0.30182416593334144</v>
      </c>
      <c r="W145" s="6">
        <f t="shared" si="45"/>
        <v>0.30917118302762214</v>
      </c>
      <c r="X145" s="6">
        <f t="shared" si="46"/>
        <v>0.43450805720119778</v>
      </c>
      <c r="Y145" s="6">
        <f t="shared" si="47"/>
        <v>0.45762617631020164</v>
      </c>
      <c r="Z145" s="6">
        <f t="shared" si="48"/>
        <v>0.44606711675569971</v>
      </c>
      <c r="AA145" s="6"/>
      <c r="AB145" s="6"/>
      <c r="AC145" s="6"/>
      <c r="AD145" s="6"/>
      <c r="AE145" s="6"/>
      <c r="AF145" s="20">
        <v>45</v>
      </c>
      <c r="AG145" s="20">
        <v>70</v>
      </c>
      <c r="AH145" s="6"/>
      <c r="AJ145">
        <v>1.25</v>
      </c>
      <c r="AK145" s="6"/>
      <c r="AL145" s="6"/>
      <c r="AM145" s="1"/>
      <c r="AN145" s="1"/>
      <c r="AO145" s="33">
        <f t="shared" si="51"/>
        <v>1.1559059554501927E-2</v>
      </c>
      <c r="AP145">
        <f t="shared" si="52"/>
        <v>1.1559059554501927E-2</v>
      </c>
    </row>
    <row r="146" spans="1:42" x14ac:dyDescent="0.2">
      <c r="B146" s="30">
        <v>2</v>
      </c>
      <c r="C146">
        <v>2436</v>
      </c>
      <c r="D146">
        <v>2467</v>
      </c>
      <c r="E146" s="11">
        <f t="shared" si="53"/>
        <v>2.4359999999999999</v>
      </c>
      <c r="F146" s="11">
        <f t="shared" si="54"/>
        <v>2.4670000000000001</v>
      </c>
      <c r="G146">
        <v>0.57499999999999996</v>
      </c>
      <c r="H146">
        <v>0.11799999999999999</v>
      </c>
      <c r="I146">
        <v>53</v>
      </c>
      <c r="J146">
        <v>57</v>
      </c>
      <c r="K146">
        <v>98</v>
      </c>
      <c r="L146">
        <v>102</v>
      </c>
      <c r="M146">
        <v>52</v>
      </c>
      <c r="N146">
        <v>60</v>
      </c>
      <c r="O146">
        <v>1.0999999999999999E-2</v>
      </c>
      <c r="P146">
        <v>1.1299999999999999E-2</v>
      </c>
      <c r="Q146" s="37">
        <f t="shared" si="49"/>
        <v>1.9130434782608695E-2</v>
      </c>
      <c r="R146" s="37">
        <f t="shared" ref="R146:R209" si="55">1/(G146/P146)</f>
        <v>1.9652173913043476E-2</v>
      </c>
      <c r="S146">
        <v>18.02</v>
      </c>
      <c r="T146" s="5">
        <f t="shared" ref="T146:T209" si="56">(100*S146*H146)/(D146*J146*P146)</f>
        <v>0.13381794162057306</v>
      </c>
      <c r="U146" s="5">
        <f t="shared" ref="U146:U209" si="57">(100*S146*H146)/(C146*O146*I146)</f>
        <v>0.14972383937901179</v>
      </c>
      <c r="V146" s="6">
        <f t="shared" ref="V146:V209" si="58">(1/L146)*((100*S146*G146)/(P146*D146) -(M146*T146))</f>
        <v>0.29617615045118356</v>
      </c>
      <c r="W146" s="6">
        <f t="shared" ref="W146:W209" si="59">(1/K146)*(((100*S146*G146)/(O146*C146))-(N146*U146))</f>
        <v>0.30290463700034415</v>
      </c>
      <c r="X146" s="6">
        <f t="shared" ref="X146:X209" si="60">T146+V146</f>
        <v>0.42999409207175665</v>
      </c>
      <c r="Y146" s="6">
        <f t="shared" ref="Y146:Y209" si="61">U146+W146</f>
        <v>0.45262847637935594</v>
      </c>
      <c r="Z146" s="6">
        <f t="shared" si="48"/>
        <v>0.44131128422555632</v>
      </c>
      <c r="AA146" s="6"/>
      <c r="AB146" s="6"/>
      <c r="AC146" s="6"/>
      <c r="AD146" s="6"/>
      <c r="AE146" s="6"/>
      <c r="AF146" s="20">
        <v>45</v>
      </c>
      <c r="AG146" s="20">
        <v>70</v>
      </c>
      <c r="AH146" s="6"/>
      <c r="AJ146">
        <v>1.25</v>
      </c>
      <c r="AK146" s="6"/>
      <c r="AL146" s="6"/>
      <c r="AM146" s="1"/>
      <c r="AN146" s="1"/>
      <c r="AO146" s="33">
        <f t="shared" si="51"/>
        <v>1.1317192153799671E-2</v>
      </c>
      <c r="AP146">
        <f t="shared" si="52"/>
        <v>1.1317192153799616E-2</v>
      </c>
    </row>
    <row r="147" spans="1:42" x14ac:dyDescent="0.2">
      <c r="B147" s="30">
        <v>3</v>
      </c>
      <c r="C147">
        <v>2436</v>
      </c>
      <c r="D147">
        <v>2467</v>
      </c>
      <c r="E147" s="11">
        <f t="shared" si="53"/>
        <v>2.4359999999999999</v>
      </c>
      <c r="F147" s="11">
        <f t="shared" si="54"/>
        <v>2.4670000000000001</v>
      </c>
      <c r="G147">
        <v>0.57699999999999996</v>
      </c>
      <c r="H147">
        <v>0.112</v>
      </c>
      <c r="I147">
        <v>53</v>
      </c>
      <c r="J147">
        <v>57</v>
      </c>
      <c r="K147">
        <v>98</v>
      </c>
      <c r="L147">
        <v>102</v>
      </c>
      <c r="M147">
        <v>52</v>
      </c>
      <c r="N147">
        <v>60</v>
      </c>
      <c r="O147">
        <v>1.0999999999999999E-2</v>
      </c>
      <c r="P147">
        <v>1.1299999999999999E-2</v>
      </c>
      <c r="Q147" s="37">
        <f t="shared" si="49"/>
        <v>1.9064124783362217E-2</v>
      </c>
      <c r="R147" s="37">
        <f t="shared" si="55"/>
        <v>1.9584055459272096E-2</v>
      </c>
      <c r="S147">
        <v>18.02</v>
      </c>
      <c r="T147" s="5">
        <f t="shared" si="56"/>
        <v>0.12701363950427275</v>
      </c>
      <c r="U147" s="5">
        <f t="shared" si="57"/>
        <v>0.14211076280041798</v>
      </c>
      <c r="V147" s="6">
        <f t="shared" si="58"/>
        <v>0.30091247839488283</v>
      </c>
      <c r="W147" s="6">
        <f t="shared" si="59"/>
        <v>0.30893812966297129</v>
      </c>
      <c r="X147" s="6">
        <f t="shared" si="60"/>
        <v>0.42792611789915558</v>
      </c>
      <c r="Y147" s="6">
        <f t="shared" si="61"/>
        <v>0.45104889246338931</v>
      </c>
      <c r="Z147" s="6">
        <f t="shared" si="48"/>
        <v>0.43948750518127244</v>
      </c>
      <c r="AA147" s="6"/>
      <c r="AB147" s="6"/>
      <c r="AC147" s="6"/>
      <c r="AD147" s="6"/>
      <c r="AE147" s="6"/>
      <c r="AF147" s="20">
        <v>45</v>
      </c>
      <c r="AG147" s="20">
        <v>70</v>
      </c>
      <c r="AH147" s="6"/>
      <c r="AJ147">
        <v>1.25</v>
      </c>
      <c r="AK147" s="6"/>
      <c r="AL147" s="6"/>
      <c r="AM147" s="1"/>
      <c r="AN147" s="1"/>
      <c r="AO147" s="33">
        <f t="shared" si="51"/>
        <v>1.1561387282116864E-2</v>
      </c>
      <c r="AP147">
        <f t="shared" si="52"/>
        <v>1.1561387282116864E-2</v>
      </c>
    </row>
    <row r="148" spans="1:42" x14ac:dyDescent="0.2">
      <c r="B148" s="30">
        <v>4</v>
      </c>
      <c r="C148">
        <v>2436</v>
      </c>
      <c r="D148">
        <v>2467</v>
      </c>
      <c r="E148" s="11">
        <f t="shared" si="53"/>
        <v>2.4359999999999999</v>
      </c>
      <c r="F148" s="11">
        <f t="shared" si="54"/>
        <v>2.4670000000000001</v>
      </c>
      <c r="G148">
        <v>0.58099999999999996</v>
      </c>
      <c r="H148">
        <v>0.113</v>
      </c>
      <c r="I148">
        <v>53</v>
      </c>
      <c r="J148">
        <v>57</v>
      </c>
      <c r="K148">
        <v>98</v>
      </c>
      <c r="L148">
        <v>102</v>
      </c>
      <c r="M148">
        <v>52</v>
      </c>
      <c r="N148">
        <v>60</v>
      </c>
      <c r="O148">
        <v>1.0999999999999999E-2</v>
      </c>
      <c r="P148">
        <v>1.1299999999999999E-2</v>
      </c>
      <c r="Q148" s="37">
        <f t="shared" si="49"/>
        <v>1.8932874354561102E-2</v>
      </c>
      <c r="R148" s="37">
        <f t="shared" si="55"/>
        <v>1.9449225473321858E-2</v>
      </c>
      <c r="S148">
        <v>18.02</v>
      </c>
      <c r="T148" s="5">
        <f t="shared" si="56"/>
        <v>0.12814768985698946</v>
      </c>
      <c r="U148" s="5">
        <f t="shared" si="57"/>
        <v>0.14337960889685028</v>
      </c>
      <c r="V148" s="6">
        <f t="shared" si="58"/>
        <v>0.30286927116035478</v>
      </c>
      <c r="W148" s="6">
        <f t="shared" si="59"/>
        <v>0.31090613585335614</v>
      </c>
      <c r="X148" s="6">
        <f t="shared" si="60"/>
        <v>0.43101696101734421</v>
      </c>
      <c r="Y148" s="6">
        <f t="shared" si="61"/>
        <v>0.45428574475020644</v>
      </c>
      <c r="Z148" s="6">
        <f t="shared" si="48"/>
        <v>0.44265135288377533</v>
      </c>
      <c r="AA148" s="6"/>
      <c r="AB148" s="6"/>
      <c r="AC148" s="6"/>
      <c r="AD148" s="6"/>
      <c r="AE148" s="6"/>
      <c r="AF148" s="20">
        <v>45</v>
      </c>
      <c r="AG148" s="20">
        <v>70</v>
      </c>
      <c r="AH148" s="6"/>
      <c r="AJ148">
        <v>1.25</v>
      </c>
      <c r="AK148" s="6"/>
      <c r="AL148" s="6"/>
      <c r="AM148" s="1"/>
      <c r="AN148" s="1"/>
      <c r="AO148" s="33">
        <f t="shared" si="51"/>
        <v>1.1634391866431115E-2</v>
      </c>
      <c r="AP148">
        <f t="shared" si="52"/>
        <v>1.1634391866431115E-2</v>
      </c>
    </row>
    <row r="149" spans="1:42" x14ac:dyDescent="0.2">
      <c r="B149" s="30">
        <v>5</v>
      </c>
      <c r="C149">
        <v>2436</v>
      </c>
      <c r="D149">
        <v>2467</v>
      </c>
      <c r="E149" s="11">
        <f t="shared" si="53"/>
        <v>2.4359999999999999</v>
      </c>
      <c r="F149" s="11">
        <f t="shared" si="54"/>
        <v>2.4670000000000001</v>
      </c>
      <c r="G149">
        <v>0.58699999999999997</v>
      </c>
      <c r="H149">
        <v>0.115</v>
      </c>
      <c r="I149">
        <v>53</v>
      </c>
      <c r="J149">
        <v>57</v>
      </c>
      <c r="K149">
        <v>98</v>
      </c>
      <c r="L149">
        <v>102</v>
      </c>
      <c r="M149">
        <v>52</v>
      </c>
      <c r="N149">
        <v>60</v>
      </c>
      <c r="O149">
        <v>1.0999999999999999E-2</v>
      </c>
      <c r="P149">
        <v>1.1299999999999999E-2</v>
      </c>
      <c r="Q149" s="37">
        <f t="shared" si="49"/>
        <v>1.8739352640545142E-2</v>
      </c>
      <c r="R149" s="37">
        <f t="shared" si="55"/>
        <v>1.9250425894378195E-2</v>
      </c>
      <c r="S149">
        <v>18.02</v>
      </c>
      <c r="T149" s="5">
        <f t="shared" si="56"/>
        <v>0.13041579056242292</v>
      </c>
      <c r="U149" s="5">
        <f t="shared" si="57"/>
        <v>0.1459173010897149</v>
      </c>
      <c r="V149" s="6">
        <f t="shared" si="58"/>
        <v>0.30551538865002714</v>
      </c>
      <c r="W149" s="6">
        <f t="shared" si="59"/>
        <v>0.31346972286451519</v>
      </c>
      <c r="X149" s="6">
        <f t="shared" si="60"/>
        <v>0.43593117921245006</v>
      </c>
      <c r="Y149" s="6">
        <f t="shared" si="61"/>
        <v>0.45938702395423009</v>
      </c>
      <c r="Z149" s="6">
        <f t="shared" si="48"/>
        <v>0.4476591015833401</v>
      </c>
      <c r="AA149" s="6"/>
      <c r="AB149" s="6"/>
      <c r="AC149" s="6"/>
      <c r="AD149" s="6"/>
      <c r="AE149" s="6"/>
      <c r="AF149" s="20">
        <v>45</v>
      </c>
      <c r="AG149" s="20">
        <v>70</v>
      </c>
      <c r="AH149" s="6"/>
      <c r="AJ149">
        <v>1.25</v>
      </c>
      <c r="AK149" s="6"/>
      <c r="AL149" s="6"/>
      <c r="AM149" s="1"/>
      <c r="AN149" s="1"/>
      <c r="AO149" s="33">
        <f t="shared" si="51"/>
        <v>1.1727922370890043E-2</v>
      </c>
      <c r="AP149">
        <f t="shared" si="52"/>
        <v>1.1727922370889987E-2</v>
      </c>
    </row>
    <row r="150" spans="1:42" x14ac:dyDescent="0.2">
      <c r="B150" s="30">
        <v>6</v>
      </c>
      <c r="C150">
        <v>2436</v>
      </c>
      <c r="D150">
        <v>2467</v>
      </c>
      <c r="E150" s="11">
        <f t="shared" si="53"/>
        <v>2.4359999999999999</v>
      </c>
      <c r="F150" s="11">
        <f t="shared" si="54"/>
        <v>2.4670000000000001</v>
      </c>
      <c r="G150">
        <v>0.59499999999999997</v>
      </c>
      <c r="H150">
        <v>0.115</v>
      </c>
      <c r="I150">
        <v>53</v>
      </c>
      <c r="J150">
        <v>57</v>
      </c>
      <c r="K150">
        <v>98</v>
      </c>
      <c r="L150">
        <v>102</v>
      </c>
      <c r="M150">
        <v>52</v>
      </c>
      <c r="N150">
        <v>60</v>
      </c>
      <c r="O150">
        <v>1.0999999999999999E-2</v>
      </c>
      <c r="P150">
        <v>1.1299999999999999E-2</v>
      </c>
      <c r="Q150" s="37">
        <f t="shared" si="49"/>
        <v>1.8487394957983194E-2</v>
      </c>
      <c r="R150" s="37">
        <f t="shared" si="55"/>
        <v>1.8991596638655461E-2</v>
      </c>
      <c r="S150">
        <v>18.02</v>
      </c>
      <c r="T150" s="5">
        <f t="shared" si="56"/>
        <v>0.13041579056242292</v>
      </c>
      <c r="U150" s="5">
        <f t="shared" si="57"/>
        <v>0.1459173010897149</v>
      </c>
      <c r="V150" s="6">
        <f t="shared" si="58"/>
        <v>0.31058526081511373</v>
      </c>
      <c r="W150" s="6">
        <f t="shared" si="59"/>
        <v>0.31895942434295704</v>
      </c>
      <c r="X150" s="6">
        <f t="shared" si="60"/>
        <v>0.44100105137753665</v>
      </c>
      <c r="Y150" s="6">
        <f t="shared" si="61"/>
        <v>0.46487672543267194</v>
      </c>
      <c r="Z150" s="6">
        <f t="shared" si="48"/>
        <v>0.45293888840510432</v>
      </c>
      <c r="AA150" s="6"/>
      <c r="AB150" s="6"/>
      <c r="AC150" s="6"/>
      <c r="AD150" s="6"/>
      <c r="AE150" s="6"/>
      <c r="AF150" s="20">
        <v>45</v>
      </c>
      <c r="AG150" s="20">
        <v>70</v>
      </c>
      <c r="AH150" s="6"/>
      <c r="AJ150">
        <v>1.25</v>
      </c>
      <c r="AK150" s="6"/>
      <c r="AL150" s="6"/>
      <c r="AM150" s="1"/>
      <c r="AN150" s="1"/>
      <c r="AO150" s="33">
        <f t="shared" si="51"/>
        <v>1.1937837027567677E-2</v>
      </c>
      <c r="AP150">
        <f t="shared" si="52"/>
        <v>1.1937837027567622E-2</v>
      </c>
    </row>
    <row r="151" spans="1:42" x14ac:dyDescent="0.2">
      <c r="B151" s="30">
        <v>7</v>
      </c>
      <c r="C151">
        <v>2436</v>
      </c>
      <c r="D151">
        <v>2467</v>
      </c>
      <c r="E151" s="11">
        <f t="shared" si="53"/>
        <v>2.4359999999999999</v>
      </c>
      <c r="F151" s="11">
        <f t="shared" si="54"/>
        <v>2.4670000000000001</v>
      </c>
      <c r="G151">
        <v>0.6</v>
      </c>
      <c r="H151">
        <v>0.11799999999999999</v>
      </c>
      <c r="I151">
        <v>53</v>
      </c>
      <c r="J151">
        <v>57</v>
      </c>
      <c r="K151">
        <v>98</v>
      </c>
      <c r="L151">
        <v>102</v>
      </c>
      <c r="M151">
        <v>52</v>
      </c>
      <c r="N151">
        <v>60</v>
      </c>
      <c r="O151">
        <v>1.0999999999999999E-2</v>
      </c>
      <c r="P151">
        <v>1.1299999999999999E-2</v>
      </c>
      <c r="Q151" s="37">
        <f t="shared" si="49"/>
        <v>1.8333333333333333E-2</v>
      </c>
      <c r="R151" s="37">
        <f t="shared" si="55"/>
        <v>1.8833333333333334E-2</v>
      </c>
      <c r="S151">
        <v>18.02</v>
      </c>
      <c r="T151" s="5">
        <f t="shared" si="56"/>
        <v>0.13381794162057306</v>
      </c>
      <c r="U151" s="5">
        <f t="shared" si="57"/>
        <v>0.14972383937901179</v>
      </c>
      <c r="V151" s="6">
        <f t="shared" si="58"/>
        <v>0.31201950096707898</v>
      </c>
      <c r="W151" s="6">
        <f t="shared" si="59"/>
        <v>0.32005995412047489</v>
      </c>
      <c r="X151" s="6">
        <f t="shared" si="60"/>
        <v>0.44583744258765201</v>
      </c>
      <c r="Y151" s="6">
        <f t="shared" si="61"/>
        <v>0.46978379349948668</v>
      </c>
      <c r="Z151" s="6">
        <f t="shared" si="48"/>
        <v>0.45781061804356937</v>
      </c>
      <c r="AA151" s="6"/>
      <c r="AB151" s="6"/>
      <c r="AC151" s="6"/>
      <c r="AD151" s="6"/>
      <c r="AE151" s="6"/>
      <c r="AF151" s="20">
        <v>45</v>
      </c>
      <c r="AG151" s="20">
        <v>70</v>
      </c>
      <c r="AH151" s="6"/>
      <c r="AJ151">
        <v>1.25</v>
      </c>
      <c r="AK151" s="6"/>
      <c r="AL151" s="6"/>
      <c r="AM151" s="1"/>
      <c r="AN151" s="1"/>
      <c r="AO151" s="33">
        <f t="shared" si="51"/>
        <v>1.1973175455917362E-2</v>
      </c>
      <c r="AP151">
        <f t="shared" si="52"/>
        <v>1.1973175455917306E-2</v>
      </c>
    </row>
    <row r="152" spans="1:42" x14ac:dyDescent="0.2">
      <c r="B152" s="30">
        <v>8</v>
      </c>
      <c r="C152">
        <v>2436</v>
      </c>
      <c r="D152">
        <v>2467</v>
      </c>
      <c r="E152" s="11">
        <f t="shared" si="53"/>
        <v>2.4359999999999999</v>
      </c>
      <c r="F152" s="11">
        <f t="shared" si="54"/>
        <v>2.4670000000000001</v>
      </c>
      <c r="G152">
        <v>0.6</v>
      </c>
      <c r="H152">
        <v>0.121</v>
      </c>
      <c r="I152">
        <v>53</v>
      </c>
      <c r="J152">
        <v>57</v>
      </c>
      <c r="K152">
        <v>98</v>
      </c>
      <c r="L152">
        <v>102</v>
      </c>
      <c r="M152">
        <v>52</v>
      </c>
      <c r="N152">
        <v>60</v>
      </c>
      <c r="O152">
        <v>1.0999999999999999E-2</v>
      </c>
      <c r="P152">
        <v>1.1299999999999999E-2</v>
      </c>
      <c r="Q152" s="37">
        <f t="shared" si="49"/>
        <v>1.8333333333333333E-2</v>
      </c>
      <c r="R152" s="37">
        <f t="shared" si="55"/>
        <v>1.8833333333333334E-2</v>
      </c>
      <c r="S152">
        <v>18.02</v>
      </c>
      <c r="T152" s="5">
        <f t="shared" si="56"/>
        <v>0.13722009267872323</v>
      </c>
      <c r="U152" s="5">
        <f t="shared" si="57"/>
        <v>0.15353037766830871</v>
      </c>
      <c r="V152" s="6">
        <f t="shared" si="58"/>
        <v>0.31028507101586517</v>
      </c>
      <c r="W152" s="6">
        <f t="shared" si="59"/>
        <v>0.31772942047396657</v>
      </c>
      <c r="X152" s="6">
        <f t="shared" si="60"/>
        <v>0.44750516369458837</v>
      </c>
      <c r="Y152" s="6">
        <f t="shared" si="61"/>
        <v>0.47125979814227525</v>
      </c>
      <c r="Z152" s="6">
        <f t="shared" si="48"/>
        <v>0.45938248091843181</v>
      </c>
      <c r="AA152" s="6"/>
      <c r="AB152" s="6"/>
      <c r="AC152" s="6"/>
      <c r="AD152" s="6"/>
      <c r="AE152" s="6"/>
      <c r="AF152" s="20">
        <v>45</v>
      </c>
      <c r="AG152" s="20">
        <v>70</v>
      </c>
      <c r="AH152" s="6"/>
      <c r="AJ152">
        <v>1.25</v>
      </c>
      <c r="AK152" s="6"/>
      <c r="AL152" s="6"/>
      <c r="AM152" s="1"/>
      <c r="AN152" s="1"/>
      <c r="AO152" s="33">
        <f t="shared" si="51"/>
        <v>1.1877317223843442E-2</v>
      </c>
      <c r="AP152">
        <f t="shared" si="52"/>
        <v>1.1877317223843442E-2</v>
      </c>
    </row>
    <row r="153" spans="1:42" x14ac:dyDescent="0.2">
      <c r="B153" s="30">
        <v>9</v>
      </c>
      <c r="C153">
        <v>2436</v>
      </c>
      <c r="D153">
        <v>2467</v>
      </c>
      <c r="E153" s="11">
        <f t="shared" si="53"/>
        <v>2.4359999999999999</v>
      </c>
      <c r="F153" s="11">
        <f t="shared" si="54"/>
        <v>2.4670000000000001</v>
      </c>
      <c r="G153">
        <v>0.59199999999999997</v>
      </c>
      <c r="H153">
        <v>0.124</v>
      </c>
      <c r="I153">
        <v>53</v>
      </c>
      <c r="J153">
        <v>57</v>
      </c>
      <c r="K153">
        <v>98</v>
      </c>
      <c r="L153">
        <v>102</v>
      </c>
      <c r="M153">
        <v>52</v>
      </c>
      <c r="N153">
        <v>60</v>
      </c>
      <c r="O153">
        <v>1.0999999999999999E-2</v>
      </c>
      <c r="P153">
        <v>1.1299999999999999E-2</v>
      </c>
      <c r="Q153" s="37">
        <f t="shared" si="49"/>
        <v>1.8581081081081082E-2</v>
      </c>
      <c r="R153" s="37">
        <f t="shared" si="55"/>
        <v>1.9087837837837837E-2</v>
      </c>
      <c r="S153">
        <v>18.02</v>
      </c>
      <c r="T153" s="5">
        <f t="shared" si="56"/>
        <v>0.1406222437368734</v>
      </c>
      <c r="U153" s="5">
        <f t="shared" si="57"/>
        <v>0.15733691595760563</v>
      </c>
      <c r="V153" s="6">
        <f t="shared" si="58"/>
        <v>0.30348076889956477</v>
      </c>
      <c r="W153" s="6">
        <f t="shared" si="59"/>
        <v>0.3099091853490164</v>
      </c>
      <c r="X153" s="6">
        <f t="shared" si="60"/>
        <v>0.44410301263643814</v>
      </c>
      <c r="Y153" s="6">
        <f t="shared" si="61"/>
        <v>0.46724610130662203</v>
      </c>
      <c r="Z153" s="6">
        <f t="shared" si="48"/>
        <v>0.45567455697153009</v>
      </c>
      <c r="AA153" s="6"/>
      <c r="AB153" s="6"/>
      <c r="AC153" s="6"/>
      <c r="AD153" s="6"/>
      <c r="AE153" s="6"/>
      <c r="AF153" s="20">
        <v>45</v>
      </c>
      <c r="AG153" s="20">
        <v>70</v>
      </c>
      <c r="AH153" s="6"/>
      <c r="AJ153">
        <v>1.25</v>
      </c>
      <c r="AK153" s="6"/>
      <c r="AL153" s="6"/>
      <c r="AM153" s="1"/>
      <c r="AN153" s="1"/>
      <c r="AO153" s="33">
        <f t="shared" si="51"/>
        <v>1.1571544335091943E-2</v>
      </c>
      <c r="AP153">
        <f t="shared" si="52"/>
        <v>1.1571544335091943E-2</v>
      </c>
    </row>
    <row r="154" spans="1:42" x14ac:dyDescent="0.2">
      <c r="B154" s="30">
        <v>10</v>
      </c>
      <c r="C154">
        <v>2436</v>
      </c>
      <c r="D154">
        <v>2467</v>
      </c>
      <c r="E154" s="11">
        <f t="shared" si="53"/>
        <v>2.4359999999999999</v>
      </c>
      <c r="F154" s="11">
        <f t="shared" si="54"/>
        <v>2.4670000000000001</v>
      </c>
      <c r="G154">
        <v>0.58799999999999997</v>
      </c>
      <c r="H154">
        <v>0.124</v>
      </c>
      <c r="I154">
        <v>53</v>
      </c>
      <c r="J154">
        <v>57</v>
      </c>
      <c r="K154">
        <v>98</v>
      </c>
      <c r="L154">
        <v>102</v>
      </c>
      <c r="M154">
        <v>52</v>
      </c>
      <c r="N154">
        <v>60</v>
      </c>
      <c r="O154">
        <v>1.0999999999999999E-2</v>
      </c>
      <c r="P154">
        <v>1.1299999999999999E-2</v>
      </c>
      <c r="Q154" s="37">
        <f t="shared" si="49"/>
        <v>1.8707482993197279E-2</v>
      </c>
      <c r="R154" s="37">
        <f t="shared" si="55"/>
        <v>1.9217687074829931E-2</v>
      </c>
      <c r="S154">
        <v>18.02</v>
      </c>
      <c r="T154" s="5">
        <f t="shared" si="56"/>
        <v>0.1406222437368734</v>
      </c>
      <c r="U154" s="5">
        <f t="shared" si="57"/>
        <v>0.15733691595760563</v>
      </c>
      <c r="V154" s="6">
        <f t="shared" si="58"/>
        <v>0.30094583281702159</v>
      </c>
      <c r="W154" s="6">
        <f t="shared" si="59"/>
        <v>0.30716433460979553</v>
      </c>
      <c r="X154" s="6">
        <f t="shared" si="60"/>
        <v>0.44156807655389496</v>
      </c>
      <c r="Y154" s="6">
        <f t="shared" si="61"/>
        <v>0.46450125056740116</v>
      </c>
      <c r="Z154" s="6">
        <f t="shared" si="48"/>
        <v>0.45303466356064803</v>
      </c>
      <c r="AA154" s="6"/>
      <c r="AB154" s="6"/>
      <c r="AC154" s="6"/>
      <c r="AD154" s="6"/>
      <c r="AE154" s="6"/>
      <c r="AF154" s="20">
        <v>45</v>
      </c>
      <c r="AG154" s="20">
        <v>70</v>
      </c>
      <c r="AH154" s="6"/>
      <c r="AJ154">
        <v>1.25</v>
      </c>
      <c r="AK154" s="6"/>
      <c r="AL154" s="6"/>
      <c r="AM154" s="1"/>
      <c r="AN154" s="1"/>
      <c r="AO154" s="33">
        <f t="shared" si="51"/>
        <v>1.1466587006753071E-2</v>
      </c>
      <c r="AP154">
        <f t="shared" si="52"/>
        <v>1.1466587006753126E-2</v>
      </c>
    </row>
    <row r="155" spans="1:42" x14ac:dyDescent="0.2">
      <c r="B155" s="30">
        <v>11</v>
      </c>
      <c r="C155">
        <v>2436</v>
      </c>
      <c r="D155">
        <v>2467</v>
      </c>
      <c r="E155" s="11">
        <f t="shared" si="53"/>
        <v>2.4359999999999999</v>
      </c>
      <c r="F155" s="11">
        <f t="shared" si="54"/>
        <v>2.4670000000000001</v>
      </c>
      <c r="G155">
        <v>0.57899999999999996</v>
      </c>
      <c r="H155">
        <v>0.121</v>
      </c>
      <c r="I155">
        <v>53</v>
      </c>
      <c r="J155">
        <v>57</v>
      </c>
      <c r="K155">
        <v>98</v>
      </c>
      <c r="L155">
        <v>102</v>
      </c>
      <c r="M155">
        <v>52</v>
      </c>
      <c r="N155">
        <v>60</v>
      </c>
      <c r="O155">
        <v>1.0999999999999999E-2</v>
      </c>
      <c r="P155">
        <v>1.1299999999999999E-2</v>
      </c>
      <c r="Q155" s="37">
        <f t="shared" si="49"/>
        <v>1.8998272884283247E-2</v>
      </c>
      <c r="R155" s="37">
        <f t="shared" si="55"/>
        <v>1.9516407599309154E-2</v>
      </c>
      <c r="S155">
        <v>18.02</v>
      </c>
      <c r="T155" s="5">
        <f t="shared" si="56"/>
        <v>0.13722009267872323</v>
      </c>
      <c r="U155" s="5">
        <f t="shared" si="57"/>
        <v>0.15353037766830871</v>
      </c>
      <c r="V155" s="6">
        <f t="shared" si="58"/>
        <v>0.29697665658251304</v>
      </c>
      <c r="W155" s="6">
        <f t="shared" si="59"/>
        <v>0.30331895409305681</v>
      </c>
      <c r="X155" s="6">
        <f t="shared" si="60"/>
        <v>0.4341967492612363</v>
      </c>
      <c r="Y155" s="6">
        <f t="shared" si="61"/>
        <v>0.45684933176136555</v>
      </c>
      <c r="Z155" s="6">
        <f t="shared" si="48"/>
        <v>0.44552304051130093</v>
      </c>
      <c r="AA155" s="6"/>
      <c r="AB155" s="6"/>
      <c r="AC155" s="6"/>
      <c r="AD155" s="6"/>
      <c r="AE155" s="6"/>
      <c r="AF155" s="20">
        <v>45</v>
      </c>
      <c r="AG155" s="20">
        <v>70</v>
      </c>
      <c r="AH155" s="6"/>
      <c r="AJ155">
        <v>1.25</v>
      </c>
      <c r="AK155" s="6"/>
      <c r="AL155" s="6"/>
      <c r="AM155" s="1"/>
      <c r="AN155" s="1"/>
      <c r="AO155" s="33">
        <f t="shared" si="51"/>
        <v>1.1326291250064624E-2</v>
      </c>
      <c r="AP155">
        <f t="shared" si="52"/>
        <v>1.1326291250064624E-2</v>
      </c>
    </row>
    <row r="156" spans="1:42" x14ac:dyDescent="0.2">
      <c r="B156" s="30">
        <v>12</v>
      </c>
      <c r="C156">
        <v>2436</v>
      </c>
      <c r="D156">
        <v>2467</v>
      </c>
      <c r="E156" s="11">
        <f t="shared" si="53"/>
        <v>2.4359999999999999</v>
      </c>
      <c r="F156" s="11">
        <f t="shared" si="54"/>
        <v>2.4670000000000001</v>
      </c>
      <c r="G156">
        <v>0.58099999999999996</v>
      </c>
      <c r="H156">
        <v>0.122</v>
      </c>
      <c r="I156">
        <v>53</v>
      </c>
      <c r="J156">
        <v>57</v>
      </c>
      <c r="K156">
        <v>98</v>
      </c>
      <c r="L156">
        <v>102</v>
      </c>
      <c r="M156">
        <v>52</v>
      </c>
      <c r="N156">
        <v>60</v>
      </c>
      <c r="O156">
        <v>1.0999999999999999E-2</v>
      </c>
      <c r="P156">
        <v>1.1299999999999999E-2</v>
      </c>
      <c r="Q156" s="37">
        <f t="shared" si="49"/>
        <v>1.8932874354561102E-2</v>
      </c>
      <c r="R156" s="37">
        <f t="shared" si="55"/>
        <v>1.9449225473321858E-2</v>
      </c>
      <c r="S156">
        <v>18.02</v>
      </c>
      <c r="T156" s="5">
        <f t="shared" si="56"/>
        <v>0.13835414303143995</v>
      </c>
      <c r="U156" s="5">
        <f t="shared" si="57"/>
        <v>0.15479922376474101</v>
      </c>
      <c r="V156" s="6">
        <f t="shared" si="58"/>
        <v>0.2976659813067134</v>
      </c>
      <c r="W156" s="6">
        <f t="shared" si="59"/>
        <v>0.30391453491383119</v>
      </c>
      <c r="X156" s="6">
        <f t="shared" si="60"/>
        <v>0.43602012433815335</v>
      </c>
      <c r="Y156" s="6">
        <f t="shared" si="61"/>
        <v>0.45871375867857223</v>
      </c>
      <c r="Z156" s="6">
        <f t="shared" si="48"/>
        <v>0.44736694150836276</v>
      </c>
      <c r="AA156" s="6"/>
      <c r="AB156" s="6"/>
      <c r="AC156" s="6"/>
      <c r="AD156" s="6"/>
      <c r="AE156" s="6"/>
      <c r="AF156" s="20">
        <v>45</v>
      </c>
      <c r="AG156" s="20">
        <v>70</v>
      </c>
      <c r="AH156" s="6"/>
      <c r="AJ156">
        <v>1.25</v>
      </c>
      <c r="AK156" s="6"/>
      <c r="AL156" s="6"/>
      <c r="AM156" s="1"/>
      <c r="AN156" s="1"/>
      <c r="AO156" s="33">
        <f t="shared" si="51"/>
        <v>1.1346817170209411E-2</v>
      </c>
      <c r="AP156">
        <f t="shared" si="52"/>
        <v>1.1346817170209467E-2</v>
      </c>
    </row>
    <row r="157" spans="1:42" x14ac:dyDescent="0.2">
      <c r="B157" s="30">
        <v>13</v>
      </c>
      <c r="C157">
        <v>2436</v>
      </c>
      <c r="D157">
        <v>2467</v>
      </c>
      <c r="E157" s="11">
        <f t="shared" si="53"/>
        <v>2.4359999999999999</v>
      </c>
      <c r="F157" s="11">
        <f t="shared" si="54"/>
        <v>2.4670000000000001</v>
      </c>
      <c r="G157">
        <v>0.57899999999999996</v>
      </c>
      <c r="H157">
        <v>0.122</v>
      </c>
      <c r="I157">
        <v>53</v>
      </c>
      <c r="J157">
        <v>57</v>
      </c>
      <c r="K157">
        <v>98</v>
      </c>
      <c r="L157">
        <v>102</v>
      </c>
      <c r="M157">
        <v>52</v>
      </c>
      <c r="N157">
        <v>60</v>
      </c>
      <c r="O157">
        <v>1.0999999999999999E-2</v>
      </c>
      <c r="P157">
        <v>1.1299999999999999E-2</v>
      </c>
      <c r="Q157" s="37">
        <f t="shared" si="49"/>
        <v>1.8998272884283247E-2</v>
      </c>
      <c r="R157" s="37">
        <f t="shared" si="55"/>
        <v>1.9516407599309154E-2</v>
      </c>
      <c r="S157">
        <v>18.02</v>
      </c>
      <c r="T157" s="5">
        <f t="shared" si="56"/>
        <v>0.13835414303143995</v>
      </c>
      <c r="U157" s="5">
        <f t="shared" si="57"/>
        <v>0.15479922376474101</v>
      </c>
      <c r="V157" s="6">
        <f t="shared" si="58"/>
        <v>0.29639851326544175</v>
      </c>
      <c r="W157" s="6">
        <f t="shared" si="59"/>
        <v>0.30254210954422073</v>
      </c>
      <c r="X157" s="6">
        <f t="shared" si="60"/>
        <v>0.4347526562968817</v>
      </c>
      <c r="Y157" s="6">
        <f t="shared" si="61"/>
        <v>0.45734133330896176</v>
      </c>
      <c r="Z157" s="6">
        <f t="shared" si="48"/>
        <v>0.44604699480292176</v>
      </c>
      <c r="AA157" s="6"/>
      <c r="AB157" s="6"/>
      <c r="AC157" s="6"/>
      <c r="AD157" s="6"/>
      <c r="AE157" s="6"/>
      <c r="AF157" s="20">
        <v>45</v>
      </c>
      <c r="AG157" s="20">
        <v>70</v>
      </c>
      <c r="AH157" s="6"/>
      <c r="AJ157">
        <v>1.25</v>
      </c>
      <c r="AK157" s="6"/>
      <c r="AL157" s="6"/>
      <c r="AM157" s="1"/>
      <c r="AN157" s="1"/>
      <c r="AO157" s="33">
        <f t="shared" si="51"/>
        <v>1.1294338506040058E-2</v>
      </c>
      <c r="AP157">
        <f t="shared" si="52"/>
        <v>1.1294338506040003E-2</v>
      </c>
    </row>
    <row r="158" spans="1:42" x14ac:dyDescent="0.2">
      <c r="B158" s="30">
        <v>14</v>
      </c>
      <c r="C158">
        <v>2436</v>
      </c>
      <c r="D158">
        <v>2467</v>
      </c>
      <c r="E158" s="11">
        <f t="shared" si="53"/>
        <v>2.4359999999999999</v>
      </c>
      <c r="F158" s="11">
        <f t="shared" si="54"/>
        <v>2.4670000000000001</v>
      </c>
      <c r="G158">
        <v>0.57299999999999995</v>
      </c>
      <c r="H158">
        <v>0.12</v>
      </c>
      <c r="I158">
        <v>53</v>
      </c>
      <c r="J158">
        <v>57</v>
      </c>
      <c r="K158">
        <v>98</v>
      </c>
      <c r="L158">
        <v>102</v>
      </c>
      <c r="M158">
        <v>52</v>
      </c>
      <c r="N158">
        <v>60</v>
      </c>
      <c r="O158">
        <v>1.0999999999999999E-2</v>
      </c>
      <c r="P158">
        <v>1.1299999999999999E-2</v>
      </c>
      <c r="Q158" s="37">
        <f t="shared" si="49"/>
        <v>1.9197207678883072E-2</v>
      </c>
      <c r="R158" s="37">
        <f t="shared" si="55"/>
        <v>1.9720767888307157E-2</v>
      </c>
      <c r="S158">
        <v>18.02</v>
      </c>
      <c r="T158" s="5">
        <f t="shared" si="56"/>
        <v>0.13608604232600649</v>
      </c>
      <c r="U158" s="5">
        <f t="shared" si="57"/>
        <v>0.15226153157187641</v>
      </c>
      <c r="V158" s="6">
        <f t="shared" si="58"/>
        <v>0.29375239577576939</v>
      </c>
      <c r="W158" s="6">
        <f t="shared" si="59"/>
        <v>0.29997852253306151</v>
      </c>
      <c r="X158" s="6">
        <f t="shared" si="60"/>
        <v>0.42983843810177591</v>
      </c>
      <c r="Y158" s="6">
        <f t="shared" si="61"/>
        <v>0.45224005410493795</v>
      </c>
      <c r="Z158" s="6">
        <f t="shared" si="48"/>
        <v>0.44103924610335693</v>
      </c>
      <c r="AA158" s="6"/>
      <c r="AB158" s="6"/>
      <c r="AC158" s="6"/>
      <c r="AD158" s="6"/>
      <c r="AE158" s="6"/>
      <c r="AF158" s="20">
        <v>45</v>
      </c>
      <c r="AG158" s="20">
        <v>70</v>
      </c>
      <c r="AH158" s="6"/>
      <c r="AJ158">
        <v>1.25</v>
      </c>
      <c r="AK158" s="6"/>
      <c r="AL158" s="6"/>
      <c r="AM158" s="1"/>
      <c r="AN158" s="1"/>
      <c r="AO158" s="33">
        <f t="shared" si="51"/>
        <v>1.120080800158102E-2</v>
      </c>
      <c r="AP158">
        <f t="shared" si="52"/>
        <v>1.120080800158102E-2</v>
      </c>
    </row>
    <row r="159" spans="1:42" x14ac:dyDescent="0.2">
      <c r="B159" s="30">
        <v>15</v>
      </c>
      <c r="C159">
        <v>2436</v>
      </c>
      <c r="D159">
        <v>2467</v>
      </c>
      <c r="E159" s="11">
        <f t="shared" si="53"/>
        <v>2.4359999999999999</v>
      </c>
      <c r="F159" s="11">
        <f t="shared" si="54"/>
        <v>2.4670000000000001</v>
      </c>
      <c r="G159">
        <v>0.57499999999999996</v>
      </c>
      <c r="H159">
        <v>0.11600000000000001</v>
      </c>
      <c r="I159">
        <v>53</v>
      </c>
      <c r="J159">
        <v>57</v>
      </c>
      <c r="K159">
        <v>98</v>
      </c>
      <c r="L159">
        <v>102</v>
      </c>
      <c r="M159">
        <v>52</v>
      </c>
      <c r="N159">
        <v>60</v>
      </c>
      <c r="O159">
        <v>1.0999999999999999E-2</v>
      </c>
      <c r="P159">
        <v>1.1299999999999999E-2</v>
      </c>
      <c r="Q159" s="37">
        <f t="shared" si="49"/>
        <v>1.9130434782608695E-2</v>
      </c>
      <c r="R159" s="37">
        <f t="shared" si="55"/>
        <v>1.9652173913043476E-2</v>
      </c>
      <c r="S159">
        <v>18.02</v>
      </c>
      <c r="T159" s="5">
        <f t="shared" si="56"/>
        <v>0.13154984091513963</v>
      </c>
      <c r="U159" s="5">
        <f t="shared" si="57"/>
        <v>0.1471861471861472</v>
      </c>
      <c r="V159" s="6">
        <f t="shared" si="58"/>
        <v>0.29733243708532614</v>
      </c>
      <c r="W159" s="6">
        <f t="shared" si="59"/>
        <v>0.30445832609801637</v>
      </c>
      <c r="X159" s="6">
        <f t="shared" si="60"/>
        <v>0.42888227800046574</v>
      </c>
      <c r="Y159" s="6">
        <f t="shared" si="61"/>
        <v>0.45164447328416357</v>
      </c>
      <c r="Z159" s="6">
        <f t="shared" si="48"/>
        <v>0.44026337564231466</v>
      </c>
      <c r="AA159" s="6"/>
      <c r="AB159" s="6"/>
      <c r="AC159" s="6"/>
      <c r="AD159" s="6"/>
      <c r="AE159" s="6"/>
      <c r="AF159" s="20">
        <v>45</v>
      </c>
      <c r="AG159" s="20">
        <v>70</v>
      </c>
      <c r="AH159" s="6"/>
      <c r="AJ159">
        <v>1.25</v>
      </c>
      <c r="AK159" s="6"/>
      <c r="AL159" s="6"/>
      <c r="AM159" s="1"/>
      <c r="AN159" s="1"/>
      <c r="AO159" s="33">
        <f t="shared" si="51"/>
        <v>1.1381097641848914E-2</v>
      </c>
      <c r="AP159">
        <f t="shared" si="52"/>
        <v>1.1381097641848914E-2</v>
      </c>
    </row>
    <row r="160" spans="1:42" x14ac:dyDescent="0.2">
      <c r="B160" s="30">
        <v>16</v>
      </c>
      <c r="C160">
        <v>2436</v>
      </c>
      <c r="D160">
        <v>2467</v>
      </c>
      <c r="E160" s="11">
        <f t="shared" si="53"/>
        <v>2.4359999999999999</v>
      </c>
      <c r="F160" s="11">
        <f t="shared" si="54"/>
        <v>2.4670000000000001</v>
      </c>
      <c r="G160">
        <v>0.57599999999999996</v>
      </c>
      <c r="H160">
        <v>0.115</v>
      </c>
      <c r="I160">
        <v>53</v>
      </c>
      <c r="J160">
        <v>57</v>
      </c>
      <c r="K160">
        <v>98</v>
      </c>
      <c r="L160">
        <v>102</v>
      </c>
      <c r="M160">
        <v>52</v>
      </c>
      <c r="N160">
        <v>60</v>
      </c>
      <c r="O160">
        <v>1.0999999999999999E-2</v>
      </c>
      <c r="P160">
        <v>1.1299999999999999E-2</v>
      </c>
      <c r="Q160" s="37">
        <f t="shared" si="49"/>
        <v>1.9097222222222224E-2</v>
      </c>
      <c r="R160" s="37">
        <f t="shared" si="55"/>
        <v>1.9618055555555555E-2</v>
      </c>
      <c r="S160">
        <v>18.02</v>
      </c>
      <c r="T160" s="5">
        <f t="shared" si="56"/>
        <v>0.13041579056242292</v>
      </c>
      <c r="U160" s="5">
        <f t="shared" si="57"/>
        <v>0.1459173010897149</v>
      </c>
      <c r="V160" s="6">
        <f t="shared" si="58"/>
        <v>0.2985443144230332</v>
      </c>
      <c r="W160" s="6">
        <f t="shared" si="59"/>
        <v>0.30592138333165775</v>
      </c>
      <c r="X160" s="6">
        <f t="shared" si="60"/>
        <v>0.42896010498545611</v>
      </c>
      <c r="Y160" s="6">
        <f t="shared" si="61"/>
        <v>0.45183868442137265</v>
      </c>
      <c r="Z160" s="6">
        <f t="shared" si="48"/>
        <v>0.44039939470341438</v>
      </c>
      <c r="AA160" s="6"/>
      <c r="AB160" s="6"/>
      <c r="AC160" s="6"/>
      <c r="AD160" s="6"/>
      <c r="AE160" s="6"/>
      <c r="AF160" s="20">
        <v>45</v>
      </c>
      <c r="AG160" s="20">
        <v>70</v>
      </c>
      <c r="AH160" s="6"/>
      <c r="AJ160">
        <v>1.25</v>
      </c>
      <c r="AK160" s="6"/>
      <c r="AL160" s="6"/>
      <c r="AM160" s="1"/>
      <c r="AN160" s="1"/>
      <c r="AO160" s="33">
        <f t="shared" si="51"/>
        <v>1.1439289717958268E-2</v>
      </c>
      <c r="AP160">
        <f t="shared" si="52"/>
        <v>1.1439289717958268E-2</v>
      </c>
    </row>
    <row r="161" spans="1:42" x14ac:dyDescent="0.2">
      <c r="B161" s="30">
        <v>17</v>
      </c>
      <c r="C161">
        <v>2436</v>
      </c>
      <c r="D161">
        <v>2467</v>
      </c>
      <c r="E161" s="11">
        <f t="shared" si="53"/>
        <v>2.4359999999999999</v>
      </c>
      <c r="F161" s="11">
        <f t="shared" si="54"/>
        <v>2.4670000000000001</v>
      </c>
      <c r="G161">
        <v>0.56799999999999995</v>
      </c>
      <c r="H161">
        <v>0.115</v>
      </c>
      <c r="I161">
        <v>53</v>
      </c>
      <c r="J161">
        <v>57</v>
      </c>
      <c r="K161">
        <v>98</v>
      </c>
      <c r="L161">
        <v>102</v>
      </c>
      <c r="M161">
        <v>52</v>
      </c>
      <c r="N161">
        <v>60</v>
      </c>
      <c r="O161">
        <v>1.0999999999999999E-2</v>
      </c>
      <c r="P161">
        <v>1.1299999999999999E-2</v>
      </c>
      <c r="Q161" s="37">
        <f t="shared" si="49"/>
        <v>1.9366197183098594E-2</v>
      </c>
      <c r="R161" s="37">
        <f t="shared" si="55"/>
        <v>1.98943661971831E-2</v>
      </c>
      <c r="S161">
        <v>18.02</v>
      </c>
      <c r="T161" s="5">
        <f t="shared" si="56"/>
        <v>0.13041579056242292</v>
      </c>
      <c r="U161" s="5">
        <f t="shared" si="57"/>
        <v>0.1459173010897149</v>
      </c>
      <c r="V161" s="6">
        <f t="shared" si="58"/>
        <v>0.29347444225794672</v>
      </c>
      <c r="W161" s="6">
        <f t="shared" si="59"/>
        <v>0.30043168185321595</v>
      </c>
      <c r="X161" s="6">
        <f t="shared" si="60"/>
        <v>0.42389023282036964</v>
      </c>
      <c r="Y161" s="6">
        <f t="shared" si="61"/>
        <v>0.44634898294293085</v>
      </c>
      <c r="Z161" s="6">
        <f t="shared" si="48"/>
        <v>0.43511960788165027</v>
      </c>
      <c r="AA161" s="6"/>
      <c r="AB161" s="6"/>
      <c r="AC161" s="6"/>
      <c r="AD161" s="6"/>
      <c r="AE161" s="6"/>
      <c r="AF161" s="20">
        <v>45</v>
      </c>
      <c r="AG161" s="20">
        <v>70</v>
      </c>
      <c r="AH161" s="6"/>
      <c r="AJ161">
        <v>1.25</v>
      </c>
      <c r="AK161" s="6"/>
      <c r="AL161" s="6"/>
      <c r="AM161" s="1"/>
      <c r="AN161" s="1"/>
      <c r="AO161" s="33">
        <f t="shared" si="51"/>
        <v>1.1229375061280633E-2</v>
      </c>
      <c r="AP161">
        <f t="shared" si="52"/>
        <v>1.1229375061280578E-2</v>
      </c>
    </row>
    <row r="162" spans="1:42" x14ac:dyDescent="0.2">
      <c r="B162" s="30">
        <v>18</v>
      </c>
      <c r="C162">
        <v>2436</v>
      </c>
      <c r="D162">
        <v>2467</v>
      </c>
      <c r="E162" s="11">
        <f t="shared" si="53"/>
        <v>2.4359999999999999</v>
      </c>
      <c r="F162" s="11">
        <f t="shared" si="54"/>
        <v>2.4670000000000001</v>
      </c>
      <c r="G162">
        <v>0.51800000000000002</v>
      </c>
      <c r="H162">
        <v>0.104</v>
      </c>
      <c r="I162">
        <v>53</v>
      </c>
      <c r="J162">
        <v>57</v>
      </c>
      <c r="K162">
        <v>98</v>
      </c>
      <c r="L162">
        <v>102</v>
      </c>
      <c r="M162">
        <v>52</v>
      </c>
      <c r="N162">
        <v>60</v>
      </c>
      <c r="O162">
        <v>1.0999999999999999E-2</v>
      </c>
      <c r="P162">
        <v>1.1299999999999999E-2</v>
      </c>
      <c r="Q162" s="37">
        <f t="shared" si="49"/>
        <v>2.1235521235521235E-2</v>
      </c>
      <c r="R162" s="37">
        <f t="shared" si="55"/>
        <v>2.181467181467181E-2</v>
      </c>
      <c r="S162">
        <v>18.02</v>
      </c>
      <c r="T162" s="5">
        <f t="shared" si="56"/>
        <v>0.11794123668253896</v>
      </c>
      <c r="U162" s="5">
        <f t="shared" si="57"/>
        <v>0.13195999402895955</v>
      </c>
      <c r="V162" s="6">
        <f t="shared" si="58"/>
        <v>0.26814731771394001</v>
      </c>
      <c r="W162" s="6">
        <f t="shared" si="59"/>
        <v>0.27466633765015186</v>
      </c>
      <c r="X162" s="6">
        <f t="shared" si="60"/>
        <v>0.38608855439647899</v>
      </c>
      <c r="Y162" s="6">
        <f t="shared" si="61"/>
        <v>0.40662633167911144</v>
      </c>
      <c r="Z162" s="6">
        <f t="shared" si="48"/>
        <v>0.39635744303779519</v>
      </c>
      <c r="AA162" s="6"/>
      <c r="AB162" s="6"/>
      <c r="AC162" s="6"/>
      <c r="AD162" s="6"/>
      <c r="AE162" s="6"/>
      <c r="AF162" s="20">
        <v>45</v>
      </c>
      <c r="AG162" s="20">
        <v>70</v>
      </c>
      <c r="AH162" s="6"/>
      <c r="AJ162">
        <v>1.25</v>
      </c>
      <c r="AK162" s="6"/>
      <c r="AL162" s="6"/>
      <c r="AM162" s="1"/>
      <c r="AN162" s="1"/>
      <c r="AO162" s="33">
        <f t="shared" si="51"/>
        <v>1.0268888641316198E-2</v>
      </c>
      <c r="AP162">
        <f t="shared" si="52"/>
        <v>1.0268888641316254E-2</v>
      </c>
    </row>
    <row r="163" spans="1:42" x14ac:dyDescent="0.2">
      <c r="A163" t="s">
        <v>72</v>
      </c>
      <c r="B163" s="30">
        <v>1</v>
      </c>
      <c r="C163">
        <v>2436</v>
      </c>
      <c r="D163">
        <v>2467</v>
      </c>
      <c r="E163" s="11">
        <f t="shared" si="53"/>
        <v>2.4359999999999999</v>
      </c>
      <c r="F163" s="11">
        <f t="shared" si="54"/>
        <v>2.4670000000000001</v>
      </c>
      <c r="G163">
        <v>0.56799999999999995</v>
      </c>
      <c r="H163">
        <v>0.112</v>
      </c>
      <c r="I163">
        <v>53</v>
      </c>
      <c r="J163">
        <v>57</v>
      </c>
      <c r="K163">
        <v>98</v>
      </c>
      <c r="L163">
        <v>102</v>
      </c>
      <c r="M163">
        <v>52</v>
      </c>
      <c r="N163">
        <v>60</v>
      </c>
      <c r="O163">
        <v>1.12E-2</v>
      </c>
      <c r="P163">
        <v>1.18E-2</v>
      </c>
      <c r="Q163" s="37">
        <f t="shared" si="49"/>
        <v>1.9718309859154931E-2</v>
      </c>
      <c r="R163" s="37">
        <f t="shared" si="55"/>
        <v>2.0774647887323944E-2</v>
      </c>
      <c r="S163">
        <v>18.02</v>
      </c>
      <c r="T163" s="5">
        <f t="shared" si="56"/>
        <v>0.12163170562697305</v>
      </c>
      <c r="U163" s="5">
        <f t="shared" si="57"/>
        <v>0.13957307060755336</v>
      </c>
      <c r="V163" s="6">
        <f t="shared" si="58"/>
        <v>0.28270002169182318</v>
      </c>
      <c r="W163" s="6">
        <f t="shared" si="59"/>
        <v>0.29735574736580056</v>
      </c>
      <c r="X163" s="6">
        <f t="shared" si="60"/>
        <v>0.40433172731879624</v>
      </c>
      <c r="Y163" s="6">
        <f t="shared" si="61"/>
        <v>0.43692881797335392</v>
      </c>
      <c r="Z163" s="6">
        <f t="shared" si="48"/>
        <v>0.42063027264607511</v>
      </c>
      <c r="AA163" s="6"/>
      <c r="AB163" s="6"/>
      <c r="AC163" s="6"/>
      <c r="AD163" s="6"/>
      <c r="AE163" s="6"/>
      <c r="AF163" s="20">
        <v>45</v>
      </c>
      <c r="AG163" s="20">
        <v>70</v>
      </c>
      <c r="AH163" s="6"/>
      <c r="AJ163">
        <v>1.25</v>
      </c>
      <c r="AK163" s="6"/>
      <c r="AL163" s="6"/>
      <c r="AM163" s="1"/>
      <c r="AN163" s="1"/>
      <c r="AO163" s="33">
        <f t="shared" si="51"/>
        <v>1.6298545327278868E-2</v>
      </c>
      <c r="AP163">
        <f t="shared" si="52"/>
        <v>1.6298545327278813E-2</v>
      </c>
    </row>
    <row r="164" spans="1:42" x14ac:dyDescent="0.2">
      <c r="B164" s="30">
        <v>2</v>
      </c>
      <c r="C164">
        <v>2436</v>
      </c>
      <c r="D164">
        <v>2467</v>
      </c>
      <c r="E164" s="11">
        <f t="shared" si="53"/>
        <v>2.4359999999999999</v>
      </c>
      <c r="F164" s="11">
        <f t="shared" si="54"/>
        <v>2.4670000000000001</v>
      </c>
      <c r="G164">
        <v>0.56599999999999995</v>
      </c>
      <c r="H164">
        <v>0.11600000000000001</v>
      </c>
      <c r="I164">
        <v>53</v>
      </c>
      <c r="J164">
        <v>57</v>
      </c>
      <c r="K164">
        <v>98</v>
      </c>
      <c r="L164">
        <v>102</v>
      </c>
      <c r="M164">
        <v>52</v>
      </c>
      <c r="N164">
        <v>60</v>
      </c>
      <c r="O164">
        <v>1.12E-2</v>
      </c>
      <c r="P164">
        <v>1.18E-2</v>
      </c>
      <c r="Q164" s="37">
        <f t="shared" si="49"/>
        <v>1.9787985865724382E-2</v>
      </c>
      <c r="R164" s="37">
        <f t="shared" si="55"/>
        <v>2.0848056537102474E-2</v>
      </c>
      <c r="S164">
        <v>18.02</v>
      </c>
      <c r="T164" s="5">
        <f t="shared" si="56"/>
        <v>0.12597569511365064</v>
      </c>
      <c r="U164" s="5">
        <f t="shared" si="57"/>
        <v>0.14455782312925169</v>
      </c>
      <c r="V164" s="6">
        <f t="shared" si="58"/>
        <v>0.27927167704792566</v>
      </c>
      <c r="W164" s="6">
        <f t="shared" si="59"/>
        <v>0.29295594029307703</v>
      </c>
      <c r="X164" s="6">
        <f t="shared" si="60"/>
        <v>0.4052473721615763</v>
      </c>
      <c r="Y164" s="6">
        <f t="shared" si="61"/>
        <v>0.43751376342232873</v>
      </c>
      <c r="Z164" s="6">
        <f t="shared" si="48"/>
        <v>0.42138056779195254</v>
      </c>
      <c r="AA164" s="6"/>
      <c r="AB164" s="6"/>
      <c r="AC164" s="6"/>
      <c r="AD164" s="6"/>
      <c r="AE164" s="6"/>
      <c r="AF164" s="20">
        <v>45</v>
      </c>
      <c r="AG164" s="20">
        <v>70</v>
      </c>
      <c r="AH164" s="6"/>
      <c r="AJ164">
        <v>1.25</v>
      </c>
      <c r="AK164" s="6"/>
      <c r="AL164" s="6"/>
      <c r="AM164" s="1"/>
      <c r="AN164" s="1"/>
      <c r="AO164" s="33">
        <f t="shared" si="51"/>
        <v>1.613319563037624E-2</v>
      </c>
      <c r="AP164">
        <f t="shared" si="52"/>
        <v>1.6133195630376185E-2</v>
      </c>
    </row>
    <row r="165" spans="1:42" x14ac:dyDescent="0.2">
      <c r="B165" s="30">
        <v>3</v>
      </c>
      <c r="C165">
        <v>2436</v>
      </c>
      <c r="D165">
        <v>2467</v>
      </c>
      <c r="E165" s="11">
        <f t="shared" si="53"/>
        <v>2.4359999999999999</v>
      </c>
      <c r="F165" s="11">
        <f t="shared" si="54"/>
        <v>2.4670000000000001</v>
      </c>
      <c r="G165">
        <v>0.56599999999999995</v>
      </c>
      <c r="H165">
        <v>0.113</v>
      </c>
      <c r="I165">
        <v>53</v>
      </c>
      <c r="J165">
        <v>57</v>
      </c>
      <c r="K165">
        <v>98</v>
      </c>
      <c r="L165">
        <v>102</v>
      </c>
      <c r="M165">
        <v>52</v>
      </c>
      <c r="N165">
        <v>60</v>
      </c>
      <c r="O165">
        <v>1.12E-2</v>
      </c>
      <c r="P165">
        <v>1.18E-2</v>
      </c>
      <c r="Q165" s="37">
        <f t="shared" si="49"/>
        <v>1.9787985865724382E-2</v>
      </c>
      <c r="R165" s="37">
        <f t="shared" si="55"/>
        <v>2.0848056537102474E-2</v>
      </c>
      <c r="S165">
        <v>18.02</v>
      </c>
      <c r="T165" s="5">
        <f t="shared" si="56"/>
        <v>0.12271770299864244</v>
      </c>
      <c r="U165" s="5">
        <f t="shared" si="57"/>
        <v>0.14081925873797793</v>
      </c>
      <c r="V165" s="6">
        <f t="shared" si="58"/>
        <v>0.28093261420459653</v>
      </c>
      <c r="W165" s="6">
        <f t="shared" si="59"/>
        <v>0.29524485726732624</v>
      </c>
      <c r="X165" s="6">
        <f t="shared" si="60"/>
        <v>0.40365031720323896</v>
      </c>
      <c r="Y165" s="6">
        <f t="shared" si="61"/>
        <v>0.43606411600530415</v>
      </c>
      <c r="Z165" s="6">
        <f t="shared" si="48"/>
        <v>0.41985721660427155</v>
      </c>
      <c r="AA165" s="6"/>
      <c r="AB165" s="6"/>
      <c r="AC165" s="6"/>
      <c r="AD165" s="6"/>
      <c r="AE165" s="6"/>
      <c r="AF165" s="20">
        <v>45</v>
      </c>
      <c r="AG165" s="20">
        <v>70</v>
      </c>
      <c r="AH165" s="6"/>
      <c r="AJ165">
        <v>1.25</v>
      </c>
      <c r="AK165" s="6"/>
      <c r="AL165" s="6"/>
      <c r="AM165" s="1"/>
      <c r="AN165" s="1"/>
      <c r="AO165" s="33">
        <f t="shared" si="51"/>
        <v>1.6206899401032593E-2</v>
      </c>
      <c r="AP165">
        <f t="shared" si="52"/>
        <v>1.6206899401032593E-2</v>
      </c>
    </row>
    <row r="166" spans="1:42" x14ac:dyDescent="0.2">
      <c r="B166" s="30">
        <v>4</v>
      </c>
      <c r="C166">
        <v>2436</v>
      </c>
      <c r="D166">
        <v>2467</v>
      </c>
      <c r="E166" s="11">
        <f t="shared" si="53"/>
        <v>2.4359999999999999</v>
      </c>
      <c r="F166" s="11">
        <f t="shared" si="54"/>
        <v>2.4670000000000001</v>
      </c>
      <c r="G166">
        <v>0.55900000000000005</v>
      </c>
      <c r="H166">
        <v>0.109</v>
      </c>
      <c r="I166">
        <v>53</v>
      </c>
      <c r="J166">
        <v>57</v>
      </c>
      <c r="K166">
        <v>98</v>
      </c>
      <c r="L166">
        <v>102</v>
      </c>
      <c r="M166">
        <v>52</v>
      </c>
      <c r="N166">
        <v>60</v>
      </c>
      <c r="O166">
        <v>1.12E-2</v>
      </c>
      <c r="P166">
        <v>1.18E-2</v>
      </c>
      <c r="Q166" s="37">
        <f t="shared" si="49"/>
        <v>2.0035778175313056E-2</v>
      </c>
      <c r="R166" s="37">
        <f t="shared" si="55"/>
        <v>2.1109123434704828E-2</v>
      </c>
      <c r="S166">
        <v>18.02</v>
      </c>
      <c r="T166" s="5">
        <f t="shared" si="56"/>
        <v>0.11837371351196484</v>
      </c>
      <c r="U166" s="5">
        <f t="shared" si="57"/>
        <v>0.1358345062162796</v>
      </c>
      <c r="V166" s="6">
        <f t="shared" si="58"/>
        <v>0.27889903089098034</v>
      </c>
      <c r="W166" s="6">
        <f t="shared" si="59"/>
        <v>0.29357903435828936</v>
      </c>
      <c r="X166" s="6">
        <f t="shared" si="60"/>
        <v>0.39727274440294519</v>
      </c>
      <c r="Y166" s="6">
        <f t="shared" si="61"/>
        <v>0.42941354057456893</v>
      </c>
      <c r="Z166" s="6">
        <f t="shared" si="48"/>
        <v>0.41334314248875703</v>
      </c>
      <c r="AA166" s="6"/>
      <c r="AB166" s="6"/>
      <c r="AC166" s="6"/>
      <c r="AD166" s="6"/>
      <c r="AE166" s="6"/>
      <c r="AF166" s="20">
        <v>45</v>
      </c>
      <c r="AG166" s="20">
        <v>70</v>
      </c>
      <c r="AH166" s="6"/>
      <c r="AJ166">
        <v>1.25</v>
      </c>
      <c r="AK166" s="6"/>
      <c r="AL166" s="6"/>
      <c r="AM166" s="1"/>
      <c r="AN166" s="1"/>
      <c r="AO166" s="33">
        <f t="shared" si="51"/>
        <v>1.6070398085811843E-2</v>
      </c>
      <c r="AP166">
        <f t="shared" si="52"/>
        <v>1.6070398085811899E-2</v>
      </c>
    </row>
    <row r="167" spans="1:42" x14ac:dyDescent="0.2">
      <c r="B167" s="30">
        <v>5</v>
      </c>
      <c r="C167">
        <v>2436</v>
      </c>
      <c r="D167">
        <v>2467</v>
      </c>
      <c r="E167" s="11">
        <f t="shared" si="53"/>
        <v>2.4359999999999999</v>
      </c>
      <c r="F167" s="11">
        <f t="shared" si="54"/>
        <v>2.4670000000000001</v>
      </c>
      <c r="G167">
        <v>0.55800000000000005</v>
      </c>
      <c r="H167">
        <v>0.111</v>
      </c>
      <c r="I167">
        <v>53</v>
      </c>
      <c r="J167">
        <v>57</v>
      </c>
      <c r="K167">
        <v>98</v>
      </c>
      <c r="L167">
        <v>102</v>
      </c>
      <c r="M167">
        <v>52</v>
      </c>
      <c r="N167">
        <v>60</v>
      </c>
      <c r="O167">
        <v>1.12E-2</v>
      </c>
      <c r="P167">
        <v>1.18E-2</v>
      </c>
      <c r="Q167" s="37">
        <f t="shared" si="49"/>
        <v>2.0071684587813617E-2</v>
      </c>
      <c r="R167" s="37">
        <f t="shared" si="55"/>
        <v>2.1146953405017918E-2</v>
      </c>
      <c r="S167">
        <v>18.02</v>
      </c>
      <c r="T167" s="5">
        <f t="shared" si="56"/>
        <v>0.12054570825530363</v>
      </c>
      <c r="U167" s="5">
        <f t="shared" si="57"/>
        <v>0.13832688247712877</v>
      </c>
      <c r="V167" s="6">
        <f t="shared" si="58"/>
        <v>0.27718485856903158</v>
      </c>
      <c r="W167" s="6">
        <f t="shared" si="59"/>
        <v>0.29137913082192768</v>
      </c>
      <c r="X167" s="6">
        <f t="shared" si="60"/>
        <v>0.39773056682433522</v>
      </c>
      <c r="Y167" s="6">
        <f t="shared" si="61"/>
        <v>0.42970601329905644</v>
      </c>
      <c r="Z167" s="6">
        <f t="shared" si="48"/>
        <v>0.4137182900616958</v>
      </c>
      <c r="AA167" s="6"/>
      <c r="AB167" s="6"/>
      <c r="AC167" s="6"/>
      <c r="AD167" s="6"/>
      <c r="AE167" s="6"/>
      <c r="AF167" s="20">
        <v>45</v>
      </c>
      <c r="AG167" s="20">
        <v>70</v>
      </c>
      <c r="AH167" s="6"/>
      <c r="AJ167">
        <v>1.25</v>
      </c>
      <c r="AK167" s="6"/>
      <c r="AL167" s="6"/>
      <c r="AM167" s="1"/>
      <c r="AN167" s="1"/>
      <c r="AO167" s="33">
        <f t="shared" si="51"/>
        <v>1.5987723237360585E-2</v>
      </c>
      <c r="AP167">
        <f t="shared" si="52"/>
        <v>1.598772323736064E-2</v>
      </c>
    </row>
    <row r="168" spans="1:42" x14ac:dyDescent="0.2">
      <c r="B168" s="30">
        <v>6</v>
      </c>
      <c r="C168">
        <v>2436</v>
      </c>
      <c r="D168">
        <v>2467</v>
      </c>
      <c r="E168" s="11">
        <f t="shared" si="53"/>
        <v>2.4359999999999999</v>
      </c>
      <c r="F168" s="11">
        <f t="shared" si="54"/>
        <v>2.4670000000000001</v>
      </c>
      <c r="G168">
        <v>0.52500000000000002</v>
      </c>
      <c r="H168">
        <v>0.106</v>
      </c>
      <c r="I168">
        <v>53</v>
      </c>
      <c r="J168">
        <v>57</v>
      </c>
      <c r="K168">
        <v>98</v>
      </c>
      <c r="L168">
        <v>102</v>
      </c>
      <c r="M168">
        <v>52</v>
      </c>
      <c r="N168">
        <v>60</v>
      </c>
      <c r="O168">
        <v>1.12E-2</v>
      </c>
      <c r="P168">
        <v>1.18E-2</v>
      </c>
      <c r="Q168" s="37">
        <f t="shared" si="49"/>
        <v>2.1333333333333333E-2</v>
      </c>
      <c r="R168" s="37">
        <f t="shared" si="55"/>
        <v>2.2476190476190476E-2</v>
      </c>
      <c r="S168">
        <v>18.02</v>
      </c>
      <c r="T168" s="5">
        <f t="shared" si="56"/>
        <v>0.11511572139695662</v>
      </c>
      <c r="U168" s="5">
        <f t="shared" si="57"/>
        <v>0.13209594182500586</v>
      </c>
      <c r="V168" s="6">
        <f t="shared" si="58"/>
        <v>0.25992601798593257</v>
      </c>
      <c r="W168" s="6">
        <f t="shared" si="59"/>
        <v>0.27295334917922132</v>
      </c>
      <c r="X168" s="6">
        <f t="shared" si="60"/>
        <v>0.37504173938288921</v>
      </c>
      <c r="Y168" s="6">
        <f t="shared" si="61"/>
        <v>0.40504929100422715</v>
      </c>
      <c r="Z168" s="6">
        <f t="shared" si="48"/>
        <v>0.39004551519355818</v>
      </c>
      <c r="AA168" s="6"/>
      <c r="AB168" s="6"/>
      <c r="AC168" s="6"/>
      <c r="AD168" s="6"/>
      <c r="AE168" s="6"/>
      <c r="AF168" s="20">
        <v>45</v>
      </c>
      <c r="AG168" s="20">
        <v>70</v>
      </c>
      <c r="AH168" s="6"/>
      <c r="AJ168">
        <v>1.25</v>
      </c>
      <c r="AK168" s="6"/>
      <c r="AL168" s="6"/>
      <c r="AM168" s="1"/>
      <c r="AN168" s="1"/>
      <c r="AO168" s="33">
        <f t="shared" si="51"/>
        <v>1.5003775810668973E-2</v>
      </c>
      <c r="AP168">
        <f t="shared" si="52"/>
        <v>1.5003775810668973E-2</v>
      </c>
    </row>
    <row r="169" spans="1:42" x14ac:dyDescent="0.2">
      <c r="B169" s="30">
        <v>7</v>
      </c>
      <c r="C169">
        <v>2436</v>
      </c>
      <c r="D169">
        <v>2467</v>
      </c>
      <c r="E169" s="11">
        <f t="shared" si="53"/>
        <v>2.4359999999999999</v>
      </c>
      <c r="F169" s="11">
        <f t="shared" si="54"/>
        <v>2.4670000000000001</v>
      </c>
      <c r="G169">
        <v>0.55300000000000005</v>
      </c>
      <c r="H169">
        <v>0.112</v>
      </c>
      <c r="I169">
        <v>53</v>
      </c>
      <c r="J169">
        <v>57</v>
      </c>
      <c r="K169">
        <v>98</v>
      </c>
      <c r="L169">
        <v>102</v>
      </c>
      <c r="M169">
        <v>52</v>
      </c>
      <c r="N169">
        <v>60</v>
      </c>
      <c r="O169">
        <v>1.12E-2</v>
      </c>
      <c r="P169">
        <v>1.18E-2</v>
      </c>
      <c r="Q169" s="37">
        <f t="shared" si="49"/>
        <v>2.0253164556962022E-2</v>
      </c>
      <c r="R169" s="37">
        <f t="shared" si="55"/>
        <v>2.1338155515370702E-2</v>
      </c>
      <c r="S169">
        <v>18.02</v>
      </c>
      <c r="T169" s="5">
        <f t="shared" si="56"/>
        <v>0.12163170562697305</v>
      </c>
      <c r="U169" s="5">
        <f t="shared" si="57"/>
        <v>0.13957307060755336</v>
      </c>
      <c r="V169" s="6">
        <f t="shared" si="58"/>
        <v>0.27359680842930029</v>
      </c>
      <c r="W169" s="6">
        <f t="shared" si="59"/>
        <v>0.28724636406286652</v>
      </c>
      <c r="X169" s="6">
        <f t="shared" si="60"/>
        <v>0.39522851405627335</v>
      </c>
      <c r="Y169" s="6">
        <f t="shared" si="61"/>
        <v>0.42681943467041988</v>
      </c>
      <c r="Z169" s="6">
        <f t="shared" si="48"/>
        <v>0.41102397436334659</v>
      </c>
      <c r="AA169" s="6"/>
      <c r="AB169" s="6"/>
      <c r="AC169" s="6"/>
      <c r="AD169" s="6"/>
      <c r="AE169" s="6"/>
      <c r="AF169" s="20">
        <v>45</v>
      </c>
      <c r="AG169" s="20">
        <v>70</v>
      </c>
      <c r="AH169" s="6"/>
      <c r="AJ169">
        <v>1.25</v>
      </c>
      <c r="AK169" s="6"/>
      <c r="AL169" s="6"/>
      <c r="AM169" s="1"/>
      <c r="AN169" s="1"/>
      <c r="AO169" s="33">
        <f t="shared" si="51"/>
        <v>1.5795460307073239E-2</v>
      </c>
      <c r="AP169">
        <f t="shared" si="52"/>
        <v>1.5795460307073295E-2</v>
      </c>
    </row>
    <row r="170" spans="1:42" x14ac:dyDescent="0.2">
      <c r="B170" s="30">
        <v>8</v>
      </c>
      <c r="C170">
        <v>2436</v>
      </c>
      <c r="D170">
        <v>2467</v>
      </c>
      <c r="E170" s="11">
        <f t="shared" si="53"/>
        <v>2.4359999999999999</v>
      </c>
      <c r="F170" s="11">
        <f t="shared" si="54"/>
        <v>2.4670000000000001</v>
      </c>
      <c r="G170">
        <v>0.54</v>
      </c>
      <c r="H170">
        <v>0.107</v>
      </c>
      <c r="I170">
        <v>53</v>
      </c>
      <c r="J170">
        <v>57</v>
      </c>
      <c r="K170">
        <v>98</v>
      </c>
      <c r="L170">
        <v>102</v>
      </c>
      <c r="M170">
        <v>52</v>
      </c>
      <c r="N170">
        <v>60</v>
      </c>
      <c r="O170">
        <v>1.12E-2</v>
      </c>
      <c r="P170">
        <v>1.18E-2</v>
      </c>
      <c r="Q170" s="37">
        <f t="shared" si="49"/>
        <v>2.074074074074074E-2</v>
      </c>
      <c r="R170" s="37">
        <f t="shared" si="55"/>
        <v>2.1851851851851851E-2</v>
      </c>
      <c r="S170">
        <v>18.02</v>
      </c>
      <c r="T170" s="5">
        <f t="shared" si="56"/>
        <v>0.11620171876862602</v>
      </c>
      <c r="U170" s="5">
        <f t="shared" si="57"/>
        <v>0.13334212995543043</v>
      </c>
      <c r="V170" s="6">
        <f t="shared" si="58"/>
        <v>0.26847558552956519</v>
      </c>
      <c r="W170" s="6">
        <f t="shared" si="59"/>
        <v>0.28229976015740565</v>
      </c>
      <c r="X170" s="6">
        <f t="shared" si="60"/>
        <v>0.38467730429819119</v>
      </c>
      <c r="Y170" s="6">
        <f t="shared" si="61"/>
        <v>0.41564189011283609</v>
      </c>
      <c r="Z170" s="6">
        <f t="shared" si="48"/>
        <v>0.40015959720551364</v>
      </c>
      <c r="AA170" s="6"/>
      <c r="AB170" s="6"/>
      <c r="AC170" s="6"/>
      <c r="AD170" s="6"/>
      <c r="AE170" s="6"/>
      <c r="AF170" s="20">
        <v>45</v>
      </c>
      <c r="AG170" s="20">
        <v>70</v>
      </c>
      <c r="AH170" s="6"/>
      <c r="AJ170">
        <v>1.25</v>
      </c>
      <c r="AK170" s="6"/>
      <c r="AL170" s="6"/>
      <c r="AM170" s="1"/>
      <c r="AN170" s="1"/>
      <c r="AO170" s="33">
        <f t="shared" si="51"/>
        <v>1.5482292907322448E-2</v>
      </c>
      <c r="AP170">
        <f t="shared" si="52"/>
        <v>1.5482292907322448E-2</v>
      </c>
    </row>
    <row r="171" spans="1:42" x14ac:dyDescent="0.2">
      <c r="B171" s="30">
        <v>9</v>
      </c>
      <c r="C171">
        <v>2436</v>
      </c>
      <c r="D171">
        <v>2467</v>
      </c>
      <c r="E171" s="11">
        <f t="shared" si="53"/>
        <v>2.4359999999999999</v>
      </c>
      <c r="F171" s="11">
        <f t="shared" si="54"/>
        <v>2.4670000000000001</v>
      </c>
      <c r="G171">
        <v>0.55000000000000004</v>
      </c>
      <c r="H171">
        <v>0.11</v>
      </c>
      <c r="I171">
        <v>53</v>
      </c>
      <c r="J171">
        <v>57</v>
      </c>
      <c r="K171">
        <v>98</v>
      </c>
      <c r="L171">
        <v>102</v>
      </c>
      <c r="M171">
        <v>52</v>
      </c>
      <c r="N171">
        <v>60</v>
      </c>
      <c r="O171">
        <v>1.12E-2</v>
      </c>
      <c r="P171">
        <v>1.18E-2</v>
      </c>
      <c r="Q171" s="37">
        <f t="shared" si="49"/>
        <v>2.0363636363636362E-2</v>
      </c>
      <c r="R171" s="37">
        <f t="shared" si="55"/>
        <v>2.1454545454545455E-2</v>
      </c>
      <c r="S171">
        <v>18.02</v>
      </c>
      <c r="T171" s="5">
        <f t="shared" si="56"/>
        <v>0.11945971088363423</v>
      </c>
      <c r="U171" s="5">
        <f t="shared" si="57"/>
        <v>0.1370806943467042</v>
      </c>
      <c r="V171" s="6">
        <f t="shared" si="58"/>
        <v>0.2728834572145763</v>
      </c>
      <c r="W171" s="6">
        <f t="shared" si="59"/>
        <v>0.28675043205177925</v>
      </c>
      <c r="X171" s="6">
        <f t="shared" si="60"/>
        <v>0.39234316809821052</v>
      </c>
      <c r="Y171" s="6">
        <f t="shared" si="61"/>
        <v>0.42383112639848342</v>
      </c>
      <c r="Z171" s="6">
        <f t="shared" si="48"/>
        <v>0.40808714724834694</v>
      </c>
      <c r="AA171" s="6"/>
      <c r="AB171" s="6"/>
      <c r="AC171" s="6"/>
      <c r="AD171" s="6"/>
      <c r="AE171" s="6"/>
      <c r="AF171" s="20">
        <v>45</v>
      </c>
      <c r="AG171" s="20">
        <v>70</v>
      </c>
      <c r="AH171" s="6"/>
      <c r="AJ171">
        <v>1.25</v>
      </c>
      <c r="AK171" s="6"/>
      <c r="AL171" s="6"/>
      <c r="AM171" s="1"/>
      <c r="AN171" s="1"/>
      <c r="AO171" s="33">
        <f t="shared" si="51"/>
        <v>1.5743979150136422E-2</v>
      </c>
      <c r="AP171">
        <f t="shared" si="52"/>
        <v>1.5743979150136478E-2</v>
      </c>
    </row>
    <row r="172" spans="1:42" x14ac:dyDescent="0.2">
      <c r="B172" s="30">
        <v>10</v>
      </c>
      <c r="C172">
        <v>2436</v>
      </c>
      <c r="D172">
        <v>2467</v>
      </c>
      <c r="E172" s="11">
        <f t="shared" si="53"/>
        <v>2.4359999999999999</v>
      </c>
      <c r="F172" s="11">
        <f t="shared" si="54"/>
        <v>2.4670000000000001</v>
      </c>
      <c r="G172">
        <v>0.54700000000000004</v>
      </c>
      <c r="H172">
        <v>0.107</v>
      </c>
      <c r="I172">
        <v>53</v>
      </c>
      <c r="J172">
        <v>57</v>
      </c>
      <c r="K172">
        <v>98</v>
      </c>
      <c r="L172">
        <v>102</v>
      </c>
      <c r="M172">
        <v>52</v>
      </c>
      <c r="N172">
        <v>60</v>
      </c>
      <c r="O172">
        <v>1.12E-2</v>
      </c>
      <c r="P172">
        <v>1.18E-2</v>
      </c>
      <c r="Q172" s="37">
        <f t="shared" si="49"/>
        <v>2.0475319926873858E-2</v>
      </c>
      <c r="R172" s="37">
        <f t="shared" si="55"/>
        <v>2.1572212065813525E-2</v>
      </c>
      <c r="S172">
        <v>18.02</v>
      </c>
      <c r="T172" s="5">
        <f t="shared" si="56"/>
        <v>0.11620171876862602</v>
      </c>
      <c r="U172" s="5">
        <f t="shared" si="57"/>
        <v>0.13334212995543043</v>
      </c>
      <c r="V172" s="6">
        <f t="shared" si="58"/>
        <v>0.27272375171874258</v>
      </c>
      <c r="W172" s="6">
        <f t="shared" si="59"/>
        <v>0.28701747236544162</v>
      </c>
      <c r="X172" s="6">
        <f t="shared" si="60"/>
        <v>0.38892547048736859</v>
      </c>
      <c r="Y172" s="6">
        <f t="shared" si="61"/>
        <v>0.42035960232087205</v>
      </c>
      <c r="Z172" s="6">
        <f t="shared" si="48"/>
        <v>0.40464253640412029</v>
      </c>
      <c r="AA172" s="6"/>
      <c r="AB172" s="6"/>
      <c r="AC172" s="6"/>
      <c r="AD172" s="6"/>
      <c r="AE172" s="6"/>
      <c r="AF172" s="20">
        <v>45</v>
      </c>
      <c r="AG172" s="20">
        <v>70</v>
      </c>
      <c r="AH172" s="6"/>
      <c r="AJ172">
        <v>1.25</v>
      </c>
      <c r="AK172" s="6"/>
      <c r="AL172" s="6"/>
      <c r="AM172" s="1"/>
      <c r="AN172" s="1"/>
      <c r="AO172" s="33">
        <f t="shared" si="51"/>
        <v>1.5717065916751705E-2</v>
      </c>
      <c r="AP172">
        <f t="shared" si="52"/>
        <v>1.571706591675176E-2</v>
      </c>
    </row>
    <row r="173" spans="1:42" x14ac:dyDescent="0.2">
      <c r="B173" s="30">
        <v>11</v>
      </c>
      <c r="C173">
        <v>2436</v>
      </c>
      <c r="D173">
        <v>2467</v>
      </c>
      <c r="E173" s="11">
        <f t="shared" si="53"/>
        <v>2.4359999999999999</v>
      </c>
      <c r="F173" s="11">
        <f t="shared" si="54"/>
        <v>2.4670000000000001</v>
      </c>
      <c r="G173">
        <v>0.58399999999999996</v>
      </c>
      <c r="H173">
        <v>0.121</v>
      </c>
      <c r="I173">
        <v>53</v>
      </c>
      <c r="J173">
        <v>57</v>
      </c>
      <c r="K173">
        <v>98</v>
      </c>
      <c r="L173">
        <v>102</v>
      </c>
      <c r="M173">
        <v>52</v>
      </c>
      <c r="N173">
        <v>60</v>
      </c>
      <c r="O173">
        <v>1.12E-2</v>
      </c>
      <c r="P173">
        <v>1.18E-2</v>
      </c>
      <c r="Q173" s="37">
        <f t="shared" si="49"/>
        <v>1.9178082191780823E-2</v>
      </c>
      <c r="R173" s="37">
        <f t="shared" si="55"/>
        <v>2.0205479452054795E-2</v>
      </c>
      <c r="S173">
        <v>18.02</v>
      </c>
      <c r="T173" s="5">
        <f t="shared" si="56"/>
        <v>0.13140568197199765</v>
      </c>
      <c r="U173" s="5">
        <f t="shared" si="57"/>
        <v>0.15078876378137462</v>
      </c>
      <c r="V173" s="6">
        <f t="shared" si="58"/>
        <v>0.28742730436850178</v>
      </c>
      <c r="W173" s="6">
        <f t="shared" si="59"/>
        <v>0.30127233863284925</v>
      </c>
      <c r="X173" s="6">
        <f t="shared" si="60"/>
        <v>0.41883298634049942</v>
      </c>
      <c r="Y173" s="6">
        <f t="shared" si="61"/>
        <v>0.45206110241422387</v>
      </c>
      <c r="Z173" s="6">
        <f t="shared" si="48"/>
        <v>0.43544704437736165</v>
      </c>
      <c r="AA173" s="6"/>
      <c r="AB173" s="6"/>
      <c r="AC173" s="6"/>
      <c r="AD173" s="6"/>
      <c r="AE173" s="6"/>
      <c r="AF173" s="20">
        <v>45</v>
      </c>
      <c r="AG173" s="20">
        <v>70</v>
      </c>
      <c r="AH173" s="6"/>
      <c r="AJ173">
        <v>1.25</v>
      </c>
      <c r="AK173" s="6"/>
      <c r="AL173" s="6"/>
      <c r="AM173" s="1"/>
      <c r="AN173" s="1"/>
      <c r="AO173" s="33">
        <f t="shared" si="51"/>
        <v>1.6614058036862223E-2</v>
      </c>
      <c r="AP173">
        <f t="shared" si="52"/>
        <v>1.6614058036862223E-2</v>
      </c>
    </row>
    <row r="174" spans="1:42" x14ac:dyDescent="0.2">
      <c r="B174" s="30">
        <v>12</v>
      </c>
      <c r="C174">
        <v>2436</v>
      </c>
      <c r="D174">
        <v>2467</v>
      </c>
      <c r="E174" s="11">
        <f t="shared" si="53"/>
        <v>2.4359999999999999</v>
      </c>
      <c r="F174" s="11">
        <f t="shared" si="54"/>
        <v>2.4670000000000001</v>
      </c>
      <c r="G174">
        <v>0.59399999999999997</v>
      </c>
      <c r="H174">
        <v>0.124</v>
      </c>
      <c r="I174">
        <v>53</v>
      </c>
      <c r="J174">
        <v>57</v>
      </c>
      <c r="K174">
        <v>98</v>
      </c>
      <c r="L174">
        <v>102</v>
      </c>
      <c r="M174">
        <v>52</v>
      </c>
      <c r="N174">
        <v>60</v>
      </c>
      <c r="O174">
        <v>1.12E-2</v>
      </c>
      <c r="P174">
        <v>1.18E-2</v>
      </c>
      <c r="Q174" s="37">
        <f t="shared" si="49"/>
        <v>1.8855218855218854E-2</v>
      </c>
      <c r="R174" s="37">
        <f t="shared" si="55"/>
        <v>1.9865319865319867E-2</v>
      </c>
      <c r="S174">
        <v>18.02</v>
      </c>
      <c r="T174" s="5">
        <f t="shared" si="56"/>
        <v>0.13466367408700586</v>
      </c>
      <c r="U174" s="5">
        <f t="shared" si="57"/>
        <v>0.15452732817264836</v>
      </c>
      <c r="V174" s="6">
        <f t="shared" si="58"/>
        <v>0.29183517605351283</v>
      </c>
      <c r="W174" s="6">
        <f t="shared" si="59"/>
        <v>0.30572301052722278</v>
      </c>
      <c r="X174" s="6">
        <f t="shared" si="60"/>
        <v>0.42649885014051869</v>
      </c>
      <c r="Y174" s="6">
        <f t="shared" si="61"/>
        <v>0.46025033869987114</v>
      </c>
      <c r="Z174" s="6">
        <f t="shared" si="48"/>
        <v>0.44337459442019489</v>
      </c>
      <c r="AA174" s="6"/>
      <c r="AB174" s="6"/>
      <c r="AC174" s="6"/>
      <c r="AD174" s="6"/>
      <c r="AE174" s="6"/>
      <c r="AF174" s="20">
        <v>45</v>
      </c>
      <c r="AG174" s="20">
        <v>70</v>
      </c>
      <c r="AH174" s="6"/>
      <c r="AJ174">
        <v>1.25</v>
      </c>
      <c r="AK174" s="6"/>
      <c r="AL174" s="6"/>
      <c r="AM174" s="1"/>
      <c r="AN174" s="1"/>
      <c r="AO174" s="33">
        <f t="shared" si="51"/>
        <v>1.6875744279676197E-2</v>
      </c>
      <c r="AP174">
        <f t="shared" si="52"/>
        <v>1.6875744279676252E-2</v>
      </c>
    </row>
    <row r="175" spans="1:42" x14ac:dyDescent="0.2">
      <c r="B175" s="30">
        <v>13</v>
      </c>
      <c r="C175">
        <v>2436</v>
      </c>
      <c r="D175">
        <v>2467</v>
      </c>
      <c r="E175" s="11">
        <f t="shared" si="53"/>
        <v>2.4359999999999999</v>
      </c>
      <c r="F175" s="11">
        <f t="shared" si="54"/>
        <v>2.4670000000000001</v>
      </c>
      <c r="G175">
        <v>0.56899999999999995</v>
      </c>
      <c r="H175">
        <v>0.11</v>
      </c>
      <c r="I175">
        <v>53</v>
      </c>
      <c r="J175">
        <v>57</v>
      </c>
      <c r="K175">
        <v>98</v>
      </c>
      <c r="L175">
        <v>102</v>
      </c>
      <c r="M175">
        <v>52</v>
      </c>
      <c r="N175">
        <v>60</v>
      </c>
      <c r="O175">
        <v>1.12E-2</v>
      </c>
      <c r="P175">
        <v>1.18E-2</v>
      </c>
      <c r="Q175" s="37">
        <f t="shared" si="49"/>
        <v>1.9683655536028122E-2</v>
      </c>
      <c r="R175" s="37">
        <f t="shared" si="55"/>
        <v>2.0738137082601055E-2</v>
      </c>
      <c r="S175">
        <v>18.02</v>
      </c>
      <c r="T175" s="5">
        <f t="shared" si="56"/>
        <v>0.11945971088363423</v>
      </c>
      <c r="U175" s="5">
        <f t="shared" si="57"/>
        <v>0.1370806943467042</v>
      </c>
      <c r="V175" s="6">
        <f t="shared" si="58"/>
        <v>0.28441419401377194</v>
      </c>
      <c r="W175" s="6">
        <f t="shared" si="59"/>
        <v>0.29955565090216235</v>
      </c>
      <c r="X175" s="6">
        <f t="shared" si="60"/>
        <v>0.40387390489740616</v>
      </c>
      <c r="Y175" s="6">
        <f t="shared" si="61"/>
        <v>0.43663634524886652</v>
      </c>
      <c r="Z175" s="6">
        <f t="shared" si="48"/>
        <v>0.42025512507313634</v>
      </c>
      <c r="AA175" s="6"/>
      <c r="AB175" s="6"/>
      <c r="AC175" s="6"/>
      <c r="AD175" s="6"/>
      <c r="AE175" s="6"/>
      <c r="AF175" s="20">
        <v>45</v>
      </c>
      <c r="AG175" s="20">
        <v>70</v>
      </c>
      <c r="AH175" s="6"/>
      <c r="AJ175">
        <v>1.25</v>
      </c>
      <c r="AK175" s="6"/>
      <c r="AL175" s="6"/>
      <c r="AM175" s="1"/>
      <c r="AN175" s="1"/>
      <c r="AO175" s="33">
        <f t="shared" si="51"/>
        <v>1.6381220175730182E-2</v>
      </c>
      <c r="AP175">
        <f t="shared" si="52"/>
        <v>1.6381220175730182E-2</v>
      </c>
    </row>
    <row r="176" spans="1:42" x14ac:dyDescent="0.2">
      <c r="B176" s="30">
        <v>14</v>
      </c>
      <c r="C176">
        <v>2436</v>
      </c>
      <c r="D176">
        <v>2467</v>
      </c>
      <c r="E176" s="11">
        <f t="shared" si="53"/>
        <v>2.4359999999999999</v>
      </c>
      <c r="F176" s="11">
        <f t="shared" si="54"/>
        <v>2.4670000000000001</v>
      </c>
      <c r="G176">
        <v>0.55400000000000005</v>
      </c>
      <c r="H176">
        <v>0.111</v>
      </c>
      <c r="I176">
        <v>53</v>
      </c>
      <c r="J176">
        <v>57</v>
      </c>
      <c r="K176">
        <v>98</v>
      </c>
      <c r="L176">
        <v>102</v>
      </c>
      <c r="M176">
        <v>52</v>
      </c>
      <c r="N176">
        <v>60</v>
      </c>
      <c r="O176">
        <v>1.12E-2</v>
      </c>
      <c r="P176">
        <v>1.18E-2</v>
      </c>
      <c r="Q176" s="37">
        <f t="shared" si="49"/>
        <v>2.0216606498194942E-2</v>
      </c>
      <c r="R176" s="37">
        <f t="shared" si="55"/>
        <v>2.1299638989169672E-2</v>
      </c>
      <c r="S176">
        <v>18.02</v>
      </c>
      <c r="T176" s="5">
        <f t="shared" si="56"/>
        <v>0.12054570825530363</v>
      </c>
      <c r="U176" s="5">
        <f t="shared" si="57"/>
        <v>0.13832688247712877</v>
      </c>
      <c r="V176" s="6">
        <f t="shared" si="58"/>
        <v>0.27475733503235877</v>
      </c>
      <c r="W176" s="6">
        <f t="shared" si="59"/>
        <v>0.28868329527447856</v>
      </c>
      <c r="X176" s="6">
        <f t="shared" si="60"/>
        <v>0.39530304328766241</v>
      </c>
      <c r="Y176" s="6">
        <f t="shared" si="61"/>
        <v>0.42701017775160732</v>
      </c>
      <c r="Z176" s="6">
        <f t="shared" si="48"/>
        <v>0.41115661051963487</v>
      </c>
      <c r="AA176" s="6"/>
      <c r="AB176" s="6"/>
      <c r="AC176" s="6"/>
      <c r="AD176" s="6"/>
      <c r="AE176" s="6"/>
      <c r="AF176" s="20">
        <v>45</v>
      </c>
      <c r="AG176" s="20">
        <v>70</v>
      </c>
      <c r="AH176" s="6"/>
      <c r="AJ176">
        <v>1.25</v>
      </c>
      <c r="AK176" s="6"/>
      <c r="AL176" s="6"/>
      <c r="AM176" s="1"/>
      <c r="AN176" s="1"/>
      <c r="AO176" s="33">
        <f t="shared" si="51"/>
        <v>1.5853567231972454E-2</v>
      </c>
      <c r="AP176">
        <f t="shared" si="52"/>
        <v>1.5853567231972454E-2</v>
      </c>
    </row>
    <row r="177" spans="1:42" x14ac:dyDescent="0.2">
      <c r="B177" s="30">
        <v>15</v>
      </c>
      <c r="C177">
        <v>2436</v>
      </c>
      <c r="D177">
        <v>2467</v>
      </c>
      <c r="E177" s="11">
        <f t="shared" si="53"/>
        <v>2.4359999999999999</v>
      </c>
      <c r="F177" s="11">
        <f t="shared" si="54"/>
        <v>2.4670000000000001</v>
      </c>
      <c r="G177">
        <v>0.54500000000000004</v>
      </c>
      <c r="H177">
        <v>0.111</v>
      </c>
      <c r="I177">
        <v>53</v>
      </c>
      <c r="J177">
        <v>57</v>
      </c>
      <c r="K177">
        <v>98</v>
      </c>
      <c r="L177">
        <v>102</v>
      </c>
      <c r="M177">
        <v>52</v>
      </c>
      <c r="N177">
        <v>60</v>
      </c>
      <c r="O177">
        <v>1.12E-2</v>
      </c>
      <c r="P177">
        <v>1.18E-2</v>
      </c>
      <c r="Q177" s="37">
        <f t="shared" si="49"/>
        <v>2.0550458715596329E-2</v>
      </c>
      <c r="R177" s="37">
        <f t="shared" si="55"/>
        <v>2.1651376146788991E-2</v>
      </c>
      <c r="S177">
        <v>18.02</v>
      </c>
      <c r="T177" s="5">
        <f t="shared" si="56"/>
        <v>0.12054570825530363</v>
      </c>
      <c r="U177" s="5">
        <f t="shared" si="57"/>
        <v>0.13832688247712877</v>
      </c>
      <c r="V177" s="6">
        <f t="shared" si="58"/>
        <v>0.26929540707484501</v>
      </c>
      <c r="W177" s="6">
        <f t="shared" si="59"/>
        <v>0.28261766529271809</v>
      </c>
      <c r="X177" s="6">
        <f t="shared" si="60"/>
        <v>0.38984111533014865</v>
      </c>
      <c r="Y177" s="6">
        <f t="shared" si="61"/>
        <v>0.42094454776984686</v>
      </c>
      <c r="Z177" s="6">
        <f t="shared" si="48"/>
        <v>0.40539283154999772</v>
      </c>
      <c r="AA177" s="6"/>
      <c r="AB177" s="6"/>
      <c r="AC177" s="6"/>
      <c r="AD177" s="6"/>
      <c r="AE177" s="6"/>
      <c r="AF177" s="20">
        <v>45</v>
      </c>
      <c r="AG177" s="20">
        <v>70</v>
      </c>
      <c r="AH177" s="6"/>
      <c r="AJ177">
        <v>1.25</v>
      </c>
      <c r="AK177" s="6"/>
      <c r="AL177" s="6"/>
      <c r="AM177" s="1"/>
      <c r="AN177" s="1"/>
      <c r="AO177" s="33">
        <f t="shared" si="51"/>
        <v>1.5551716219849077E-2</v>
      </c>
      <c r="AP177">
        <f t="shared" si="52"/>
        <v>1.5551716219849132E-2</v>
      </c>
    </row>
    <row r="178" spans="1:42" x14ac:dyDescent="0.2">
      <c r="A178" t="s">
        <v>73</v>
      </c>
      <c r="B178" s="30">
        <v>1</v>
      </c>
      <c r="C178">
        <v>2436</v>
      </c>
      <c r="D178">
        <v>2467</v>
      </c>
      <c r="E178" s="11">
        <f t="shared" si="53"/>
        <v>2.4359999999999999</v>
      </c>
      <c r="F178" s="11">
        <f t="shared" si="54"/>
        <v>2.4670000000000001</v>
      </c>
      <c r="G178">
        <v>0.52900000000000003</v>
      </c>
      <c r="H178">
        <v>0.10100000000000001</v>
      </c>
      <c r="I178">
        <v>53</v>
      </c>
      <c r="J178">
        <v>57</v>
      </c>
      <c r="K178">
        <v>98</v>
      </c>
      <c r="L178">
        <v>102</v>
      </c>
      <c r="M178">
        <v>52</v>
      </c>
      <c r="N178">
        <v>60</v>
      </c>
      <c r="O178">
        <v>1.0999999999999999E-2</v>
      </c>
      <c r="P178">
        <v>1.17E-2</v>
      </c>
      <c r="Q178" s="37">
        <f t="shared" si="49"/>
        <v>2.0793950850661623E-2</v>
      </c>
      <c r="R178" s="37">
        <f t="shared" si="55"/>
        <v>2.2117202268431002E-2</v>
      </c>
      <c r="S178">
        <v>18.02</v>
      </c>
      <c r="T178" s="5">
        <f t="shared" si="56"/>
        <v>0.11062321944919602</v>
      </c>
      <c r="U178" s="5">
        <f t="shared" si="57"/>
        <v>0.12815345573966266</v>
      </c>
      <c r="V178" s="6">
        <f t="shared" si="58"/>
        <v>0.26738776815224524</v>
      </c>
      <c r="W178" s="6">
        <f t="shared" si="59"/>
        <v>0.28454521082951761</v>
      </c>
      <c r="X178" s="6">
        <f t="shared" si="60"/>
        <v>0.37801098760144125</v>
      </c>
      <c r="Y178" s="6">
        <f t="shared" si="61"/>
        <v>0.41269866656918031</v>
      </c>
      <c r="Z178" s="6">
        <f t="shared" si="48"/>
        <v>0.39535482708531078</v>
      </c>
      <c r="AA178" s="6"/>
      <c r="AB178" s="6"/>
      <c r="AC178" s="6"/>
      <c r="AD178" s="6"/>
      <c r="AE178" s="6"/>
      <c r="AF178" s="20">
        <v>45</v>
      </c>
      <c r="AG178" s="20">
        <v>70</v>
      </c>
      <c r="AH178" s="6"/>
      <c r="AJ178">
        <v>1.25</v>
      </c>
      <c r="AK178" s="6"/>
      <c r="AL178" s="6"/>
      <c r="AM178" s="1"/>
      <c r="AN178" s="1"/>
      <c r="AO178" s="33">
        <f t="shared" si="51"/>
        <v>1.7343839483869528E-2</v>
      </c>
      <c r="AP178">
        <f t="shared" si="52"/>
        <v>1.7343839483869528E-2</v>
      </c>
    </row>
    <row r="179" spans="1:42" x14ac:dyDescent="0.2">
      <c r="B179" s="30">
        <v>2</v>
      </c>
      <c r="C179">
        <v>2436</v>
      </c>
      <c r="D179">
        <v>2467</v>
      </c>
      <c r="E179" s="11">
        <f t="shared" si="53"/>
        <v>2.4359999999999999</v>
      </c>
      <c r="F179" s="11">
        <f t="shared" si="54"/>
        <v>2.4670000000000001</v>
      </c>
      <c r="G179">
        <v>0.52700000000000002</v>
      </c>
      <c r="H179">
        <v>0.10199999999999999</v>
      </c>
      <c r="I179">
        <v>53</v>
      </c>
      <c r="J179">
        <v>57</v>
      </c>
      <c r="K179">
        <v>98</v>
      </c>
      <c r="L179">
        <v>102</v>
      </c>
      <c r="M179">
        <v>52</v>
      </c>
      <c r="N179">
        <v>60</v>
      </c>
      <c r="O179">
        <v>1.0999999999999999E-2</v>
      </c>
      <c r="P179">
        <v>1.17E-2</v>
      </c>
      <c r="Q179" s="37">
        <f t="shared" si="49"/>
        <v>2.0872865275142313E-2</v>
      </c>
      <c r="R179" s="37">
        <f t="shared" si="55"/>
        <v>2.2201138519924096E-2</v>
      </c>
      <c r="S179">
        <v>18.02</v>
      </c>
      <c r="T179" s="5">
        <f t="shared" si="56"/>
        <v>0.1117184988496831</v>
      </c>
      <c r="U179" s="5">
        <f t="shared" si="57"/>
        <v>0.12942230183609496</v>
      </c>
      <c r="V179" s="6">
        <f t="shared" si="58"/>
        <v>0.26560525461811912</v>
      </c>
      <c r="W179" s="6">
        <f t="shared" si="59"/>
        <v>0.28239594091107106</v>
      </c>
      <c r="X179" s="6">
        <f t="shared" si="60"/>
        <v>0.37732375346780223</v>
      </c>
      <c r="Y179" s="6">
        <f t="shared" si="61"/>
        <v>0.41181824274716605</v>
      </c>
      <c r="Z179" s="6">
        <f t="shared" si="48"/>
        <v>0.39457099810748414</v>
      </c>
      <c r="AA179" s="6"/>
      <c r="AB179" s="6"/>
      <c r="AC179" s="6"/>
      <c r="AD179" s="6"/>
      <c r="AE179" s="6"/>
      <c r="AF179" s="20">
        <v>45</v>
      </c>
      <c r="AG179" s="20">
        <v>70</v>
      </c>
      <c r="AH179" s="6"/>
      <c r="AJ179">
        <v>1.25</v>
      </c>
      <c r="AK179" s="6"/>
      <c r="AL179" s="6"/>
      <c r="AM179" s="1"/>
      <c r="AN179" s="1"/>
      <c r="AO179" s="33">
        <f t="shared" si="51"/>
        <v>1.7247244639681913E-2</v>
      </c>
      <c r="AP179">
        <f t="shared" si="52"/>
        <v>1.7247244639681913E-2</v>
      </c>
    </row>
    <row r="180" spans="1:42" x14ac:dyDescent="0.2">
      <c r="B180" s="30">
        <v>3</v>
      </c>
      <c r="C180">
        <v>2436</v>
      </c>
      <c r="D180">
        <v>2467</v>
      </c>
      <c r="E180" s="11">
        <f t="shared" si="53"/>
        <v>2.4359999999999999</v>
      </c>
      <c r="F180" s="11">
        <f t="shared" si="54"/>
        <v>2.4670000000000001</v>
      </c>
      <c r="G180">
        <v>0.51300000000000001</v>
      </c>
      <c r="H180">
        <v>0.107</v>
      </c>
      <c r="I180">
        <v>53</v>
      </c>
      <c r="J180">
        <v>57</v>
      </c>
      <c r="K180">
        <v>98</v>
      </c>
      <c r="L180">
        <v>102</v>
      </c>
      <c r="M180">
        <v>52</v>
      </c>
      <c r="N180">
        <v>60</v>
      </c>
      <c r="O180">
        <v>1.0999999999999999E-2</v>
      </c>
      <c r="P180">
        <v>1.17E-2</v>
      </c>
      <c r="Q180" s="37">
        <f t="shared" si="49"/>
        <v>2.1442495126705652E-2</v>
      </c>
      <c r="R180" s="37">
        <f t="shared" si="55"/>
        <v>2.2807017543859647E-2</v>
      </c>
      <c r="S180">
        <v>18.02</v>
      </c>
      <c r="T180" s="5">
        <f t="shared" si="56"/>
        <v>0.11719489585211855</v>
      </c>
      <c r="U180" s="5">
        <f t="shared" si="57"/>
        <v>0.13576653231825647</v>
      </c>
      <c r="V180" s="6">
        <f t="shared" si="58"/>
        <v>0.25424441534640013</v>
      </c>
      <c r="W180" s="6">
        <f t="shared" si="59"/>
        <v>0.26890474057961744</v>
      </c>
      <c r="X180" s="6">
        <f t="shared" si="60"/>
        <v>0.3714393111985187</v>
      </c>
      <c r="Y180" s="6">
        <f t="shared" si="61"/>
        <v>0.40467127289787391</v>
      </c>
      <c r="Z180" s="6">
        <f t="shared" si="48"/>
        <v>0.38805529204819633</v>
      </c>
      <c r="AA180" s="6"/>
      <c r="AB180" s="6"/>
      <c r="AC180" s="6"/>
      <c r="AD180" s="6"/>
      <c r="AE180" s="6"/>
      <c r="AF180" s="20">
        <v>45</v>
      </c>
      <c r="AG180" s="20">
        <v>70</v>
      </c>
      <c r="AH180" s="6"/>
      <c r="AJ180">
        <v>1.25</v>
      </c>
      <c r="AK180" s="6"/>
      <c r="AL180" s="6"/>
      <c r="AM180" s="1"/>
      <c r="AN180" s="1"/>
      <c r="AO180" s="33">
        <f t="shared" si="51"/>
        <v>1.6615980849677636E-2</v>
      </c>
      <c r="AP180">
        <f t="shared" si="52"/>
        <v>1.6615980849677581E-2</v>
      </c>
    </row>
    <row r="181" spans="1:42" x14ac:dyDescent="0.2">
      <c r="B181" s="30">
        <v>4</v>
      </c>
      <c r="C181">
        <v>2436</v>
      </c>
      <c r="D181">
        <v>2467</v>
      </c>
      <c r="E181" s="11">
        <f t="shared" si="53"/>
        <v>2.4359999999999999</v>
      </c>
      <c r="F181" s="11">
        <f t="shared" si="54"/>
        <v>2.4670000000000001</v>
      </c>
      <c r="G181">
        <v>0.52700000000000002</v>
      </c>
      <c r="H181">
        <v>0.106</v>
      </c>
      <c r="I181">
        <v>53</v>
      </c>
      <c r="J181">
        <v>57</v>
      </c>
      <c r="K181">
        <v>98</v>
      </c>
      <c r="L181">
        <v>102</v>
      </c>
      <c r="M181">
        <v>52</v>
      </c>
      <c r="N181">
        <v>60</v>
      </c>
      <c r="O181">
        <v>1.0999999999999999E-2</v>
      </c>
      <c r="P181">
        <v>1.17E-2</v>
      </c>
      <c r="Q181" s="37">
        <f t="shared" si="49"/>
        <v>2.0872865275142313E-2</v>
      </c>
      <c r="R181" s="37">
        <f t="shared" si="55"/>
        <v>2.2201138519924096E-2</v>
      </c>
      <c r="S181">
        <v>18.02</v>
      </c>
      <c r="T181" s="5">
        <f t="shared" si="56"/>
        <v>0.11609961645163146</v>
      </c>
      <c r="U181" s="5">
        <f t="shared" si="57"/>
        <v>0.13449768622182418</v>
      </c>
      <c r="V181" s="6">
        <f t="shared" si="58"/>
        <v>0.26337174368379251</v>
      </c>
      <c r="W181" s="6">
        <f t="shared" si="59"/>
        <v>0.27928856271572666</v>
      </c>
      <c r="X181" s="6">
        <f t="shared" si="60"/>
        <v>0.37947136013542399</v>
      </c>
      <c r="Y181" s="6">
        <f t="shared" si="61"/>
        <v>0.41378624893755084</v>
      </c>
      <c r="Z181" s="6">
        <f t="shared" si="48"/>
        <v>0.39662880453648741</v>
      </c>
      <c r="AA181" s="6"/>
      <c r="AB181" s="6"/>
      <c r="AC181" s="6"/>
      <c r="AD181" s="6"/>
      <c r="AE181" s="6"/>
      <c r="AF181" s="20">
        <v>45</v>
      </c>
      <c r="AG181" s="20">
        <v>70</v>
      </c>
      <c r="AH181" s="6"/>
      <c r="AJ181">
        <v>1.25</v>
      </c>
      <c r="AK181" s="6"/>
      <c r="AL181" s="6"/>
      <c r="AM181" s="1"/>
      <c r="AN181" s="1"/>
      <c r="AO181" s="33">
        <f t="shared" si="51"/>
        <v>1.7157444401063426E-2</v>
      </c>
      <c r="AP181">
        <f t="shared" si="52"/>
        <v>1.7157444401063426E-2</v>
      </c>
    </row>
    <row r="182" spans="1:42" x14ac:dyDescent="0.2">
      <c r="B182" s="30">
        <v>5</v>
      </c>
      <c r="C182">
        <v>2436</v>
      </c>
      <c r="D182">
        <v>2467</v>
      </c>
      <c r="E182" s="11">
        <f t="shared" si="53"/>
        <v>2.4359999999999999</v>
      </c>
      <c r="F182" s="11">
        <f t="shared" si="54"/>
        <v>2.4670000000000001</v>
      </c>
      <c r="G182">
        <v>0.52800000000000002</v>
      </c>
      <c r="H182">
        <v>0.111</v>
      </c>
      <c r="I182">
        <v>53</v>
      </c>
      <c r="J182">
        <v>57</v>
      </c>
      <c r="K182">
        <v>98</v>
      </c>
      <c r="L182">
        <v>102</v>
      </c>
      <c r="M182">
        <v>52</v>
      </c>
      <c r="N182">
        <v>60</v>
      </c>
      <c r="O182">
        <v>1.0999999999999999E-2</v>
      </c>
      <c r="P182">
        <v>1.17E-2</v>
      </c>
      <c r="Q182" s="37">
        <f t="shared" si="49"/>
        <v>2.0833333333333329E-2</v>
      </c>
      <c r="R182" s="37">
        <f t="shared" si="55"/>
        <v>2.2159090909090906E-2</v>
      </c>
      <c r="S182">
        <v>18.02</v>
      </c>
      <c r="T182" s="5">
        <f t="shared" si="56"/>
        <v>0.12157601345406691</v>
      </c>
      <c r="U182" s="5">
        <f t="shared" si="57"/>
        <v>0.14084191670398569</v>
      </c>
      <c r="V182" s="6">
        <f t="shared" si="58"/>
        <v>0.2611919229161565</v>
      </c>
      <c r="W182" s="6">
        <f t="shared" si="59"/>
        <v>0.27609055265635135</v>
      </c>
      <c r="X182" s="6">
        <f t="shared" si="60"/>
        <v>0.38276793637022344</v>
      </c>
      <c r="Y182" s="6">
        <f t="shared" si="61"/>
        <v>0.41693246936033701</v>
      </c>
      <c r="Z182" s="6">
        <f t="shared" si="48"/>
        <v>0.39985020286528022</v>
      </c>
      <c r="AA182" s="6"/>
      <c r="AB182" s="6"/>
      <c r="AC182" s="6"/>
      <c r="AD182" s="6"/>
      <c r="AE182" s="6"/>
      <c r="AF182" s="20">
        <v>45</v>
      </c>
      <c r="AG182" s="20">
        <v>70</v>
      </c>
      <c r="AH182" s="6"/>
      <c r="AJ182">
        <v>1.25</v>
      </c>
      <c r="AK182" s="6"/>
      <c r="AL182" s="6"/>
      <c r="AM182" s="1"/>
      <c r="AN182" s="1"/>
      <c r="AO182" s="33">
        <f t="shared" si="51"/>
        <v>1.7082266495056786E-2</v>
      </c>
      <c r="AP182">
        <f t="shared" si="52"/>
        <v>1.7082266495056786E-2</v>
      </c>
    </row>
    <row r="183" spans="1:42" x14ac:dyDescent="0.2">
      <c r="B183" s="30">
        <v>6</v>
      </c>
      <c r="C183">
        <v>2436</v>
      </c>
      <c r="D183">
        <v>2467</v>
      </c>
      <c r="E183" s="11">
        <f t="shared" si="53"/>
        <v>2.4359999999999999</v>
      </c>
      <c r="F183" s="11">
        <f t="shared" si="54"/>
        <v>2.4670000000000001</v>
      </c>
      <c r="G183">
        <v>0.52</v>
      </c>
      <c r="H183">
        <v>9.4E-2</v>
      </c>
      <c r="I183">
        <v>53</v>
      </c>
      <c r="J183">
        <v>57</v>
      </c>
      <c r="K183">
        <v>98</v>
      </c>
      <c r="L183">
        <v>102</v>
      </c>
      <c r="M183">
        <v>52</v>
      </c>
      <c r="N183">
        <v>60</v>
      </c>
      <c r="O183">
        <v>1.0999999999999999E-2</v>
      </c>
      <c r="P183">
        <v>1.17E-2</v>
      </c>
      <c r="Q183" s="37">
        <f t="shared" si="49"/>
        <v>2.1153846153846152E-2</v>
      </c>
      <c r="R183" s="37">
        <f t="shared" si="55"/>
        <v>2.2499999999999999E-2</v>
      </c>
      <c r="S183">
        <v>18.02</v>
      </c>
      <c r="T183" s="5">
        <f t="shared" si="56"/>
        <v>0.10295626364578639</v>
      </c>
      <c r="U183" s="5">
        <f t="shared" si="57"/>
        <v>0.11927153306463653</v>
      </c>
      <c r="V183" s="6">
        <f t="shared" si="58"/>
        <v>0.26578780118486706</v>
      </c>
      <c r="W183" s="6">
        <f t="shared" si="59"/>
        <v>0.28380720850812335</v>
      </c>
      <c r="X183" s="6">
        <f t="shared" si="60"/>
        <v>0.36874406483065347</v>
      </c>
      <c r="Y183" s="6">
        <f t="shared" si="61"/>
        <v>0.40307874157275991</v>
      </c>
      <c r="Z183" s="6">
        <f t="shared" si="48"/>
        <v>0.38591140320170669</v>
      </c>
      <c r="AA183" s="6"/>
      <c r="AB183" s="6"/>
      <c r="AC183" s="6"/>
      <c r="AD183" s="6"/>
      <c r="AE183" s="6"/>
      <c r="AF183" s="20">
        <v>45</v>
      </c>
      <c r="AG183" s="20">
        <v>70</v>
      </c>
      <c r="AH183" s="6"/>
      <c r="AJ183">
        <v>1.25</v>
      </c>
      <c r="AK183" s="6"/>
      <c r="AL183" s="6"/>
      <c r="AM183" s="1"/>
      <c r="AN183" s="1"/>
      <c r="AO183" s="33">
        <f t="shared" si="51"/>
        <v>1.716733837105322E-2</v>
      </c>
      <c r="AP183">
        <f t="shared" si="52"/>
        <v>1.716733837105322E-2</v>
      </c>
    </row>
    <row r="184" spans="1:42" x14ac:dyDescent="0.2">
      <c r="B184" s="30">
        <v>7</v>
      </c>
      <c r="C184">
        <v>2436</v>
      </c>
      <c r="D184">
        <v>2467</v>
      </c>
      <c r="E184" s="11">
        <f t="shared" si="53"/>
        <v>2.4359999999999999</v>
      </c>
      <c r="F184" s="11">
        <f t="shared" si="54"/>
        <v>2.4670000000000001</v>
      </c>
      <c r="G184">
        <v>0.51</v>
      </c>
      <c r="H184">
        <v>9.7000000000000003E-2</v>
      </c>
      <c r="I184">
        <v>53</v>
      </c>
      <c r="J184">
        <v>57</v>
      </c>
      <c r="K184">
        <v>98</v>
      </c>
      <c r="L184">
        <v>102</v>
      </c>
      <c r="M184">
        <v>52</v>
      </c>
      <c r="N184">
        <v>60</v>
      </c>
      <c r="O184">
        <v>1.0999999999999999E-2</v>
      </c>
      <c r="P184">
        <v>1.17E-2</v>
      </c>
      <c r="Q184" s="37">
        <f t="shared" si="49"/>
        <v>2.1568627450980392E-2</v>
      </c>
      <c r="R184" s="37">
        <f t="shared" si="55"/>
        <v>2.2941176470588236E-2</v>
      </c>
      <c r="S184">
        <v>18.02</v>
      </c>
      <c r="T184" s="5">
        <f t="shared" si="56"/>
        <v>0.10624210184724767</v>
      </c>
      <c r="U184" s="5">
        <f t="shared" si="57"/>
        <v>0.12307807135393344</v>
      </c>
      <c r="V184" s="6">
        <f t="shared" si="58"/>
        <v>0.25799198898140008</v>
      </c>
      <c r="W184" s="6">
        <f t="shared" si="59"/>
        <v>0.27461454801356278</v>
      </c>
      <c r="X184" s="6">
        <f t="shared" si="60"/>
        <v>0.36423409082864777</v>
      </c>
      <c r="Y184" s="6">
        <f t="shared" si="61"/>
        <v>0.39769261936749623</v>
      </c>
      <c r="Z184" s="6">
        <f t="shared" si="48"/>
        <v>0.380963355098072</v>
      </c>
      <c r="AA184" s="6"/>
      <c r="AB184" s="6"/>
      <c r="AC184" s="6"/>
      <c r="AD184" s="6"/>
      <c r="AE184" s="6"/>
      <c r="AF184" s="20">
        <v>45</v>
      </c>
      <c r="AG184" s="20">
        <v>70</v>
      </c>
      <c r="AH184" s="6"/>
      <c r="AJ184">
        <v>1.25</v>
      </c>
      <c r="AK184" s="6"/>
      <c r="AL184" s="6"/>
      <c r="AM184" s="1"/>
      <c r="AN184" s="1"/>
      <c r="AO184" s="33">
        <f t="shared" si="51"/>
        <v>1.6729264269424227E-2</v>
      </c>
      <c r="AP184">
        <f t="shared" si="52"/>
        <v>1.6729264269424227E-2</v>
      </c>
    </row>
    <row r="185" spans="1:42" x14ac:dyDescent="0.2">
      <c r="B185" s="30">
        <v>8</v>
      </c>
      <c r="C185">
        <v>2436</v>
      </c>
      <c r="D185">
        <v>2467</v>
      </c>
      <c r="E185" s="11">
        <f t="shared" si="53"/>
        <v>2.4359999999999999</v>
      </c>
      <c r="F185" s="11">
        <f t="shared" si="54"/>
        <v>2.4670000000000001</v>
      </c>
      <c r="G185">
        <v>0.54300000000000004</v>
      </c>
      <c r="H185">
        <v>0.112</v>
      </c>
      <c r="I185">
        <v>53</v>
      </c>
      <c r="J185">
        <v>57</v>
      </c>
      <c r="K185">
        <v>98</v>
      </c>
      <c r="L185">
        <v>102</v>
      </c>
      <c r="M185">
        <v>52</v>
      </c>
      <c r="N185">
        <v>60</v>
      </c>
      <c r="O185">
        <v>1.0999999999999999E-2</v>
      </c>
      <c r="P185">
        <v>1.17E-2</v>
      </c>
      <c r="Q185" s="37">
        <f t="shared" si="49"/>
        <v>2.0257826887661142E-2</v>
      </c>
      <c r="R185" s="37">
        <f t="shared" si="55"/>
        <v>2.1546961325966851E-2</v>
      </c>
      <c r="S185">
        <v>18.02</v>
      </c>
      <c r="T185" s="5">
        <f t="shared" si="56"/>
        <v>0.12267129285455401</v>
      </c>
      <c r="U185" s="5">
        <f t="shared" si="57"/>
        <v>0.14211076280041798</v>
      </c>
      <c r="V185" s="6">
        <f t="shared" si="58"/>
        <v>0.26981456368665785</v>
      </c>
      <c r="W185" s="6">
        <f t="shared" si="59"/>
        <v>0.28560689837959369</v>
      </c>
      <c r="X185" s="6">
        <f t="shared" si="60"/>
        <v>0.39248585654121187</v>
      </c>
      <c r="Y185" s="6">
        <f t="shared" si="61"/>
        <v>0.42771766118001164</v>
      </c>
      <c r="Z185" s="6">
        <f t="shared" si="48"/>
        <v>0.41010175886061173</v>
      </c>
      <c r="AA185" s="6"/>
      <c r="AB185" s="6"/>
      <c r="AC185" s="6"/>
      <c r="AD185" s="6"/>
      <c r="AE185" s="6"/>
      <c r="AF185" s="20">
        <v>45</v>
      </c>
      <c r="AG185" s="20">
        <v>70</v>
      </c>
      <c r="AH185" s="6"/>
      <c r="AJ185">
        <v>1.25</v>
      </c>
      <c r="AK185" s="6"/>
      <c r="AL185" s="6"/>
      <c r="AM185" s="1"/>
      <c r="AN185" s="1"/>
      <c r="AO185" s="33">
        <f t="shared" si="51"/>
        <v>1.7615902319399857E-2</v>
      </c>
      <c r="AP185">
        <f t="shared" si="52"/>
        <v>1.7615902319399912E-2</v>
      </c>
    </row>
    <row r="186" spans="1:42" x14ac:dyDescent="0.2">
      <c r="B186" s="30">
        <v>9</v>
      </c>
      <c r="C186">
        <v>2436</v>
      </c>
      <c r="D186">
        <v>2467</v>
      </c>
      <c r="E186" s="11">
        <f t="shared" si="53"/>
        <v>2.4359999999999999</v>
      </c>
      <c r="F186" s="11">
        <f t="shared" si="54"/>
        <v>2.4670000000000001</v>
      </c>
      <c r="G186">
        <v>0.53700000000000003</v>
      </c>
      <c r="H186">
        <v>0.104</v>
      </c>
      <c r="I186">
        <v>53</v>
      </c>
      <c r="J186">
        <v>57</v>
      </c>
      <c r="K186">
        <v>98</v>
      </c>
      <c r="L186">
        <v>102</v>
      </c>
      <c r="M186">
        <v>52</v>
      </c>
      <c r="N186">
        <v>60</v>
      </c>
      <c r="O186">
        <v>1.0999999999999999E-2</v>
      </c>
      <c r="P186">
        <v>1.17E-2</v>
      </c>
      <c r="Q186" s="37">
        <f t="shared" si="49"/>
        <v>2.0484171322160145E-2</v>
      </c>
      <c r="R186" s="37">
        <f t="shared" si="55"/>
        <v>2.1787709497206705E-2</v>
      </c>
      <c r="S186">
        <v>18.02</v>
      </c>
      <c r="T186" s="5">
        <f t="shared" si="56"/>
        <v>0.11390905765065727</v>
      </c>
      <c r="U186" s="5">
        <f t="shared" si="57"/>
        <v>0.13195999402895955</v>
      </c>
      <c r="V186" s="6">
        <f t="shared" si="58"/>
        <v>0.27060917815367785</v>
      </c>
      <c r="W186" s="6">
        <f t="shared" si="59"/>
        <v>0.2877043786614511</v>
      </c>
      <c r="X186" s="6">
        <f t="shared" si="60"/>
        <v>0.38451823580433514</v>
      </c>
      <c r="Y186" s="6">
        <f t="shared" si="61"/>
        <v>0.41966437269041068</v>
      </c>
      <c r="Z186" s="6">
        <f t="shared" si="48"/>
        <v>0.40209130424737294</v>
      </c>
      <c r="AA186" s="6"/>
      <c r="AB186" s="6"/>
      <c r="AC186" s="6"/>
      <c r="AD186" s="6"/>
      <c r="AE186" s="6"/>
      <c r="AF186" s="20">
        <v>45</v>
      </c>
      <c r="AG186" s="20">
        <v>70</v>
      </c>
      <c r="AH186" s="6"/>
      <c r="AJ186">
        <v>1.25</v>
      </c>
      <c r="AK186" s="6"/>
      <c r="AL186" s="6"/>
      <c r="AM186" s="1"/>
      <c r="AN186" s="1"/>
      <c r="AO186" s="33">
        <f t="shared" si="51"/>
        <v>1.7573068443037798E-2</v>
      </c>
      <c r="AP186">
        <f t="shared" si="52"/>
        <v>1.7573068443037743E-2</v>
      </c>
    </row>
    <row r="187" spans="1:42" x14ac:dyDescent="0.2">
      <c r="B187" s="30">
        <v>10</v>
      </c>
      <c r="C187">
        <v>2436</v>
      </c>
      <c r="D187">
        <v>2467</v>
      </c>
      <c r="E187" s="11">
        <f t="shared" si="53"/>
        <v>2.4359999999999999</v>
      </c>
      <c r="F187" s="11">
        <f t="shared" si="54"/>
        <v>2.4670000000000001</v>
      </c>
      <c r="G187">
        <v>0.53800000000000003</v>
      </c>
      <c r="H187">
        <v>0.104</v>
      </c>
      <c r="I187">
        <v>53</v>
      </c>
      <c r="J187">
        <v>57</v>
      </c>
      <c r="K187">
        <v>98</v>
      </c>
      <c r="L187">
        <v>102</v>
      </c>
      <c r="M187">
        <v>52</v>
      </c>
      <c r="N187">
        <v>60</v>
      </c>
      <c r="O187">
        <v>1.0999999999999999E-2</v>
      </c>
      <c r="P187">
        <v>1.17E-2</v>
      </c>
      <c r="Q187" s="37">
        <f t="shared" si="49"/>
        <v>2.0446096654275089E-2</v>
      </c>
      <c r="R187" s="37">
        <f t="shared" si="55"/>
        <v>2.1747211895910782E-2</v>
      </c>
      <c r="S187">
        <v>18.02</v>
      </c>
      <c r="T187" s="5">
        <f t="shared" si="56"/>
        <v>0.11390905765065727</v>
      </c>
      <c r="U187" s="5">
        <f t="shared" si="57"/>
        <v>0.13195999402895955</v>
      </c>
      <c r="V187" s="6">
        <f t="shared" si="58"/>
        <v>0.27122124605395004</v>
      </c>
      <c r="W187" s="6">
        <f t="shared" si="59"/>
        <v>0.28839059134625639</v>
      </c>
      <c r="X187" s="6">
        <f t="shared" si="60"/>
        <v>0.38513030370460732</v>
      </c>
      <c r="Y187" s="6">
        <f t="shared" si="61"/>
        <v>0.42035058537521597</v>
      </c>
      <c r="Z187" s="6">
        <f t="shared" si="48"/>
        <v>0.40274044453991165</v>
      </c>
      <c r="AA187" s="6"/>
      <c r="AB187" s="6"/>
      <c r="AC187" s="6"/>
      <c r="AD187" s="6"/>
      <c r="AE187" s="6"/>
      <c r="AF187" s="20">
        <v>45</v>
      </c>
      <c r="AG187" s="20">
        <v>70</v>
      </c>
      <c r="AH187" s="6"/>
      <c r="AJ187">
        <v>1.25</v>
      </c>
      <c r="AK187" s="6"/>
      <c r="AL187" s="6"/>
      <c r="AM187" s="1"/>
      <c r="AN187" s="1"/>
      <c r="AO187" s="33">
        <f t="shared" si="51"/>
        <v>1.7610140835304322E-2</v>
      </c>
      <c r="AP187">
        <f t="shared" si="52"/>
        <v>1.7610140835304322E-2</v>
      </c>
    </row>
    <row r="188" spans="1:42" x14ac:dyDescent="0.2">
      <c r="B188" s="30">
        <v>11</v>
      </c>
      <c r="C188">
        <v>2436</v>
      </c>
      <c r="D188">
        <v>2467</v>
      </c>
      <c r="E188" s="11">
        <f t="shared" si="53"/>
        <v>2.4359999999999999</v>
      </c>
      <c r="F188" s="11">
        <f t="shared" si="54"/>
        <v>2.4670000000000001</v>
      </c>
      <c r="G188">
        <v>0.53600000000000003</v>
      </c>
      <c r="H188">
        <v>0.104</v>
      </c>
      <c r="I188">
        <v>53</v>
      </c>
      <c r="J188">
        <v>57</v>
      </c>
      <c r="K188">
        <v>98</v>
      </c>
      <c r="L188">
        <v>102</v>
      </c>
      <c r="M188">
        <v>52</v>
      </c>
      <c r="N188">
        <v>60</v>
      </c>
      <c r="O188">
        <v>1.0999999999999999E-2</v>
      </c>
      <c r="P188">
        <v>1.17E-2</v>
      </c>
      <c r="Q188" s="37">
        <f t="shared" si="49"/>
        <v>2.0522388059701489E-2</v>
      </c>
      <c r="R188" s="37">
        <f t="shared" si="55"/>
        <v>2.1828358208955224E-2</v>
      </c>
      <c r="S188">
        <v>18.02</v>
      </c>
      <c r="T188" s="5">
        <f t="shared" si="56"/>
        <v>0.11390905765065727</v>
      </c>
      <c r="U188" s="5">
        <f t="shared" si="57"/>
        <v>0.13195999402895955</v>
      </c>
      <c r="V188" s="6">
        <f t="shared" si="58"/>
        <v>0.26999711025340561</v>
      </c>
      <c r="W188" s="6">
        <f t="shared" si="59"/>
        <v>0.28701816597664592</v>
      </c>
      <c r="X188" s="6">
        <f t="shared" si="60"/>
        <v>0.3839061679040629</v>
      </c>
      <c r="Y188" s="6">
        <f t="shared" si="61"/>
        <v>0.4189781600056055</v>
      </c>
      <c r="Z188" s="6">
        <f t="shared" si="48"/>
        <v>0.40144216395483423</v>
      </c>
      <c r="AA188" s="6"/>
      <c r="AB188" s="6"/>
      <c r="AC188" s="6"/>
      <c r="AD188" s="6"/>
      <c r="AE188" s="6"/>
      <c r="AF188" s="20">
        <v>45</v>
      </c>
      <c r="AG188" s="20">
        <v>70</v>
      </c>
      <c r="AH188" s="6"/>
      <c r="AJ188">
        <v>1.25</v>
      </c>
      <c r="AK188" s="6"/>
      <c r="AL188" s="6"/>
      <c r="AM188" s="1"/>
      <c r="AN188" s="1"/>
      <c r="AO188" s="33">
        <f t="shared" si="51"/>
        <v>1.753599605077133E-2</v>
      </c>
      <c r="AP188">
        <f t="shared" si="52"/>
        <v>1.7535996050771274E-2</v>
      </c>
    </row>
    <row r="189" spans="1:42" x14ac:dyDescent="0.2">
      <c r="B189" s="30">
        <v>12</v>
      </c>
      <c r="C189">
        <v>2436</v>
      </c>
      <c r="D189">
        <v>2467</v>
      </c>
      <c r="E189" s="11">
        <f t="shared" si="53"/>
        <v>2.4359999999999999</v>
      </c>
      <c r="F189" s="11">
        <f t="shared" si="54"/>
        <v>2.4670000000000001</v>
      </c>
      <c r="G189">
        <v>0.54300000000000004</v>
      </c>
      <c r="H189">
        <v>0.104</v>
      </c>
      <c r="I189">
        <v>53</v>
      </c>
      <c r="J189">
        <v>57</v>
      </c>
      <c r="K189">
        <v>98</v>
      </c>
      <c r="L189">
        <v>102</v>
      </c>
      <c r="M189">
        <v>52</v>
      </c>
      <c r="N189">
        <v>60</v>
      </c>
      <c r="O189">
        <v>1.0999999999999999E-2</v>
      </c>
      <c r="P189">
        <v>1.17E-2</v>
      </c>
      <c r="Q189" s="37">
        <f t="shared" si="49"/>
        <v>2.0257826887661142E-2</v>
      </c>
      <c r="R189" s="37">
        <f t="shared" si="55"/>
        <v>2.1546961325966851E-2</v>
      </c>
      <c r="S189">
        <v>18.02</v>
      </c>
      <c r="T189" s="5">
        <f t="shared" si="56"/>
        <v>0.11390905765065727</v>
      </c>
      <c r="U189" s="5">
        <f t="shared" si="57"/>
        <v>0.13195999402895955</v>
      </c>
      <c r="V189" s="6">
        <f t="shared" si="58"/>
        <v>0.27428158555531107</v>
      </c>
      <c r="W189" s="6">
        <f t="shared" si="59"/>
        <v>0.29182165477028249</v>
      </c>
      <c r="X189" s="6">
        <f t="shared" si="60"/>
        <v>0.38819064320596836</v>
      </c>
      <c r="Y189" s="6">
        <f t="shared" si="61"/>
        <v>0.42378164879924207</v>
      </c>
      <c r="Z189" s="6">
        <f t="shared" si="48"/>
        <v>0.40598614600260519</v>
      </c>
      <c r="AA189" s="6"/>
      <c r="AB189" s="6"/>
      <c r="AC189" s="6"/>
      <c r="AD189" s="6"/>
      <c r="AE189" s="6"/>
      <c r="AF189" s="20">
        <v>45</v>
      </c>
      <c r="AG189" s="20">
        <v>70</v>
      </c>
      <c r="AH189" s="6"/>
      <c r="AJ189">
        <v>1.25</v>
      </c>
      <c r="AK189" s="6"/>
      <c r="AL189" s="6"/>
      <c r="AM189" s="1"/>
      <c r="AN189" s="1"/>
      <c r="AO189" s="33">
        <f t="shared" si="51"/>
        <v>1.7795502796636831E-2</v>
      </c>
      <c r="AP189">
        <f t="shared" si="52"/>
        <v>1.7795502796636886E-2</v>
      </c>
    </row>
    <row r="190" spans="1:42" x14ac:dyDescent="0.2">
      <c r="B190" s="30">
        <v>13</v>
      </c>
      <c r="C190">
        <v>2436</v>
      </c>
      <c r="D190">
        <v>2467</v>
      </c>
      <c r="E190" s="11">
        <f t="shared" si="53"/>
        <v>2.4359999999999999</v>
      </c>
      <c r="F190" s="11">
        <f t="shared" si="54"/>
        <v>2.4670000000000001</v>
      </c>
      <c r="G190">
        <v>0.54700000000000004</v>
      </c>
      <c r="H190">
        <v>0.104</v>
      </c>
      <c r="I190">
        <v>53</v>
      </c>
      <c r="J190">
        <v>57</v>
      </c>
      <c r="K190">
        <v>98</v>
      </c>
      <c r="L190">
        <v>102</v>
      </c>
      <c r="M190">
        <v>52</v>
      </c>
      <c r="N190">
        <v>60</v>
      </c>
      <c r="O190">
        <v>1.0999999999999999E-2</v>
      </c>
      <c r="P190">
        <v>1.17E-2</v>
      </c>
      <c r="Q190" s="37">
        <f t="shared" si="49"/>
        <v>2.0109689213893965E-2</v>
      </c>
      <c r="R190" s="37">
        <f t="shared" si="55"/>
        <v>2.1389396709323581E-2</v>
      </c>
      <c r="S190">
        <v>18.02</v>
      </c>
      <c r="T190" s="5">
        <f t="shared" si="56"/>
        <v>0.11390905765065727</v>
      </c>
      <c r="U190" s="5">
        <f t="shared" si="57"/>
        <v>0.13195999402895955</v>
      </c>
      <c r="V190" s="6">
        <f t="shared" si="58"/>
        <v>0.27672985715639981</v>
      </c>
      <c r="W190" s="6">
        <f t="shared" si="59"/>
        <v>0.29456650550950342</v>
      </c>
      <c r="X190" s="6">
        <f t="shared" si="60"/>
        <v>0.39063891480705709</v>
      </c>
      <c r="Y190" s="6">
        <f t="shared" si="61"/>
        <v>0.426526499538463</v>
      </c>
      <c r="Z190" s="6">
        <f t="shared" si="48"/>
        <v>0.40858270717276002</v>
      </c>
      <c r="AA190" s="6"/>
      <c r="AB190" s="6"/>
      <c r="AC190" s="6"/>
      <c r="AD190" s="6"/>
      <c r="AE190" s="6"/>
      <c r="AF190" s="20">
        <v>45</v>
      </c>
      <c r="AG190" s="20">
        <v>70</v>
      </c>
      <c r="AH190" s="6"/>
      <c r="AJ190">
        <v>1.25</v>
      </c>
      <c r="AK190" s="6"/>
      <c r="AL190" s="6"/>
      <c r="AM190" s="1"/>
      <c r="AN190" s="1"/>
      <c r="AO190" s="33">
        <f t="shared" si="51"/>
        <v>1.7943792365702926E-2</v>
      </c>
      <c r="AP190">
        <f t="shared" si="52"/>
        <v>1.7943792365702982E-2</v>
      </c>
    </row>
    <row r="191" spans="1:42" x14ac:dyDescent="0.2">
      <c r="B191" s="30">
        <v>14</v>
      </c>
      <c r="C191">
        <v>2436</v>
      </c>
      <c r="D191">
        <v>2467</v>
      </c>
      <c r="E191" s="11">
        <f t="shared" si="53"/>
        <v>2.4359999999999999</v>
      </c>
      <c r="F191" s="11">
        <f t="shared" si="54"/>
        <v>2.4670000000000001</v>
      </c>
      <c r="G191">
        <v>0.52900000000000003</v>
      </c>
      <c r="H191">
        <v>0.10199999999999999</v>
      </c>
      <c r="I191">
        <v>53</v>
      </c>
      <c r="J191">
        <v>57</v>
      </c>
      <c r="K191">
        <v>98</v>
      </c>
      <c r="L191">
        <v>102</v>
      </c>
      <c r="M191">
        <v>52</v>
      </c>
      <c r="N191">
        <v>60</v>
      </c>
      <c r="O191">
        <v>1.0999999999999999E-2</v>
      </c>
      <c r="P191">
        <v>1.17E-2</v>
      </c>
      <c r="Q191" s="37">
        <f t="shared" si="49"/>
        <v>2.0793950850661623E-2</v>
      </c>
      <c r="R191" s="37">
        <f t="shared" si="55"/>
        <v>2.2117202268431002E-2</v>
      </c>
      <c r="S191">
        <v>18.02</v>
      </c>
      <c r="T191" s="5">
        <f t="shared" si="56"/>
        <v>0.1117184988496831</v>
      </c>
      <c r="U191" s="5">
        <f t="shared" si="57"/>
        <v>0.12942230183609496</v>
      </c>
      <c r="V191" s="6">
        <f t="shared" si="58"/>
        <v>0.26682939041866355</v>
      </c>
      <c r="W191" s="6">
        <f t="shared" si="59"/>
        <v>0.28376836628068153</v>
      </c>
      <c r="X191" s="6">
        <f t="shared" si="60"/>
        <v>0.37854788926834665</v>
      </c>
      <c r="Y191" s="6">
        <f t="shared" si="61"/>
        <v>0.41319066811677652</v>
      </c>
      <c r="Z191" s="6">
        <f t="shared" si="48"/>
        <v>0.39586927869256161</v>
      </c>
      <c r="AA191" s="6"/>
      <c r="AB191" s="6"/>
      <c r="AC191" s="6"/>
      <c r="AD191" s="6"/>
      <c r="AE191" s="6"/>
      <c r="AF191" s="20">
        <v>45</v>
      </c>
      <c r="AG191" s="20">
        <v>70</v>
      </c>
      <c r="AH191" s="6"/>
      <c r="AJ191">
        <v>1.25</v>
      </c>
      <c r="AK191" s="6"/>
      <c r="AL191" s="6"/>
      <c r="AM191" s="1"/>
      <c r="AN191" s="1"/>
      <c r="AO191" s="33">
        <f t="shared" si="51"/>
        <v>1.7321389424214961E-2</v>
      </c>
      <c r="AP191">
        <f t="shared" si="52"/>
        <v>1.7321389424214906E-2</v>
      </c>
    </row>
    <row r="192" spans="1:42" x14ac:dyDescent="0.2">
      <c r="B192" s="30">
        <v>15</v>
      </c>
      <c r="C192">
        <v>2436</v>
      </c>
      <c r="D192">
        <v>2467</v>
      </c>
      <c r="E192" s="11">
        <f t="shared" si="53"/>
        <v>2.4359999999999999</v>
      </c>
      <c r="F192" s="11">
        <f t="shared" si="54"/>
        <v>2.4670000000000001</v>
      </c>
      <c r="G192">
        <v>0.55100000000000005</v>
      </c>
      <c r="H192">
        <v>0.107</v>
      </c>
      <c r="I192">
        <v>53</v>
      </c>
      <c r="J192">
        <v>57</v>
      </c>
      <c r="K192">
        <v>98</v>
      </c>
      <c r="L192">
        <v>102</v>
      </c>
      <c r="M192">
        <v>52</v>
      </c>
      <c r="N192">
        <v>60</v>
      </c>
      <c r="O192">
        <v>1.0999999999999999E-2</v>
      </c>
      <c r="P192">
        <v>1.17E-2</v>
      </c>
      <c r="Q192" s="37">
        <f t="shared" si="49"/>
        <v>1.9963702359346639E-2</v>
      </c>
      <c r="R192" s="37">
        <f t="shared" si="55"/>
        <v>2.1234119782214154E-2</v>
      </c>
      <c r="S192">
        <v>18.02</v>
      </c>
      <c r="T192" s="5">
        <f t="shared" si="56"/>
        <v>0.11719489585211855</v>
      </c>
      <c r="U192" s="5">
        <f t="shared" si="57"/>
        <v>0.13576653231825647</v>
      </c>
      <c r="V192" s="6">
        <f t="shared" si="58"/>
        <v>0.27750299555674363</v>
      </c>
      <c r="W192" s="6">
        <f t="shared" si="59"/>
        <v>0.29498082260221598</v>
      </c>
      <c r="X192" s="6">
        <f t="shared" si="60"/>
        <v>0.39469789140886219</v>
      </c>
      <c r="Y192" s="6">
        <f t="shared" si="61"/>
        <v>0.43074735492047245</v>
      </c>
      <c r="Z192" s="6">
        <f t="shared" si="48"/>
        <v>0.41272262316466735</v>
      </c>
      <c r="AA192" s="6"/>
      <c r="AB192" s="6"/>
      <c r="AC192" s="6"/>
      <c r="AD192" s="6"/>
      <c r="AE192" s="6"/>
      <c r="AF192" s="20">
        <v>45</v>
      </c>
      <c r="AG192" s="20">
        <v>70</v>
      </c>
      <c r="AH192" s="6"/>
      <c r="AJ192">
        <v>1.25</v>
      </c>
      <c r="AK192" s="6"/>
      <c r="AL192" s="6"/>
      <c r="AM192" s="1"/>
      <c r="AN192" s="1"/>
      <c r="AO192" s="33">
        <f t="shared" si="51"/>
        <v>1.8024731755805157E-2</v>
      </c>
      <c r="AP192">
        <f t="shared" si="52"/>
        <v>1.8024731755805101E-2</v>
      </c>
    </row>
    <row r="193" spans="1:42" x14ac:dyDescent="0.2">
      <c r="B193" s="30">
        <v>16</v>
      </c>
      <c r="C193">
        <v>2436</v>
      </c>
      <c r="D193">
        <v>2467</v>
      </c>
      <c r="E193" s="11">
        <f t="shared" si="53"/>
        <v>2.4359999999999999</v>
      </c>
      <c r="F193" s="11">
        <f t="shared" si="54"/>
        <v>2.4670000000000001</v>
      </c>
      <c r="G193">
        <v>0.55800000000000005</v>
      </c>
      <c r="H193">
        <v>0.11600000000000001</v>
      </c>
      <c r="I193">
        <v>53</v>
      </c>
      <c r="J193">
        <v>57</v>
      </c>
      <c r="K193">
        <v>98</v>
      </c>
      <c r="L193">
        <v>102</v>
      </c>
      <c r="M193">
        <v>52</v>
      </c>
      <c r="N193">
        <v>60</v>
      </c>
      <c r="O193">
        <v>1.0999999999999999E-2</v>
      </c>
      <c r="P193">
        <v>1.17E-2</v>
      </c>
      <c r="Q193" s="37">
        <f t="shared" si="49"/>
        <v>1.9713261648745518E-2</v>
      </c>
      <c r="R193" s="37">
        <f t="shared" si="55"/>
        <v>2.0967741935483869E-2</v>
      </c>
      <c r="S193">
        <v>18.02</v>
      </c>
      <c r="T193" s="5">
        <f t="shared" si="56"/>
        <v>0.12705241045650237</v>
      </c>
      <c r="U193" s="5">
        <f t="shared" si="57"/>
        <v>0.1471861471861472</v>
      </c>
      <c r="V193" s="6">
        <f t="shared" si="58"/>
        <v>0.27676207125641417</v>
      </c>
      <c r="W193" s="6">
        <f t="shared" si="59"/>
        <v>0.29279271045632765</v>
      </c>
      <c r="X193" s="6">
        <f t="shared" si="60"/>
        <v>0.40381448171291656</v>
      </c>
      <c r="Y193" s="6">
        <f t="shared" si="61"/>
        <v>0.43997885764247485</v>
      </c>
      <c r="Z193" s="6">
        <f t="shared" si="48"/>
        <v>0.42189666967769568</v>
      </c>
      <c r="AA193" s="6"/>
      <c r="AB193" s="6"/>
      <c r="AC193" s="6"/>
      <c r="AD193" s="6"/>
      <c r="AE193" s="6"/>
      <c r="AF193" s="20">
        <v>45</v>
      </c>
      <c r="AG193" s="20">
        <v>70</v>
      </c>
      <c r="AH193" s="6"/>
      <c r="AJ193">
        <v>1.25</v>
      </c>
      <c r="AK193" s="6"/>
      <c r="AL193" s="6"/>
      <c r="AM193" s="1"/>
      <c r="AN193" s="1"/>
      <c r="AO193" s="33">
        <f t="shared" si="51"/>
        <v>1.8082187964779117E-2</v>
      </c>
      <c r="AP193">
        <f t="shared" si="52"/>
        <v>1.8082187964779173E-2</v>
      </c>
    </row>
    <row r="194" spans="1:42" x14ac:dyDescent="0.2">
      <c r="B194" s="30">
        <v>17</v>
      </c>
      <c r="C194">
        <v>2436</v>
      </c>
      <c r="D194">
        <v>2467</v>
      </c>
      <c r="E194" s="11">
        <f t="shared" si="53"/>
        <v>2.4359999999999999</v>
      </c>
      <c r="F194" s="11">
        <f t="shared" si="54"/>
        <v>2.4670000000000001</v>
      </c>
      <c r="G194">
        <v>0.54100000000000004</v>
      </c>
      <c r="H194">
        <v>0.105</v>
      </c>
      <c r="I194">
        <v>53</v>
      </c>
      <c r="J194">
        <v>57</v>
      </c>
      <c r="K194">
        <v>98</v>
      </c>
      <c r="L194">
        <v>102</v>
      </c>
      <c r="M194">
        <v>52</v>
      </c>
      <c r="N194">
        <v>60</v>
      </c>
      <c r="O194">
        <v>1.0999999999999999E-2</v>
      </c>
      <c r="P194">
        <v>1.17E-2</v>
      </c>
      <c r="Q194" s="37">
        <f t="shared" si="49"/>
        <v>2.0332717190388167E-2</v>
      </c>
      <c r="R194" s="37">
        <f t="shared" si="55"/>
        <v>2.1626617375231055E-2</v>
      </c>
      <c r="S194">
        <v>18.02</v>
      </c>
      <c r="T194" s="5">
        <f t="shared" si="56"/>
        <v>0.11500433705114436</v>
      </c>
      <c r="U194" s="5">
        <f t="shared" si="57"/>
        <v>0.13322884012539185</v>
      </c>
      <c r="V194" s="6">
        <f t="shared" si="58"/>
        <v>0.27249907202118501</v>
      </c>
      <c r="W194" s="6">
        <f t="shared" si="59"/>
        <v>0.28967238485183594</v>
      </c>
      <c r="X194" s="6">
        <f t="shared" si="60"/>
        <v>0.38750340907232939</v>
      </c>
      <c r="Y194" s="6">
        <f t="shared" si="61"/>
        <v>0.42290122497722782</v>
      </c>
      <c r="Z194" s="6">
        <f t="shared" si="48"/>
        <v>0.4052023170247786</v>
      </c>
      <c r="AA194" s="6"/>
      <c r="AB194" s="6"/>
      <c r="AC194" s="6"/>
      <c r="AD194" s="6"/>
      <c r="AE194" s="6"/>
      <c r="AF194" s="20">
        <v>45</v>
      </c>
      <c r="AG194" s="20">
        <v>70</v>
      </c>
      <c r="AH194" s="6"/>
      <c r="AJ194">
        <v>1.25</v>
      </c>
      <c r="AK194" s="6"/>
      <c r="AL194" s="6"/>
      <c r="AM194" s="1"/>
      <c r="AN194" s="1"/>
      <c r="AO194" s="33">
        <f t="shared" si="51"/>
        <v>1.7698907952449217E-2</v>
      </c>
      <c r="AP194">
        <f t="shared" si="52"/>
        <v>1.7698907952449217E-2</v>
      </c>
    </row>
    <row r="195" spans="1:42" x14ac:dyDescent="0.2">
      <c r="A195" s="43"/>
      <c r="B195" s="31">
        <v>18</v>
      </c>
      <c r="C195" s="7">
        <v>2436</v>
      </c>
      <c r="D195" s="7">
        <v>2467</v>
      </c>
      <c r="E195" s="12">
        <f t="shared" si="53"/>
        <v>2.4359999999999999</v>
      </c>
      <c r="F195" s="12">
        <f t="shared" si="54"/>
        <v>2.4670000000000001</v>
      </c>
      <c r="G195" s="7">
        <v>0.56000000000000005</v>
      </c>
      <c r="H195" s="7">
        <v>0.109</v>
      </c>
      <c r="I195" s="7">
        <v>53</v>
      </c>
      <c r="J195" s="7">
        <v>57</v>
      </c>
      <c r="K195" s="7">
        <v>98</v>
      </c>
      <c r="L195" s="7">
        <v>102</v>
      </c>
      <c r="M195" s="7">
        <v>52</v>
      </c>
      <c r="N195" s="7">
        <v>60</v>
      </c>
      <c r="O195" s="7">
        <v>1.0999999999999999E-2</v>
      </c>
      <c r="P195" s="7">
        <v>1.17E-2</v>
      </c>
      <c r="Q195" s="38">
        <f t="shared" si="49"/>
        <v>1.9642857142857142E-2</v>
      </c>
      <c r="R195" s="38">
        <f t="shared" si="55"/>
        <v>2.0892857142857144E-2</v>
      </c>
      <c r="S195" s="7">
        <v>18.02</v>
      </c>
      <c r="T195" s="9">
        <f t="shared" si="56"/>
        <v>0.11938545465309273</v>
      </c>
      <c r="U195" s="9">
        <f t="shared" si="57"/>
        <v>0.13830422451112109</v>
      </c>
      <c r="V195" s="10">
        <f t="shared" si="58"/>
        <v>0.28189485119203017</v>
      </c>
      <c r="W195" s="10">
        <f t="shared" si="59"/>
        <v>0.29960304766779083</v>
      </c>
      <c r="X195" s="10">
        <f t="shared" si="60"/>
        <v>0.40128030584512292</v>
      </c>
      <c r="Y195" s="10">
        <f t="shared" si="61"/>
        <v>0.4379072721789119</v>
      </c>
      <c r="Z195" s="10">
        <f t="shared" ref="Z195:Z258" si="62">(X195+Y195)/2</f>
        <v>0.41959378901201738</v>
      </c>
      <c r="AA195" s="10">
        <f>AVERAGE(X145:X195)</f>
        <v>0.40536322981157696</v>
      </c>
      <c r="AB195" s="35">
        <f>(STDEV(X145:X195)/SQRT(COUNT(X145:X195)))</f>
        <v>3.3812325286318623E-3</v>
      </c>
      <c r="AC195" s="10">
        <f>AVERAGE(Y145:Y195)</f>
        <v>0.43519410995157448</v>
      </c>
      <c r="AD195" s="35">
        <f>(STDEV(Y145:Y195)/SQRT(COUNT(Y145:Y195)))</f>
        <v>2.8295557539792637E-3</v>
      </c>
      <c r="AE195" s="10">
        <f>AVERAGE(Z145:Z195)</f>
        <v>0.42027866988157569</v>
      </c>
      <c r="AF195" s="21">
        <v>45</v>
      </c>
      <c r="AG195" s="21">
        <v>70</v>
      </c>
      <c r="AH195" s="10">
        <f>STDEV(Z145:Z195)</f>
        <v>2.2101221426224463E-2</v>
      </c>
      <c r="AI195" s="7">
        <f>AH195/SQRT(COUNT(Z145:Z195))</f>
        <v>3.0947900195835241E-3</v>
      </c>
      <c r="AJ195" s="7">
        <v>1.25</v>
      </c>
      <c r="AK195" s="6">
        <f>AE195-AA195</f>
        <v>1.4915440069998731E-2</v>
      </c>
      <c r="AL195" s="6">
        <f>ABS(AE195-AC195)</f>
        <v>1.4915440069998787E-2</v>
      </c>
      <c r="AM195" s="1">
        <f>AK195+AB195</f>
        <v>1.8296672598630593E-2</v>
      </c>
      <c r="AN195" s="1">
        <f>AL195+AD195</f>
        <v>1.7744995823978052E-2</v>
      </c>
      <c r="AO195" s="33">
        <f t="shared" si="51"/>
        <v>1.8313483166894462E-2</v>
      </c>
      <c r="AP195">
        <f t="shared" si="52"/>
        <v>1.8313483166894517E-2</v>
      </c>
    </row>
    <row r="196" spans="1:42" x14ac:dyDescent="0.2">
      <c r="A196" t="s">
        <v>74</v>
      </c>
      <c r="B196" s="30">
        <v>1</v>
      </c>
      <c r="C196">
        <v>2436</v>
      </c>
      <c r="D196">
        <v>2467</v>
      </c>
      <c r="E196" s="11">
        <f t="shared" si="53"/>
        <v>2.4359999999999999</v>
      </c>
      <c r="F196" s="11">
        <f t="shared" si="54"/>
        <v>2.4670000000000001</v>
      </c>
      <c r="G196">
        <v>0.57699999999999996</v>
      </c>
      <c r="H196">
        <v>0.127</v>
      </c>
      <c r="I196">
        <v>53</v>
      </c>
      <c r="J196">
        <v>57</v>
      </c>
      <c r="K196">
        <v>98</v>
      </c>
      <c r="L196">
        <v>102</v>
      </c>
      <c r="M196">
        <v>52</v>
      </c>
      <c r="N196">
        <v>60</v>
      </c>
      <c r="O196">
        <v>1.14E-2</v>
      </c>
      <c r="P196">
        <v>1.1599999999999999E-2</v>
      </c>
      <c r="Q196" s="37">
        <f t="shared" ref="Q196:Q259" si="63">1/(G196/O196)</f>
        <v>1.9757365684575392E-2</v>
      </c>
      <c r="R196" s="37">
        <f t="shared" si="55"/>
        <v>2.0103986135181977E-2</v>
      </c>
      <c r="S196">
        <v>18.02</v>
      </c>
      <c r="T196" s="5">
        <f t="shared" si="56"/>
        <v>0.14029962596411777</v>
      </c>
      <c r="U196" s="5">
        <f t="shared" si="57"/>
        <v>0.15548929795753752</v>
      </c>
      <c r="V196" s="6">
        <f t="shared" si="58"/>
        <v>0.28468238910505134</v>
      </c>
      <c r="W196" s="6">
        <f t="shared" si="59"/>
        <v>0.28685439260830931</v>
      </c>
      <c r="X196" s="6">
        <f t="shared" si="60"/>
        <v>0.42498201506916911</v>
      </c>
      <c r="Y196" s="6">
        <f t="shared" si="61"/>
        <v>0.44234369056584683</v>
      </c>
      <c r="Z196" s="6">
        <f t="shared" si="62"/>
        <v>0.43366285281750794</v>
      </c>
      <c r="AA196" s="6"/>
      <c r="AB196" s="6"/>
      <c r="AC196" s="6"/>
      <c r="AD196" s="6"/>
      <c r="AE196" s="6"/>
      <c r="AF196" s="20">
        <v>76</v>
      </c>
      <c r="AG196" s="20">
        <v>70</v>
      </c>
      <c r="AH196" s="6"/>
      <c r="AJ196">
        <v>1.25</v>
      </c>
      <c r="AK196" s="6"/>
      <c r="AL196" s="6"/>
      <c r="AM196" s="1"/>
      <c r="AN196" s="1"/>
      <c r="AO196" s="33">
        <f t="shared" ref="AO196:AO259" si="64">Z196-X196</f>
        <v>8.6808377483388321E-3</v>
      </c>
      <c r="AP196">
        <f t="shared" ref="AP196:AP259" si="65">ABS(Z196-Y196)</f>
        <v>8.6808377483388877E-3</v>
      </c>
    </row>
    <row r="197" spans="1:42" x14ac:dyDescent="0.2">
      <c r="B197" s="30">
        <v>2</v>
      </c>
      <c r="C197">
        <v>2436</v>
      </c>
      <c r="D197">
        <v>2467</v>
      </c>
      <c r="E197" s="11">
        <f t="shared" si="53"/>
        <v>2.4359999999999999</v>
      </c>
      <c r="F197" s="11">
        <f t="shared" si="54"/>
        <v>2.4670000000000001</v>
      </c>
      <c r="G197">
        <v>0.59</v>
      </c>
      <c r="H197">
        <v>0.127</v>
      </c>
      <c r="I197">
        <v>53</v>
      </c>
      <c r="J197">
        <v>57</v>
      </c>
      <c r="K197">
        <v>98</v>
      </c>
      <c r="L197">
        <v>102</v>
      </c>
      <c r="M197">
        <v>52</v>
      </c>
      <c r="N197">
        <v>60</v>
      </c>
      <c r="O197">
        <v>1.14E-2</v>
      </c>
      <c r="P197">
        <v>1.1599999999999999E-2</v>
      </c>
      <c r="Q197" s="37">
        <f t="shared" si="63"/>
        <v>1.9322033898305089E-2</v>
      </c>
      <c r="R197" s="37">
        <f t="shared" si="55"/>
        <v>1.9661016949152541E-2</v>
      </c>
      <c r="S197">
        <v>18.02</v>
      </c>
      <c r="T197" s="5">
        <f t="shared" si="56"/>
        <v>0.14029962596411777</v>
      </c>
      <c r="U197" s="5">
        <f t="shared" si="57"/>
        <v>0.15548929795753752</v>
      </c>
      <c r="V197" s="6">
        <f t="shared" si="58"/>
        <v>0.29270786562499973</v>
      </c>
      <c r="W197" s="6">
        <f t="shared" si="59"/>
        <v>0.29546214821595373</v>
      </c>
      <c r="X197" s="6">
        <f t="shared" si="60"/>
        <v>0.4330074915891175</v>
      </c>
      <c r="Y197" s="6">
        <f t="shared" si="61"/>
        <v>0.45095144617349125</v>
      </c>
      <c r="Z197" s="6">
        <f t="shared" si="62"/>
        <v>0.44197946888130435</v>
      </c>
      <c r="AA197" s="6"/>
      <c r="AB197" s="6"/>
      <c r="AC197" s="6"/>
      <c r="AD197" s="6"/>
      <c r="AE197" s="6"/>
      <c r="AF197" s="20">
        <v>76</v>
      </c>
      <c r="AG197" s="20">
        <v>70</v>
      </c>
      <c r="AH197" s="6"/>
      <c r="AJ197">
        <v>1.25</v>
      </c>
      <c r="AK197" s="6"/>
      <c r="AL197" s="6"/>
      <c r="AM197" s="1"/>
      <c r="AN197" s="1"/>
      <c r="AO197" s="33">
        <f t="shared" si="64"/>
        <v>8.9719772921868501E-3</v>
      </c>
      <c r="AP197">
        <f t="shared" si="65"/>
        <v>8.9719772921869057E-3</v>
      </c>
    </row>
    <row r="198" spans="1:42" x14ac:dyDescent="0.2">
      <c r="B198" s="30">
        <v>3</v>
      </c>
      <c r="C198">
        <v>2436</v>
      </c>
      <c r="D198">
        <v>2467</v>
      </c>
      <c r="E198" s="11">
        <f t="shared" si="53"/>
        <v>2.4359999999999999</v>
      </c>
      <c r="F198" s="11">
        <f t="shared" si="54"/>
        <v>2.4670000000000001</v>
      </c>
      <c r="G198">
        <v>0.58799999999999997</v>
      </c>
      <c r="H198">
        <v>0.126</v>
      </c>
      <c r="I198">
        <v>53</v>
      </c>
      <c r="J198">
        <v>57</v>
      </c>
      <c r="K198">
        <v>98</v>
      </c>
      <c r="L198">
        <v>102</v>
      </c>
      <c r="M198">
        <v>52</v>
      </c>
      <c r="N198">
        <v>60</v>
      </c>
      <c r="O198">
        <v>1.14E-2</v>
      </c>
      <c r="P198">
        <v>1.1599999999999999E-2</v>
      </c>
      <c r="Q198" s="37">
        <f t="shared" si="63"/>
        <v>1.938775510204082E-2</v>
      </c>
      <c r="R198" s="37">
        <f t="shared" si="55"/>
        <v>1.9727891156462583E-2</v>
      </c>
      <c r="S198">
        <v>18.02</v>
      </c>
      <c r="T198" s="5">
        <f t="shared" si="56"/>
        <v>0.13919490449983338</v>
      </c>
      <c r="U198" s="5">
        <f t="shared" si="57"/>
        <v>0.15426497277676951</v>
      </c>
      <c r="V198" s="6">
        <f t="shared" si="58"/>
        <v>0.29203636826435631</v>
      </c>
      <c r="W198" s="6">
        <f t="shared" si="59"/>
        <v>0.29488746496783824</v>
      </c>
      <c r="X198" s="6">
        <f t="shared" si="60"/>
        <v>0.43123127276418971</v>
      </c>
      <c r="Y198" s="6">
        <f t="shared" si="61"/>
        <v>0.44915243774460778</v>
      </c>
      <c r="Z198" s="6">
        <f t="shared" si="62"/>
        <v>0.44019185525439875</v>
      </c>
      <c r="AA198" s="6"/>
      <c r="AB198" s="6"/>
      <c r="AC198" s="6"/>
      <c r="AD198" s="6"/>
      <c r="AE198" s="6"/>
      <c r="AF198" s="20">
        <v>76</v>
      </c>
      <c r="AG198" s="20">
        <v>70</v>
      </c>
      <c r="AH198" s="6"/>
      <c r="AJ198">
        <v>1.25</v>
      </c>
      <c r="AK198" s="6"/>
      <c r="AL198" s="6"/>
      <c r="AM198" s="1"/>
      <c r="AN198" s="1"/>
      <c r="AO198" s="33">
        <f t="shared" si="64"/>
        <v>8.9605824902090347E-3</v>
      </c>
      <c r="AP198">
        <f t="shared" si="65"/>
        <v>8.9605824902090347E-3</v>
      </c>
    </row>
    <row r="199" spans="1:42" x14ac:dyDescent="0.2">
      <c r="B199" s="30">
        <v>4</v>
      </c>
      <c r="C199">
        <v>2436</v>
      </c>
      <c r="D199">
        <v>2467</v>
      </c>
      <c r="E199" s="11">
        <f t="shared" si="53"/>
        <v>2.4359999999999999</v>
      </c>
      <c r="F199" s="11">
        <f t="shared" si="54"/>
        <v>2.4670000000000001</v>
      </c>
      <c r="G199">
        <v>0.58199999999999996</v>
      </c>
      <c r="H199">
        <v>0.127</v>
      </c>
      <c r="I199">
        <v>53</v>
      </c>
      <c r="J199">
        <v>57</v>
      </c>
      <c r="K199">
        <v>98</v>
      </c>
      <c r="L199">
        <v>102</v>
      </c>
      <c r="M199">
        <v>52</v>
      </c>
      <c r="N199">
        <v>60</v>
      </c>
      <c r="O199">
        <v>1.14E-2</v>
      </c>
      <c r="P199">
        <v>1.1599999999999999E-2</v>
      </c>
      <c r="Q199" s="37">
        <f t="shared" si="63"/>
        <v>1.9587628865979385E-2</v>
      </c>
      <c r="R199" s="37">
        <f t="shared" si="55"/>
        <v>1.9931271477663229E-2</v>
      </c>
      <c r="S199">
        <v>18.02</v>
      </c>
      <c r="T199" s="5">
        <f t="shared" si="56"/>
        <v>0.14029962596411777</v>
      </c>
      <c r="U199" s="5">
        <f t="shared" si="57"/>
        <v>0.15548929795753752</v>
      </c>
      <c r="V199" s="6">
        <f t="shared" si="58"/>
        <v>0.28776911084349305</v>
      </c>
      <c r="W199" s="6">
        <f t="shared" si="59"/>
        <v>0.29016506784201873</v>
      </c>
      <c r="X199" s="6">
        <f t="shared" si="60"/>
        <v>0.42806873680761082</v>
      </c>
      <c r="Y199" s="6">
        <f t="shared" si="61"/>
        <v>0.44565436579955625</v>
      </c>
      <c r="Z199" s="6">
        <f t="shared" si="62"/>
        <v>0.43686155130358351</v>
      </c>
      <c r="AA199" s="6"/>
      <c r="AB199" s="6"/>
      <c r="AC199" s="6"/>
      <c r="AD199" s="6"/>
      <c r="AE199" s="6"/>
      <c r="AF199" s="20">
        <v>76</v>
      </c>
      <c r="AG199" s="20">
        <v>70</v>
      </c>
      <c r="AH199" s="6"/>
      <c r="AJ199">
        <v>1.25</v>
      </c>
      <c r="AK199" s="6"/>
      <c r="AL199" s="6"/>
      <c r="AM199" s="1"/>
      <c r="AN199" s="1"/>
      <c r="AO199" s="33">
        <f t="shared" si="64"/>
        <v>8.7928144959726895E-3</v>
      </c>
      <c r="AP199">
        <f t="shared" si="65"/>
        <v>8.792814495972745E-3</v>
      </c>
    </row>
    <row r="200" spans="1:42" x14ac:dyDescent="0.2">
      <c r="B200" s="30">
        <v>5</v>
      </c>
      <c r="C200">
        <v>2436</v>
      </c>
      <c r="D200">
        <v>2467</v>
      </c>
      <c r="E200" s="11">
        <f t="shared" si="53"/>
        <v>2.4359999999999999</v>
      </c>
      <c r="F200" s="11">
        <f t="shared" si="54"/>
        <v>2.4670000000000001</v>
      </c>
      <c r="G200">
        <v>0.57999999999999996</v>
      </c>
      <c r="H200">
        <v>0.124</v>
      </c>
      <c r="I200">
        <v>53</v>
      </c>
      <c r="J200">
        <v>57</v>
      </c>
      <c r="K200">
        <v>98</v>
      </c>
      <c r="L200">
        <v>102</v>
      </c>
      <c r="M200">
        <v>52</v>
      </c>
      <c r="N200">
        <v>60</v>
      </c>
      <c r="O200">
        <v>1.14E-2</v>
      </c>
      <c r="P200">
        <v>1.1599999999999999E-2</v>
      </c>
      <c r="Q200" s="37">
        <f t="shared" si="63"/>
        <v>1.9655172413793106E-2</v>
      </c>
      <c r="R200" s="37">
        <f t="shared" si="55"/>
        <v>0.02</v>
      </c>
      <c r="S200">
        <v>18.02</v>
      </c>
      <c r="T200" s="5">
        <f t="shared" si="56"/>
        <v>0.13698546157126459</v>
      </c>
      <c r="U200" s="5">
        <f t="shared" si="57"/>
        <v>0.15181632241523349</v>
      </c>
      <c r="V200" s="6">
        <f t="shared" si="58"/>
        <v>0.28822399615231603</v>
      </c>
      <c r="W200" s="6">
        <f t="shared" si="59"/>
        <v>0.29108955828463945</v>
      </c>
      <c r="X200" s="6">
        <f t="shared" si="60"/>
        <v>0.42520945772358065</v>
      </c>
      <c r="Y200" s="6">
        <f t="shared" si="61"/>
        <v>0.44290588069987291</v>
      </c>
      <c r="Z200" s="6">
        <f t="shared" si="62"/>
        <v>0.43405766921172678</v>
      </c>
      <c r="AA200" s="6"/>
      <c r="AB200" s="6"/>
      <c r="AC200" s="6"/>
      <c r="AD200" s="6"/>
      <c r="AE200" s="6"/>
      <c r="AF200" s="20">
        <v>76</v>
      </c>
      <c r="AG200" s="20">
        <v>70</v>
      </c>
      <c r="AH200" s="6"/>
      <c r="AJ200">
        <v>1.25</v>
      </c>
      <c r="AK200" s="6"/>
      <c r="AL200" s="6"/>
      <c r="AM200" s="1"/>
      <c r="AN200" s="1"/>
      <c r="AO200" s="33">
        <f t="shared" si="64"/>
        <v>8.8482114881461293E-3</v>
      </c>
      <c r="AP200">
        <f t="shared" si="65"/>
        <v>8.8482114881461293E-3</v>
      </c>
    </row>
    <row r="201" spans="1:42" x14ac:dyDescent="0.2">
      <c r="B201" s="30">
        <v>6</v>
      </c>
      <c r="C201">
        <v>2436</v>
      </c>
      <c r="D201">
        <v>2467</v>
      </c>
      <c r="E201" s="11">
        <f t="shared" si="53"/>
        <v>2.4359999999999999</v>
      </c>
      <c r="F201" s="11">
        <f t="shared" si="54"/>
        <v>2.4670000000000001</v>
      </c>
      <c r="G201">
        <v>0.58399999999999996</v>
      </c>
      <c r="H201">
        <v>0.125</v>
      </c>
      <c r="I201">
        <v>53</v>
      </c>
      <c r="J201">
        <v>57</v>
      </c>
      <c r="K201">
        <v>98</v>
      </c>
      <c r="L201">
        <v>102</v>
      </c>
      <c r="M201">
        <v>52</v>
      </c>
      <c r="N201">
        <v>60</v>
      </c>
      <c r="O201">
        <v>1.14E-2</v>
      </c>
      <c r="P201">
        <v>1.1599999999999999E-2</v>
      </c>
      <c r="Q201" s="37">
        <f t="shared" si="63"/>
        <v>1.9520547945205483E-2</v>
      </c>
      <c r="R201" s="37">
        <f t="shared" si="55"/>
        <v>1.9863013698630135E-2</v>
      </c>
      <c r="S201">
        <v>18.02</v>
      </c>
      <c r="T201" s="5">
        <f t="shared" si="56"/>
        <v>0.13809018303554899</v>
      </c>
      <c r="U201" s="5">
        <f t="shared" si="57"/>
        <v>0.1530406475960015</v>
      </c>
      <c r="V201" s="6">
        <f t="shared" si="58"/>
        <v>0.29013018220833614</v>
      </c>
      <c r="W201" s="6">
        <f t="shared" si="59"/>
        <v>0.2929885116262389</v>
      </c>
      <c r="X201" s="6">
        <f t="shared" si="60"/>
        <v>0.42822036524388513</v>
      </c>
      <c r="Y201" s="6">
        <f t="shared" si="61"/>
        <v>0.4460291592222404</v>
      </c>
      <c r="Z201" s="6">
        <f t="shared" si="62"/>
        <v>0.43712476223306274</v>
      </c>
      <c r="AA201" s="6"/>
      <c r="AB201" s="6"/>
      <c r="AC201" s="6"/>
      <c r="AD201" s="6"/>
      <c r="AE201" s="6"/>
      <c r="AF201" s="20">
        <v>76</v>
      </c>
      <c r="AG201" s="20">
        <v>70</v>
      </c>
      <c r="AH201" s="6"/>
      <c r="AJ201">
        <v>1.25</v>
      </c>
      <c r="AK201" s="6"/>
      <c r="AL201" s="6"/>
      <c r="AM201" s="1"/>
      <c r="AN201" s="1"/>
      <c r="AO201" s="33">
        <f t="shared" si="64"/>
        <v>8.9043969891776098E-3</v>
      </c>
      <c r="AP201">
        <f t="shared" si="65"/>
        <v>8.9043969891776653E-3</v>
      </c>
    </row>
    <row r="202" spans="1:42" x14ac:dyDescent="0.2">
      <c r="B202" s="30">
        <v>7</v>
      </c>
      <c r="C202">
        <v>2436</v>
      </c>
      <c r="D202">
        <v>2467</v>
      </c>
      <c r="E202" s="11">
        <f t="shared" si="53"/>
        <v>2.4359999999999999</v>
      </c>
      <c r="F202" s="11">
        <f t="shared" si="54"/>
        <v>2.4670000000000001</v>
      </c>
      <c r="G202">
        <v>0.59</v>
      </c>
      <c r="H202">
        <v>0.126</v>
      </c>
      <c r="I202">
        <v>53</v>
      </c>
      <c r="J202">
        <v>57</v>
      </c>
      <c r="K202">
        <v>98</v>
      </c>
      <c r="L202">
        <v>102</v>
      </c>
      <c r="M202">
        <v>52</v>
      </c>
      <c r="N202">
        <v>60</v>
      </c>
      <c r="O202">
        <v>1.14E-2</v>
      </c>
      <c r="P202">
        <v>1.1599999999999999E-2</v>
      </c>
      <c r="Q202" s="37">
        <f t="shared" si="63"/>
        <v>1.9322033898305089E-2</v>
      </c>
      <c r="R202" s="37">
        <f t="shared" si="55"/>
        <v>1.9661016949152541E-2</v>
      </c>
      <c r="S202">
        <v>18.02</v>
      </c>
      <c r="T202" s="5">
        <f t="shared" si="56"/>
        <v>0.13919490449983338</v>
      </c>
      <c r="U202" s="5">
        <f t="shared" si="57"/>
        <v>0.15426497277676951</v>
      </c>
      <c r="V202" s="6">
        <f t="shared" si="58"/>
        <v>0.29327105695973299</v>
      </c>
      <c r="W202" s="6">
        <f t="shared" si="59"/>
        <v>0.29621173506132192</v>
      </c>
      <c r="X202" s="6">
        <f t="shared" si="60"/>
        <v>0.43246596145956639</v>
      </c>
      <c r="Y202" s="6">
        <f t="shared" si="61"/>
        <v>0.45047670783809146</v>
      </c>
      <c r="Z202" s="6">
        <f t="shared" si="62"/>
        <v>0.44147133464882893</v>
      </c>
      <c r="AA202" s="6"/>
      <c r="AB202" s="6"/>
      <c r="AC202" s="6"/>
      <c r="AD202" s="6"/>
      <c r="AE202" s="6"/>
      <c r="AF202" s="20">
        <v>76</v>
      </c>
      <c r="AG202" s="20">
        <v>70</v>
      </c>
      <c r="AH202" s="6"/>
      <c r="AJ202">
        <v>1.25</v>
      </c>
      <c r="AK202" s="6"/>
      <c r="AL202" s="6"/>
      <c r="AM202" s="1"/>
      <c r="AN202" s="1"/>
      <c r="AO202" s="33">
        <f t="shared" si="64"/>
        <v>9.0053731892625333E-3</v>
      </c>
      <c r="AP202">
        <f t="shared" si="65"/>
        <v>9.0053731892625333E-3</v>
      </c>
    </row>
    <row r="203" spans="1:42" x14ac:dyDescent="0.2">
      <c r="B203" s="30">
        <v>8</v>
      </c>
      <c r="C203">
        <v>2436</v>
      </c>
      <c r="D203">
        <v>2467</v>
      </c>
      <c r="E203" s="11">
        <f t="shared" si="53"/>
        <v>2.4359999999999999</v>
      </c>
      <c r="F203" s="11">
        <f t="shared" si="54"/>
        <v>2.4670000000000001</v>
      </c>
      <c r="G203">
        <v>0.59799999999999998</v>
      </c>
      <c r="H203">
        <v>0.13500000000000001</v>
      </c>
      <c r="I203">
        <v>53</v>
      </c>
      <c r="J203">
        <v>57</v>
      </c>
      <c r="K203">
        <v>98</v>
      </c>
      <c r="L203">
        <v>102</v>
      </c>
      <c r="M203">
        <v>52</v>
      </c>
      <c r="N203">
        <v>60</v>
      </c>
      <c r="O203">
        <v>1.14E-2</v>
      </c>
      <c r="P203">
        <v>1.1599999999999999E-2</v>
      </c>
      <c r="Q203" s="37">
        <f t="shared" si="63"/>
        <v>1.9063545150501671E-2</v>
      </c>
      <c r="R203" s="37">
        <f t="shared" si="55"/>
        <v>1.9397993311036789E-2</v>
      </c>
      <c r="S203">
        <v>18.02</v>
      </c>
      <c r="T203" s="5">
        <f t="shared" si="56"/>
        <v>0.1491373976783929</v>
      </c>
      <c r="U203" s="5">
        <f t="shared" si="57"/>
        <v>0.16528389940368163</v>
      </c>
      <c r="V203" s="6">
        <f t="shared" si="58"/>
        <v>0.29314108972864067</v>
      </c>
      <c r="W203" s="6">
        <f t="shared" si="59"/>
        <v>0.29476253382694356</v>
      </c>
      <c r="X203" s="6">
        <f t="shared" si="60"/>
        <v>0.44227848740703357</v>
      </c>
      <c r="Y203" s="6">
        <f t="shared" si="61"/>
        <v>0.46004643323062522</v>
      </c>
      <c r="Z203" s="6">
        <f t="shared" si="62"/>
        <v>0.45116246031882939</v>
      </c>
      <c r="AA203" s="6"/>
      <c r="AB203" s="6"/>
      <c r="AC203" s="6"/>
      <c r="AD203" s="6"/>
      <c r="AE203" s="6"/>
      <c r="AF203" s="20">
        <v>76</v>
      </c>
      <c r="AG203" s="20">
        <v>70</v>
      </c>
      <c r="AH203" s="6"/>
      <c r="AJ203">
        <v>1.25</v>
      </c>
      <c r="AK203" s="6"/>
      <c r="AL203" s="6"/>
      <c r="AM203" s="1"/>
      <c r="AN203" s="1"/>
      <c r="AO203" s="33">
        <f t="shared" si="64"/>
        <v>8.8839729117958233E-3</v>
      </c>
      <c r="AP203">
        <f t="shared" si="65"/>
        <v>8.8839729117958233E-3</v>
      </c>
    </row>
    <row r="204" spans="1:42" x14ac:dyDescent="0.2">
      <c r="B204" s="30">
        <v>9</v>
      </c>
      <c r="C204">
        <v>2436</v>
      </c>
      <c r="D204">
        <v>2467</v>
      </c>
      <c r="E204" s="11">
        <f t="shared" si="53"/>
        <v>2.4359999999999999</v>
      </c>
      <c r="F204" s="11">
        <f t="shared" si="54"/>
        <v>2.4670000000000001</v>
      </c>
      <c r="G204">
        <v>0.58299999999999996</v>
      </c>
      <c r="H204">
        <v>0.126</v>
      </c>
      <c r="I204">
        <v>53</v>
      </c>
      <c r="J204">
        <v>57</v>
      </c>
      <c r="K204">
        <v>98</v>
      </c>
      <c r="L204">
        <v>102</v>
      </c>
      <c r="M204">
        <v>52</v>
      </c>
      <c r="N204">
        <v>60</v>
      </c>
      <c r="O204">
        <v>1.14E-2</v>
      </c>
      <c r="P204">
        <v>1.1599999999999999E-2</v>
      </c>
      <c r="Q204" s="37">
        <f t="shared" si="63"/>
        <v>1.9554030874785595E-2</v>
      </c>
      <c r="R204" s="37">
        <f t="shared" si="55"/>
        <v>1.9897084048027442E-2</v>
      </c>
      <c r="S204">
        <v>18.02</v>
      </c>
      <c r="T204" s="5">
        <f t="shared" si="56"/>
        <v>0.13919490449983338</v>
      </c>
      <c r="U204" s="5">
        <f t="shared" si="57"/>
        <v>0.15426497277676951</v>
      </c>
      <c r="V204" s="6">
        <f t="shared" si="58"/>
        <v>0.28894964652591465</v>
      </c>
      <c r="W204" s="6">
        <f t="shared" si="59"/>
        <v>0.29157678973412887</v>
      </c>
      <c r="X204" s="6">
        <f t="shared" si="60"/>
        <v>0.428144551025748</v>
      </c>
      <c r="Y204" s="6">
        <f t="shared" si="61"/>
        <v>0.44584176251089835</v>
      </c>
      <c r="Z204" s="6">
        <f t="shared" si="62"/>
        <v>0.43699315676832318</v>
      </c>
      <c r="AA204" s="6"/>
      <c r="AB204" s="6"/>
      <c r="AC204" s="6"/>
      <c r="AD204" s="6"/>
      <c r="AE204" s="6"/>
      <c r="AF204" s="20">
        <v>76</v>
      </c>
      <c r="AG204" s="20">
        <v>70</v>
      </c>
      <c r="AH204" s="6"/>
      <c r="AJ204">
        <v>1.25</v>
      </c>
      <c r="AK204" s="6"/>
      <c r="AL204" s="6"/>
      <c r="AM204" s="1"/>
      <c r="AN204" s="1"/>
      <c r="AO204" s="33">
        <f t="shared" si="64"/>
        <v>8.8486057425751774E-3</v>
      </c>
      <c r="AP204">
        <f t="shared" si="65"/>
        <v>8.8486057425751774E-3</v>
      </c>
    </row>
    <row r="205" spans="1:42" x14ac:dyDescent="0.2">
      <c r="B205" s="30">
        <v>10</v>
      </c>
      <c r="C205">
        <v>2436</v>
      </c>
      <c r="D205">
        <v>2467</v>
      </c>
      <c r="E205" s="11">
        <f t="shared" si="53"/>
        <v>2.4359999999999999</v>
      </c>
      <c r="F205" s="11">
        <f t="shared" si="54"/>
        <v>2.4670000000000001</v>
      </c>
      <c r="G205">
        <v>0.57599999999999996</v>
      </c>
      <c r="H205">
        <v>0.127</v>
      </c>
      <c r="I205">
        <v>53</v>
      </c>
      <c r="J205">
        <v>57</v>
      </c>
      <c r="K205">
        <v>98</v>
      </c>
      <c r="L205">
        <v>102</v>
      </c>
      <c r="M205">
        <v>52</v>
      </c>
      <c r="N205">
        <v>60</v>
      </c>
      <c r="O205">
        <v>1.14E-2</v>
      </c>
      <c r="P205">
        <v>1.1599999999999999E-2</v>
      </c>
      <c r="Q205" s="37">
        <f t="shared" si="63"/>
        <v>1.9791666666666669E-2</v>
      </c>
      <c r="R205" s="37">
        <f t="shared" si="55"/>
        <v>2.013888888888889E-2</v>
      </c>
      <c r="S205">
        <v>18.02</v>
      </c>
      <c r="T205" s="5">
        <f t="shared" si="56"/>
        <v>0.14029962596411777</v>
      </c>
      <c r="U205" s="5">
        <f t="shared" si="57"/>
        <v>0.15548929795753752</v>
      </c>
      <c r="V205" s="6">
        <f t="shared" si="58"/>
        <v>0.28406504475736305</v>
      </c>
      <c r="W205" s="6">
        <f t="shared" si="59"/>
        <v>0.28619225756156746</v>
      </c>
      <c r="X205" s="6">
        <f t="shared" si="60"/>
        <v>0.42436467072148082</v>
      </c>
      <c r="Y205" s="6">
        <f t="shared" si="61"/>
        <v>0.44168155551910498</v>
      </c>
      <c r="Z205" s="6">
        <f t="shared" si="62"/>
        <v>0.4330231131202929</v>
      </c>
      <c r="AA205" s="6"/>
      <c r="AB205" s="6"/>
      <c r="AC205" s="6"/>
      <c r="AD205" s="6"/>
      <c r="AE205" s="6"/>
      <c r="AF205" s="20">
        <v>76</v>
      </c>
      <c r="AG205" s="20">
        <v>70</v>
      </c>
      <c r="AH205" s="6"/>
      <c r="AJ205">
        <v>1.25</v>
      </c>
      <c r="AK205" s="6"/>
      <c r="AL205" s="6"/>
      <c r="AM205" s="1"/>
      <c r="AN205" s="1"/>
      <c r="AO205" s="33">
        <f t="shared" si="64"/>
        <v>8.6584423988120829E-3</v>
      </c>
      <c r="AP205">
        <f t="shared" si="65"/>
        <v>8.6584423988120829E-3</v>
      </c>
    </row>
    <row r="206" spans="1:42" x14ac:dyDescent="0.2">
      <c r="B206" s="30">
        <v>11</v>
      </c>
      <c r="C206">
        <v>2436</v>
      </c>
      <c r="D206">
        <v>2467</v>
      </c>
      <c r="E206" s="11">
        <f t="shared" si="53"/>
        <v>2.4359999999999999</v>
      </c>
      <c r="F206" s="11">
        <f t="shared" si="54"/>
        <v>2.4670000000000001</v>
      </c>
      <c r="G206">
        <v>0.56999999999999995</v>
      </c>
      <c r="H206">
        <v>0.123</v>
      </c>
      <c r="I206">
        <v>53</v>
      </c>
      <c r="J206">
        <v>57</v>
      </c>
      <c r="K206">
        <v>98</v>
      </c>
      <c r="L206">
        <v>102</v>
      </c>
      <c r="M206">
        <v>52</v>
      </c>
      <c r="N206">
        <v>60</v>
      </c>
      <c r="O206">
        <v>1.14E-2</v>
      </c>
      <c r="P206">
        <v>1.1599999999999999E-2</v>
      </c>
      <c r="Q206" s="37">
        <f t="shared" si="63"/>
        <v>2.0000000000000004E-2</v>
      </c>
      <c r="R206" s="37">
        <f t="shared" si="55"/>
        <v>2.0350877192982456E-2</v>
      </c>
      <c r="S206">
        <v>18.02</v>
      </c>
      <c r="T206" s="5">
        <f t="shared" si="56"/>
        <v>0.1358807401069802</v>
      </c>
      <c r="U206" s="5">
        <f t="shared" si="57"/>
        <v>0.15059199723446545</v>
      </c>
      <c r="V206" s="6">
        <f t="shared" si="58"/>
        <v>0.28261374401016581</v>
      </c>
      <c r="W206" s="6">
        <f t="shared" si="59"/>
        <v>0.28521779466258879</v>
      </c>
      <c r="X206" s="6">
        <f t="shared" si="60"/>
        <v>0.41849448411714602</v>
      </c>
      <c r="Y206" s="6">
        <f t="shared" si="61"/>
        <v>0.43580979189705427</v>
      </c>
      <c r="Z206" s="6">
        <f t="shared" si="62"/>
        <v>0.42715213800710017</v>
      </c>
      <c r="AA206" s="6"/>
      <c r="AB206" s="6"/>
      <c r="AC206" s="6"/>
      <c r="AD206" s="6"/>
      <c r="AE206" s="6"/>
      <c r="AF206" s="20">
        <v>76</v>
      </c>
      <c r="AG206" s="20">
        <v>70</v>
      </c>
      <c r="AH206" s="6"/>
      <c r="AJ206">
        <v>1.25</v>
      </c>
      <c r="AK206" s="6"/>
      <c r="AL206" s="6"/>
      <c r="AM206" s="1"/>
      <c r="AN206" s="1"/>
      <c r="AO206" s="33">
        <f t="shared" si="64"/>
        <v>8.6576538899541533E-3</v>
      </c>
      <c r="AP206">
        <f t="shared" si="65"/>
        <v>8.6576538899540978E-3</v>
      </c>
    </row>
    <row r="207" spans="1:42" x14ac:dyDescent="0.2">
      <c r="B207" s="30">
        <v>12</v>
      </c>
      <c r="C207">
        <v>2436</v>
      </c>
      <c r="D207">
        <v>2467</v>
      </c>
      <c r="E207" s="11">
        <f t="shared" si="53"/>
        <v>2.4359999999999999</v>
      </c>
      <c r="F207" s="11">
        <f t="shared" si="54"/>
        <v>2.4670000000000001</v>
      </c>
      <c r="G207">
        <v>0.57199999999999995</v>
      </c>
      <c r="H207">
        <v>0.128</v>
      </c>
      <c r="I207">
        <v>53</v>
      </c>
      <c r="J207">
        <v>57</v>
      </c>
      <c r="K207">
        <v>98</v>
      </c>
      <c r="L207">
        <v>102</v>
      </c>
      <c r="M207">
        <v>52</v>
      </c>
      <c r="N207">
        <v>60</v>
      </c>
      <c r="O207">
        <v>1.14E-2</v>
      </c>
      <c r="P207">
        <v>1.1599999999999999E-2</v>
      </c>
      <c r="Q207" s="37">
        <f t="shared" si="63"/>
        <v>1.9930069930069932E-2</v>
      </c>
      <c r="R207" s="37">
        <f t="shared" si="55"/>
        <v>2.0279720279720279E-2</v>
      </c>
      <c r="S207">
        <v>18.02</v>
      </c>
      <c r="T207" s="5">
        <f t="shared" si="56"/>
        <v>0.14140434742840216</v>
      </c>
      <c r="U207" s="5">
        <f t="shared" si="57"/>
        <v>0.15671362313830553</v>
      </c>
      <c r="V207" s="6">
        <f t="shared" si="58"/>
        <v>0.28103247603187653</v>
      </c>
      <c r="W207" s="6">
        <f t="shared" si="59"/>
        <v>0.2827941305292318</v>
      </c>
      <c r="X207" s="6">
        <f t="shared" si="60"/>
        <v>0.42243682346027867</v>
      </c>
      <c r="Y207" s="6">
        <f t="shared" si="61"/>
        <v>0.43950775366753736</v>
      </c>
      <c r="Z207" s="6">
        <f t="shared" si="62"/>
        <v>0.43097228856390801</v>
      </c>
      <c r="AA207" s="6"/>
      <c r="AB207" s="6"/>
      <c r="AC207" s="6"/>
      <c r="AD207" s="6"/>
      <c r="AE207" s="6"/>
      <c r="AF207" s="20">
        <v>76</v>
      </c>
      <c r="AG207" s="20">
        <v>70</v>
      </c>
      <c r="AH207" s="6"/>
      <c r="AJ207">
        <v>1.25</v>
      </c>
      <c r="AK207" s="6"/>
      <c r="AL207" s="6"/>
      <c r="AM207" s="1"/>
      <c r="AN207" s="1"/>
      <c r="AO207" s="33">
        <f t="shared" si="64"/>
        <v>8.5354651036293472E-3</v>
      </c>
      <c r="AP207">
        <f t="shared" si="65"/>
        <v>8.5354651036293472E-3</v>
      </c>
    </row>
    <row r="208" spans="1:42" x14ac:dyDescent="0.2">
      <c r="B208" s="30">
        <v>13</v>
      </c>
      <c r="C208">
        <v>2436</v>
      </c>
      <c r="D208">
        <v>2467</v>
      </c>
      <c r="E208" s="11">
        <f t="shared" si="53"/>
        <v>2.4359999999999999</v>
      </c>
      <c r="F208" s="11">
        <f t="shared" si="54"/>
        <v>2.4670000000000001</v>
      </c>
      <c r="G208">
        <v>0.56599999999999995</v>
      </c>
      <c r="H208">
        <v>0.127</v>
      </c>
      <c r="I208">
        <v>53</v>
      </c>
      <c r="J208">
        <v>57</v>
      </c>
      <c r="K208">
        <v>98</v>
      </c>
      <c r="L208">
        <v>102</v>
      </c>
      <c r="M208">
        <v>52</v>
      </c>
      <c r="N208">
        <v>60</v>
      </c>
      <c r="O208">
        <v>1.14E-2</v>
      </c>
      <c r="P208">
        <v>1.1599999999999999E-2</v>
      </c>
      <c r="Q208" s="37">
        <f t="shared" si="63"/>
        <v>2.0141342756183747E-2</v>
      </c>
      <c r="R208" s="37">
        <f t="shared" si="55"/>
        <v>2.0494699646643112E-2</v>
      </c>
      <c r="S208">
        <v>18.02</v>
      </c>
      <c r="T208" s="5">
        <f t="shared" si="56"/>
        <v>0.14029962596411777</v>
      </c>
      <c r="U208" s="5">
        <f t="shared" si="57"/>
        <v>0.15548929795753752</v>
      </c>
      <c r="V208" s="6">
        <f t="shared" si="58"/>
        <v>0.27789160128047968</v>
      </c>
      <c r="W208" s="6">
        <f t="shared" si="59"/>
        <v>0.27957090709414856</v>
      </c>
      <c r="X208" s="6">
        <f t="shared" si="60"/>
        <v>0.41819122724459745</v>
      </c>
      <c r="Y208" s="6">
        <f t="shared" si="61"/>
        <v>0.43506020505168608</v>
      </c>
      <c r="Z208" s="6">
        <f t="shared" si="62"/>
        <v>0.42662571614814176</v>
      </c>
      <c r="AA208" s="6"/>
      <c r="AB208" s="6"/>
      <c r="AC208" s="6"/>
      <c r="AD208" s="6"/>
      <c r="AE208" s="6"/>
      <c r="AF208" s="20">
        <v>76</v>
      </c>
      <c r="AG208" s="20">
        <v>70</v>
      </c>
      <c r="AH208" s="6"/>
      <c r="AJ208">
        <v>1.25</v>
      </c>
      <c r="AK208" s="6"/>
      <c r="AL208" s="6"/>
      <c r="AM208" s="1"/>
      <c r="AN208" s="1"/>
      <c r="AO208" s="33">
        <f t="shared" si="64"/>
        <v>8.4344889035443127E-3</v>
      </c>
      <c r="AP208">
        <f t="shared" si="65"/>
        <v>8.4344889035443127E-3</v>
      </c>
    </row>
    <row r="209" spans="1:42" x14ac:dyDescent="0.2">
      <c r="B209" s="30">
        <v>14</v>
      </c>
      <c r="C209">
        <v>2436</v>
      </c>
      <c r="D209">
        <v>2467</v>
      </c>
      <c r="E209" s="11">
        <f t="shared" ref="E209:F238" si="66">C209/1000</f>
        <v>2.4359999999999999</v>
      </c>
      <c r="F209" s="11">
        <f t="shared" si="66"/>
        <v>2.4670000000000001</v>
      </c>
      <c r="G209">
        <v>0.57699999999999996</v>
      </c>
      <c r="H209">
        <v>0.124</v>
      </c>
      <c r="I209">
        <v>53</v>
      </c>
      <c r="J209">
        <v>57</v>
      </c>
      <c r="K209">
        <v>98</v>
      </c>
      <c r="L209">
        <v>102</v>
      </c>
      <c r="M209">
        <v>52</v>
      </c>
      <c r="N209">
        <v>60</v>
      </c>
      <c r="O209">
        <v>1.14E-2</v>
      </c>
      <c r="P209">
        <v>1.1599999999999999E-2</v>
      </c>
      <c r="Q209" s="37">
        <f t="shared" si="63"/>
        <v>1.9757365684575392E-2</v>
      </c>
      <c r="R209" s="37">
        <f t="shared" si="55"/>
        <v>2.0103986135181977E-2</v>
      </c>
      <c r="S209">
        <v>18.02</v>
      </c>
      <c r="T209" s="5">
        <f t="shared" si="56"/>
        <v>0.13698546157126459</v>
      </c>
      <c r="U209" s="5">
        <f t="shared" si="57"/>
        <v>0.15181632241523349</v>
      </c>
      <c r="V209" s="6">
        <f t="shared" si="58"/>
        <v>0.286371963109251</v>
      </c>
      <c r="W209" s="6">
        <f t="shared" si="59"/>
        <v>0.28910315314441382</v>
      </c>
      <c r="X209" s="6">
        <f t="shared" si="60"/>
        <v>0.42335742468051563</v>
      </c>
      <c r="Y209" s="6">
        <f t="shared" si="61"/>
        <v>0.44091947555964728</v>
      </c>
      <c r="Z209" s="6">
        <f t="shared" si="62"/>
        <v>0.43213845012008145</v>
      </c>
      <c r="AA209" s="6"/>
      <c r="AB209" s="6"/>
      <c r="AC209" s="6"/>
      <c r="AD209" s="6"/>
      <c r="AE209" s="6"/>
      <c r="AF209" s="20">
        <v>76</v>
      </c>
      <c r="AG209" s="20">
        <v>70</v>
      </c>
      <c r="AH209" s="6"/>
      <c r="AJ209">
        <v>1.25</v>
      </c>
      <c r="AK209" s="6"/>
      <c r="AL209" s="6"/>
      <c r="AM209" s="1"/>
      <c r="AN209" s="1"/>
      <c r="AO209" s="33">
        <f t="shared" si="64"/>
        <v>8.781025439565826E-3</v>
      </c>
      <c r="AP209">
        <f t="shared" si="65"/>
        <v>8.781025439565826E-3</v>
      </c>
    </row>
    <row r="210" spans="1:42" x14ac:dyDescent="0.2">
      <c r="B210" s="30">
        <v>15</v>
      </c>
      <c r="C210">
        <v>2436</v>
      </c>
      <c r="D210">
        <v>2467</v>
      </c>
      <c r="E210" s="11">
        <f t="shared" si="66"/>
        <v>2.4359999999999999</v>
      </c>
      <c r="F210" s="11">
        <f t="shared" si="66"/>
        <v>2.4670000000000001</v>
      </c>
      <c r="G210">
        <v>0.58399999999999996</v>
      </c>
      <c r="H210">
        <v>0.127</v>
      </c>
      <c r="I210">
        <v>53</v>
      </c>
      <c r="J210">
        <v>57</v>
      </c>
      <c r="K210">
        <v>98</v>
      </c>
      <c r="L210">
        <v>102</v>
      </c>
      <c r="M210">
        <v>52</v>
      </c>
      <c r="N210">
        <v>60</v>
      </c>
      <c r="O210">
        <v>1.14E-2</v>
      </c>
      <c r="P210">
        <v>1.1599999999999999E-2</v>
      </c>
      <c r="Q210" s="37">
        <f t="shared" si="63"/>
        <v>1.9520547945205483E-2</v>
      </c>
      <c r="R210" s="37">
        <f t="shared" ref="R210:R273" si="67">1/(G210/P210)</f>
        <v>1.9863013698630135E-2</v>
      </c>
      <c r="S210">
        <v>18.02</v>
      </c>
      <c r="T210" s="5">
        <f t="shared" ref="T210:T273" si="68">(100*S210*H210)/(D210*J210*P210)</f>
        <v>0.14029962596411777</v>
      </c>
      <c r="U210" s="5">
        <f t="shared" ref="U210:U273" si="69">(100*S210*H210)/(C210*O210*I210)</f>
        <v>0.15548929795753752</v>
      </c>
      <c r="V210" s="6">
        <f t="shared" ref="V210:V273" si="70">(1/L210)*((100*S210*G210)/(P210*D210) -(M210*T210))</f>
        <v>0.28900379953886973</v>
      </c>
      <c r="W210" s="6">
        <f t="shared" ref="W210:W273" si="71">(1/K210)*(((100*S210*G210)/(O210*C210))-(N210*U210))</f>
        <v>0.29148933793550252</v>
      </c>
      <c r="X210" s="6">
        <f t="shared" ref="X210:Y238" si="72">T210+V210</f>
        <v>0.4293034255029875</v>
      </c>
      <c r="Y210" s="6">
        <f t="shared" si="72"/>
        <v>0.44697863589304004</v>
      </c>
      <c r="Z210" s="6">
        <f t="shared" si="62"/>
        <v>0.4381410306980138</v>
      </c>
      <c r="AA210" s="6"/>
      <c r="AB210" s="6"/>
      <c r="AC210" s="6"/>
      <c r="AD210" s="6"/>
      <c r="AE210" s="6"/>
      <c r="AF210" s="20">
        <v>76</v>
      </c>
      <c r="AG210" s="20">
        <v>70</v>
      </c>
      <c r="AH210" s="6"/>
      <c r="AJ210">
        <v>1.25</v>
      </c>
      <c r="AK210" s="6"/>
      <c r="AL210" s="6"/>
      <c r="AM210" s="1"/>
      <c r="AN210" s="1"/>
      <c r="AO210" s="33">
        <f t="shared" si="64"/>
        <v>8.837605195026299E-3</v>
      </c>
      <c r="AP210">
        <f t="shared" si="65"/>
        <v>8.8376051950262435E-3</v>
      </c>
    </row>
    <row r="211" spans="1:42" x14ac:dyDescent="0.2">
      <c r="B211" s="30">
        <v>16</v>
      </c>
      <c r="C211">
        <v>2436</v>
      </c>
      <c r="D211">
        <v>2467</v>
      </c>
      <c r="E211" s="11">
        <f t="shared" si="66"/>
        <v>2.4359999999999999</v>
      </c>
      <c r="F211" s="11">
        <f t="shared" si="66"/>
        <v>2.4670000000000001</v>
      </c>
      <c r="G211">
        <v>0.58299999999999996</v>
      </c>
      <c r="H211">
        <v>0.127</v>
      </c>
      <c r="I211">
        <v>53</v>
      </c>
      <c r="J211">
        <v>57</v>
      </c>
      <c r="K211">
        <v>98</v>
      </c>
      <c r="L211">
        <v>102</v>
      </c>
      <c r="M211">
        <v>52</v>
      </c>
      <c r="N211">
        <v>60</v>
      </c>
      <c r="O211">
        <v>1.14E-2</v>
      </c>
      <c r="P211">
        <v>1.1599999999999999E-2</v>
      </c>
      <c r="Q211" s="37">
        <f t="shared" si="63"/>
        <v>1.9554030874785595E-2</v>
      </c>
      <c r="R211" s="37">
        <f t="shared" si="67"/>
        <v>1.9897084048027442E-2</v>
      </c>
      <c r="S211">
        <v>18.02</v>
      </c>
      <c r="T211" s="5">
        <f t="shared" si="68"/>
        <v>0.14029962596411777</v>
      </c>
      <c r="U211" s="5">
        <f t="shared" si="69"/>
        <v>0.15548929795753752</v>
      </c>
      <c r="V211" s="6">
        <f t="shared" si="70"/>
        <v>0.28838645519118145</v>
      </c>
      <c r="W211" s="6">
        <f t="shared" si="71"/>
        <v>0.29082720288876068</v>
      </c>
      <c r="X211" s="6">
        <f t="shared" si="72"/>
        <v>0.42868608115529921</v>
      </c>
      <c r="Y211" s="6">
        <f t="shared" si="72"/>
        <v>0.4463165008462982</v>
      </c>
      <c r="Z211" s="6">
        <f t="shared" si="62"/>
        <v>0.43750129100079871</v>
      </c>
      <c r="AA211" s="6"/>
      <c r="AB211" s="6"/>
      <c r="AC211" s="6"/>
      <c r="AD211" s="6"/>
      <c r="AE211" s="6"/>
      <c r="AF211" s="20">
        <v>76</v>
      </c>
      <c r="AG211" s="20">
        <v>70</v>
      </c>
      <c r="AH211" s="6"/>
      <c r="AJ211">
        <v>1.25</v>
      </c>
      <c r="AK211" s="6"/>
      <c r="AL211" s="6"/>
      <c r="AM211" s="1"/>
      <c r="AN211" s="1"/>
      <c r="AO211" s="33">
        <f t="shared" si="64"/>
        <v>8.8152098454994943E-3</v>
      </c>
      <c r="AP211">
        <f t="shared" si="65"/>
        <v>8.8152098454994943E-3</v>
      </c>
    </row>
    <row r="212" spans="1:42" x14ac:dyDescent="0.2">
      <c r="A212" t="s">
        <v>75</v>
      </c>
      <c r="B212" s="30">
        <v>1</v>
      </c>
      <c r="C212">
        <v>2436</v>
      </c>
      <c r="D212">
        <v>2467</v>
      </c>
      <c r="E212" s="11">
        <f t="shared" si="66"/>
        <v>2.4359999999999999</v>
      </c>
      <c r="F212" s="11">
        <f t="shared" si="66"/>
        <v>2.4670000000000001</v>
      </c>
      <c r="G212">
        <v>0.42199999999999999</v>
      </c>
      <c r="H212">
        <v>8.7999999999999995E-2</v>
      </c>
      <c r="I212">
        <v>53</v>
      </c>
      <c r="J212">
        <v>57</v>
      </c>
      <c r="K212">
        <v>98</v>
      </c>
      <c r="L212">
        <v>102</v>
      </c>
      <c r="M212">
        <v>52</v>
      </c>
      <c r="N212">
        <v>60</v>
      </c>
      <c r="O212">
        <v>8.2000000000000007E-3</v>
      </c>
      <c r="P212">
        <v>9.5999999999999992E-3</v>
      </c>
      <c r="Q212" s="37">
        <f t="shared" si="63"/>
        <v>1.9431279620853083E-2</v>
      </c>
      <c r="R212" s="37">
        <f t="shared" si="67"/>
        <v>2.2748815165876776E-2</v>
      </c>
      <c r="S212">
        <v>18.02</v>
      </c>
      <c r="T212" s="5">
        <f t="shared" si="68"/>
        <v>0.11746871570224034</v>
      </c>
      <c r="U212" s="5">
        <f t="shared" si="69"/>
        <v>0.14978573431054507</v>
      </c>
      <c r="V212" s="6">
        <f t="shared" si="70"/>
        <v>0.25490816003211192</v>
      </c>
      <c r="W212" s="6">
        <f t="shared" si="71"/>
        <v>0.29675777556006178</v>
      </c>
      <c r="X212" s="6">
        <f t="shared" si="72"/>
        <v>0.37237687573435224</v>
      </c>
      <c r="Y212" s="6">
        <f t="shared" si="72"/>
        <v>0.44654350987060687</v>
      </c>
      <c r="Z212" s="6">
        <f t="shared" si="62"/>
        <v>0.40946019280247958</v>
      </c>
      <c r="AA212" s="6"/>
      <c r="AB212" s="6"/>
      <c r="AC212" s="6"/>
      <c r="AD212" s="6"/>
      <c r="AE212" s="6"/>
      <c r="AF212" s="20">
        <v>76</v>
      </c>
      <c r="AG212" s="20">
        <v>70</v>
      </c>
      <c r="AH212" s="6"/>
      <c r="AJ212">
        <v>1.25</v>
      </c>
      <c r="AK212" s="6"/>
      <c r="AL212" s="6"/>
      <c r="AM212" s="1"/>
      <c r="AN212" s="1"/>
      <c r="AO212" s="33">
        <f t="shared" si="64"/>
        <v>3.7083317068127342E-2</v>
      </c>
      <c r="AP212">
        <f t="shared" si="65"/>
        <v>3.7083317068127286E-2</v>
      </c>
    </row>
    <row r="213" spans="1:42" x14ac:dyDescent="0.2">
      <c r="B213" s="30">
        <v>2</v>
      </c>
      <c r="C213">
        <v>2436</v>
      </c>
      <c r="D213">
        <v>2467</v>
      </c>
      <c r="E213" s="11">
        <f t="shared" si="66"/>
        <v>2.4359999999999999</v>
      </c>
      <c r="F213" s="11">
        <f t="shared" si="66"/>
        <v>2.4670000000000001</v>
      </c>
      <c r="G213">
        <v>0.41899999999999998</v>
      </c>
      <c r="H213">
        <v>0.09</v>
      </c>
      <c r="I213">
        <v>53</v>
      </c>
      <c r="J213">
        <v>57</v>
      </c>
      <c r="K213">
        <v>98</v>
      </c>
      <c r="L213">
        <v>102</v>
      </c>
      <c r="M213">
        <v>52</v>
      </c>
      <c r="N213">
        <v>60</v>
      </c>
      <c r="O213">
        <v>8.2000000000000007E-3</v>
      </c>
      <c r="P213">
        <v>9.5999999999999992E-3</v>
      </c>
      <c r="Q213" s="37">
        <f t="shared" si="63"/>
        <v>1.957040572792363E-2</v>
      </c>
      <c r="R213" s="37">
        <f t="shared" si="67"/>
        <v>2.2911694510739856E-2</v>
      </c>
      <c r="S213">
        <v>18.02</v>
      </c>
      <c r="T213" s="5">
        <f t="shared" si="68"/>
        <v>0.12013845924092763</v>
      </c>
      <c r="U213" s="5">
        <f t="shared" si="69"/>
        <v>0.15318995554487566</v>
      </c>
      <c r="V213" s="6">
        <f t="shared" si="70"/>
        <v>0.2513092410461365</v>
      </c>
      <c r="W213" s="6">
        <f t="shared" si="71"/>
        <v>0.29191197084384635</v>
      </c>
      <c r="X213" s="6">
        <f t="shared" si="72"/>
        <v>0.37144770028706414</v>
      </c>
      <c r="Y213" s="6">
        <f t="shared" si="72"/>
        <v>0.44510192638872204</v>
      </c>
      <c r="Z213" s="6">
        <f t="shared" si="62"/>
        <v>0.40827481333789306</v>
      </c>
      <c r="AA213" s="6"/>
      <c r="AB213" s="6"/>
      <c r="AC213" s="6"/>
      <c r="AD213" s="6"/>
      <c r="AE213" s="6"/>
      <c r="AF213" s="20">
        <v>76</v>
      </c>
      <c r="AG213" s="20">
        <v>70</v>
      </c>
      <c r="AH213" s="6"/>
      <c r="AJ213">
        <v>1.25</v>
      </c>
      <c r="AK213" s="6"/>
      <c r="AL213" s="6"/>
      <c r="AM213" s="1"/>
      <c r="AN213" s="1"/>
      <c r="AO213" s="33">
        <f t="shared" si="64"/>
        <v>3.6827113050828919E-2</v>
      </c>
      <c r="AP213">
        <f t="shared" si="65"/>
        <v>3.6827113050828975E-2</v>
      </c>
    </row>
    <row r="214" spans="1:42" x14ac:dyDescent="0.2">
      <c r="B214" s="30">
        <v>3</v>
      </c>
      <c r="C214">
        <v>2436</v>
      </c>
      <c r="D214">
        <v>2467</v>
      </c>
      <c r="E214" s="11">
        <f t="shared" si="66"/>
        <v>2.4359999999999999</v>
      </c>
      <c r="F214" s="11">
        <f t="shared" si="66"/>
        <v>2.4670000000000001</v>
      </c>
      <c r="G214">
        <v>0.41899999999999998</v>
      </c>
      <c r="H214">
        <v>8.7999999999999995E-2</v>
      </c>
      <c r="I214">
        <v>53</v>
      </c>
      <c r="J214">
        <v>57</v>
      </c>
      <c r="K214">
        <v>98</v>
      </c>
      <c r="L214">
        <v>102</v>
      </c>
      <c r="M214">
        <v>52</v>
      </c>
      <c r="N214">
        <v>60</v>
      </c>
      <c r="O214">
        <v>8.2000000000000007E-3</v>
      </c>
      <c r="P214">
        <v>9.5999999999999992E-3</v>
      </c>
      <c r="Q214" s="37">
        <f t="shared" si="63"/>
        <v>1.957040572792363E-2</v>
      </c>
      <c r="R214" s="37">
        <f t="shared" si="67"/>
        <v>2.2911694510739856E-2</v>
      </c>
      <c r="S214">
        <v>18.02</v>
      </c>
      <c r="T214" s="5">
        <f t="shared" si="68"/>
        <v>0.11746871570224034</v>
      </c>
      <c r="U214" s="5">
        <f t="shared" si="69"/>
        <v>0.14978573431054507</v>
      </c>
      <c r="V214" s="6">
        <f t="shared" si="70"/>
        <v>0.2526702867717418</v>
      </c>
      <c r="W214" s="6">
        <f t="shared" si="71"/>
        <v>0.29399618792608956</v>
      </c>
      <c r="X214" s="6">
        <f t="shared" si="72"/>
        <v>0.37013900247398213</v>
      </c>
      <c r="Y214" s="6">
        <f t="shared" si="72"/>
        <v>0.4437819222366346</v>
      </c>
      <c r="Z214" s="6">
        <f t="shared" si="62"/>
        <v>0.40696046235530836</v>
      </c>
      <c r="AA214" s="6"/>
      <c r="AB214" s="6"/>
      <c r="AC214" s="6"/>
      <c r="AD214" s="6"/>
      <c r="AE214" s="6"/>
      <c r="AF214" s="20">
        <v>76</v>
      </c>
      <c r="AG214" s="20">
        <v>70</v>
      </c>
      <c r="AH214" s="6"/>
      <c r="AJ214">
        <v>1.25</v>
      </c>
      <c r="AK214" s="6"/>
      <c r="AL214" s="6"/>
      <c r="AM214" s="1"/>
      <c r="AN214" s="1"/>
      <c r="AO214" s="33">
        <f t="shared" si="64"/>
        <v>3.6821459881326235E-2</v>
      </c>
      <c r="AP214">
        <f t="shared" si="65"/>
        <v>3.6821459881326235E-2</v>
      </c>
    </row>
    <row r="215" spans="1:42" x14ac:dyDescent="0.2">
      <c r="B215" s="30">
        <v>4</v>
      </c>
      <c r="C215">
        <v>2436</v>
      </c>
      <c r="D215">
        <v>2467</v>
      </c>
      <c r="E215" s="11">
        <f t="shared" si="66"/>
        <v>2.4359999999999999</v>
      </c>
      <c r="F215" s="11">
        <f t="shared" si="66"/>
        <v>2.4670000000000001</v>
      </c>
      <c r="G215">
        <v>0.41899999999999998</v>
      </c>
      <c r="H215">
        <v>0.09</v>
      </c>
      <c r="I215">
        <v>53</v>
      </c>
      <c r="J215">
        <v>57</v>
      </c>
      <c r="K215">
        <v>98</v>
      </c>
      <c r="L215">
        <v>102</v>
      </c>
      <c r="M215">
        <v>52</v>
      </c>
      <c r="N215">
        <v>60</v>
      </c>
      <c r="O215">
        <v>8.2000000000000007E-3</v>
      </c>
      <c r="P215">
        <v>9.5999999999999992E-3</v>
      </c>
      <c r="Q215" s="37">
        <f t="shared" si="63"/>
        <v>1.957040572792363E-2</v>
      </c>
      <c r="R215" s="37">
        <f t="shared" si="67"/>
        <v>2.2911694510739856E-2</v>
      </c>
      <c r="S215">
        <v>18.02</v>
      </c>
      <c r="T215" s="5">
        <f t="shared" si="68"/>
        <v>0.12013845924092763</v>
      </c>
      <c r="U215" s="5">
        <f t="shared" si="69"/>
        <v>0.15318995554487566</v>
      </c>
      <c r="V215" s="6">
        <f t="shared" si="70"/>
        <v>0.2513092410461365</v>
      </c>
      <c r="W215" s="6">
        <f t="shared" si="71"/>
        <v>0.29191197084384635</v>
      </c>
      <c r="X215" s="6">
        <f t="shared" si="72"/>
        <v>0.37144770028706414</v>
      </c>
      <c r="Y215" s="6">
        <f t="shared" si="72"/>
        <v>0.44510192638872204</v>
      </c>
      <c r="Z215" s="6">
        <f t="shared" si="62"/>
        <v>0.40827481333789306</v>
      </c>
      <c r="AA215" s="6"/>
      <c r="AB215" s="6"/>
      <c r="AC215" s="6"/>
      <c r="AD215" s="6"/>
      <c r="AE215" s="6"/>
      <c r="AF215" s="20">
        <v>76</v>
      </c>
      <c r="AG215" s="20">
        <v>70</v>
      </c>
      <c r="AH215" s="6"/>
      <c r="AJ215">
        <v>1.25</v>
      </c>
      <c r="AK215" s="6"/>
      <c r="AL215" s="6"/>
      <c r="AM215" s="1"/>
      <c r="AN215" s="1"/>
      <c r="AO215" s="33">
        <f t="shared" si="64"/>
        <v>3.6827113050828919E-2</v>
      </c>
      <c r="AP215">
        <f t="shared" si="65"/>
        <v>3.6827113050828975E-2</v>
      </c>
    </row>
    <row r="216" spans="1:42" x14ac:dyDescent="0.2">
      <c r="B216" s="30">
        <v>5</v>
      </c>
      <c r="C216">
        <v>2436</v>
      </c>
      <c r="D216">
        <v>2467</v>
      </c>
      <c r="E216" s="11">
        <f t="shared" si="66"/>
        <v>2.4359999999999999</v>
      </c>
      <c r="F216" s="11">
        <f t="shared" si="66"/>
        <v>2.4670000000000001</v>
      </c>
      <c r="G216">
        <v>0.42</v>
      </c>
      <c r="H216">
        <v>8.7999999999999995E-2</v>
      </c>
      <c r="I216">
        <v>53</v>
      </c>
      <c r="J216">
        <v>57</v>
      </c>
      <c r="K216">
        <v>98</v>
      </c>
      <c r="L216">
        <v>102</v>
      </c>
      <c r="M216">
        <v>52</v>
      </c>
      <c r="N216">
        <v>60</v>
      </c>
      <c r="O216">
        <v>8.2000000000000007E-3</v>
      </c>
      <c r="P216">
        <v>9.5999999999999992E-3</v>
      </c>
      <c r="Q216" s="37">
        <f t="shared" si="63"/>
        <v>1.9523809523809527E-2</v>
      </c>
      <c r="R216" s="37">
        <f t="shared" si="67"/>
        <v>2.2857142857142857E-2</v>
      </c>
      <c r="S216">
        <v>18.02</v>
      </c>
      <c r="T216" s="5">
        <f t="shared" si="68"/>
        <v>0.11746871570224034</v>
      </c>
      <c r="U216" s="5">
        <f t="shared" si="69"/>
        <v>0.14978573431054507</v>
      </c>
      <c r="V216" s="6">
        <f t="shared" si="70"/>
        <v>0.25341624452519845</v>
      </c>
      <c r="W216" s="6">
        <f t="shared" si="71"/>
        <v>0.29491671713741358</v>
      </c>
      <c r="X216" s="6">
        <f t="shared" si="72"/>
        <v>0.37088496022743878</v>
      </c>
      <c r="Y216" s="6">
        <f t="shared" si="72"/>
        <v>0.44470245144795861</v>
      </c>
      <c r="Z216" s="6">
        <f t="shared" si="62"/>
        <v>0.40779370583769869</v>
      </c>
      <c r="AA216" s="6"/>
      <c r="AB216" s="6"/>
      <c r="AC216" s="6"/>
      <c r="AD216" s="6"/>
      <c r="AE216" s="6"/>
      <c r="AF216" s="20">
        <v>76</v>
      </c>
      <c r="AG216" s="20">
        <v>70</v>
      </c>
      <c r="AH216" s="6"/>
      <c r="AJ216">
        <v>1.25</v>
      </c>
      <c r="AK216" s="6"/>
      <c r="AL216" s="6"/>
      <c r="AM216" s="1"/>
      <c r="AN216" s="1"/>
      <c r="AO216" s="33">
        <f t="shared" si="64"/>
        <v>3.6908745610259919E-2</v>
      </c>
      <c r="AP216">
        <f t="shared" si="65"/>
        <v>3.6908745610259919E-2</v>
      </c>
    </row>
    <row r="217" spans="1:42" x14ac:dyDescent="0.2">
      <c r="B217" s="30">
        <v>6</v>
      </c>
      <c r="C217">
        <v>2436</v>
      </c>
      <c r="D217">
        <v>2467</v>
      </c>
      <c r="E217" s="11">
        <f t="shared" si="66"/>
        <v>2.4359999999999999</v>
      </c>
      <c r="F217" s="11">
        <f t="shared" si="66"/>
        <v>2.4670000000000001</v>
      </c>
      <c r="G217">
        <v>0.41699999999999998</v>
      </c>
      <c r="H217">
        <v>8.6999999999999994E-2</v>
      </c>
      <c r="I217">
        <v>53</v>
      </c>
      <c r="J217">
        <v>57</v>
      </c>
      <c r="K217">
        <v>98</v>
      </c>
      <c r="L217">
        <v>102</v>
      </c>
      <c r="M217">
        <v>52</v>
      </c>
      <c r="N217">
        <v>60</v>
      </c>
      <c r="O217">
        <v>8.2000000000000007E-3</v>
      </c>
      <c r="P217">
        <v>9.5999999999999992E-3</v>
      </c>
      <c r="Q217" s="37">
        <f t="shared" si="63"/>
        <v>1.9664268585131896E-2</v>
      </c>
      <c r="R217" s="37">
        <f t="shared" si="67"/>
        <v>2.302158273381295E-2</v>
      </c>
      <c r="S217">
        <v>18.02</v>
      </c>
      <c r="T217" s="5">
        <f t="shared" si="68"/>
        <v>0.1161338439328967</v>
      </c>
      <c r="U217" s="5">
        <f t="shared" si="69"/>
        <v>0.1480836236933798</v>
      </c>
      <c r="V217" s="6">
        <f t="shared" si="70"/>
        <v>0.25185889412763091</v>
      </c>
      <c r="W217" s="6">
        <f t="shared" si="71"/>
        <v>0.29319723804456294</v>
      </c>
      <c r="X217" s="6">
        <f t="shared" si="72"/>
        <v>0.36799273806052762</v>
      </c>
      <c r="Y217" s="6">
        <f t="shared" si="72"/>
        <v>0.44128086173794273</v>
      </c>
      <c r="Z217" s="6">
        <f t="shared" si="62"/>
        <v>0.40463679989923518</v>
      </c>
      <c r="AA217" s="6"/>
      <c r="AB217" s="6"/>
      <c r="AC217" s="6"/>
      <c r="AD217" s="6"/>
      <c r="AE217" s="6"/>
      <c r="AF217" s="20">
        <v>76</v>
      </c>
      <c r="AG217" s="20">
        <v>70</v>
      </c>
      <c r="AH217" s="6"/>
      <c r="AJ217">
        <v>1.25</v>
      </c>
      <c r="AK217" s="6"/>
      <c r="AL217" s="6"/>
      <c r="AM217" s="1"/>
      <c r="AN217" s="1"/>
      <c r="AO217" s="33">
        <f t="shared" si="64"/>
        <v>3.6644061838707553E-2</v>
      </c>
      <c r="AP217">
        <f t="shared" si="65"/>
        <v>3.6644061838707553E-2</v>
      </c>
    </row>
    <row r="218" spans="1:42" x14ac:dyDescent="0.2">
      <c r="B218" s="30">
        <v>7</v>
      </c>
      <c r="C218">
        <v>2436</v>
      </c>
      <c r="D218">
        <v>2467</v>
      </c>
      <c r="E218" s="11">
        <f t="shared" si="66"/>
        <v>2.4359999999999999</v>
      </c>
      <c r="F218" s="11">
        <f t="shared" si="66"/>
        <v>2.4670000000000001</v>
      </c>
      <c r="G218">
        <v>0.40899999999999997</v>
      </c>
      <c r="H218">
        <v>8.6999999999999994E-2</v>
      </c>
      <c r="I218">
        <v>53</v>
      </c>
      <c r="J218">
        <v>57</v>
      </c>
      <c r="K218">
        <v>98</v>
      </c>
      <c r="L218">
        <v>102</v>
      </c>
      <c r="M218">
        <v>52</v>
      </c>
      <c r="N218">
        <v>60</v>
      </c>
      <c r="O218">
        <v>8.2000000000000007E-3</v>
      </c>
      <c r="P218">
        <v>9.5999999999999992E-3</v>
      </c>
      <c r="Q218" s="37">
        <f t="shared" si="63"/>
        <v>2.0048899755501226E-2</v>
      </c>
      <c r="R218" s="37">
        <f t="shared" si="67"/>
        <v>2.3471882640586798E-2</v>
      </c>
      <c r="S218">
        <v>18.02</v>
      </c>
      <c r="T218" s="5">
        <f t="shared" si="68"/>
        <v>0.1161338439328967</v>
      </c>
      <c r="U218" s="5">
        <f t="shared" si="69"/>
        <v>0.1480836236933798</v>
      </c>
      <c r="V218" s="6">
        <f t="shared" si="70"/>
        <v>0.24589123209997699</v>
      </c>
      <c r="W218" s="6">
        <f t="shared" si="71"/>
        <v>0.28583300435397024</v>
      </c>
      <c r="X218" s="6">
        <f t="shared" si="72"/>
        <v>0.3620250760328737</v>
      </c>
      <c r="Y218" s="6">
        <f t="shared" si="72"/>
        <v>0.43391662804735004</v>
      </c>
      <c r="Z218" s="6">
        <f t="shared" si="62"/>
        <v>0.39797085204011184</v>
      </c>
      <c r="AA218" s="6"/>
      <c r="AB218" s="6"/>
      <c r="AC218" s="6"/>
      <c r="AD218" s="6"/>
      <c r="AE218" s="6"/>
      <c r="AF218" s="20">
        <v>76</v>
      </c>
      <c r="AG218" s="20">
        <v>70</v>
      </c>
      <c r="AH218" s="6"/>
      <c r="AJ218">
        <v>1.25</v>
      </c>
      <c r="AK218" s="6"/>
      <c r="AL218" s="6"/>
      <c r="AM218" s="1"/>
      <c r="AN218" s="1"/>
      <c r="AO218" s="33">
        <f t="shared" si="64"/>
        <v>3.5945776007238139E-2</v>
      </c>
      <c r="AP218">
        <f t="shared" si="65"/>
        <v>3.5945776007238195E-2</v>
      </c>
    </row>
    <row r="219" spans="1:42" x14ac:dyDescent="0.2">
      <c r="B219" s="30">
        <v>8</v>
      </c>
      <c r="C219">
        <v>2436</v>
      </c>
      <c r="D219">
        <v>2467</v>
      </c>
      <c r="E219" s="11">
        <f t="shared" si="66"/>
        <v>2.4359999999999999</v>
      </c>
      <c r="F219" s="11">
        <f t="shared" si="66"/>
        <v>2.4670000000000001</v>
      </c>
      <c r="G219">
        <v>0.41</v>
      </c>
      <c r="H219">
        <v>8.5999999999999993E-2</v>
      </c>
      <c r="I219">
        <v>53</v>
      </c>
      <c r="J219">
        <v>57</v>
      </c>
      <c r="K219">
        <v>98</v>
      </c>
      <c r="L219">
        <v>102</v>
      </c>
      <c r="M219">
        <v>52</v>
      </c>
      <c r="N219">
        <v>60</v>
      </c>
      <c r="O219">
        <v>8.2000000000000007E-3</v>
      </c>
      <c r="P219">
        <v>9.5999999999999992E-3</v>
      </c>
      <c r="Q219" s="37">
        <f t="shared" si="63"/>
        <v>2.0000000000000004E-2</v>
      </c>
      <c r="R219" s="37">
        <f t="shared" si="67"/>
        <v>2.3414634146341463E-2</v>
      </c>
      <c r="S219">
        <v>18.02</v>
      </c>
      <c r="T219" s="5">
        <f t="shared" si="68"/>
        <v>0.11479897216355305</v>
      </c>
      <c r="U219" s="5">
        <f t="shared" si="69"/>
        <v>0.1463815130762145</v>
      </c>
      <c r="V219" s="6">
        <f t="shared" si="70"/>
        <v>0.24731771271623637</v>
      </c>
      <c r="W219" s="6">
        <f t="shared" si="71"/>
        <v>0.28779564210641601</v>
      </c>
      <c r="X219" s="6">
        <f t="shared" si="72"/>
        <v>0.36211668487978943</v>
      </c>
      <c r="Y219" s="6">
        <f t="shared" si="72"/>
        <v>0.4341771551826305</v>
      </c>
      <c r="Z219" s="6">
        <f t="shared" si="62"/>
        <v>0.39814692003120999</v>
      </c>
      <c r="AA219" s="6"/>
      <c r="AB219" s="6"/>
      <c r="AC219" s="6"/>
      <c r="AD219" s="6"/>
      <c r="AE219" s="6"/>
      <c r="AF219" s="20">
        <v>76</v>
      </c>
      <c r="AG219" s="20">
        <v>70</v>
      </c>
      <c r="AH219" s="6"/>
      <c r="AJ219">
        <v>1.25</v>
      </c>
      <c r="AK219" s="6"/>
      <c r="AL219" s="6"/>
      <c r="AM219" s="1"/>
      <c r="AN219" s="1"/>
      <c r="AO219" s="33">
        <f t="shared" si="64"/>
        <v>3.6030235151420564E-2</v>
      </c>
      <c r="AP219">
        <f t="shared" si="65"/>
        <v>3.6030235151420509E-2</v>
      </c>
    </row>
    <row r="220" spans="1:42" x14ac:dyDescent="0.2">
      <c r="B220" s="30">
        <v>9</v>
      </c>
      <c r="C220">
        <v>2436</v>
      </c>
      <c r="D220">
        <v>2467</v>
      </c>
      <c r="E220" s="11">
        <f t="shared" si="66"/>
        <v>2.4359999999999999</v>
      </c>
      <c r="F220" s="11">
        <f t="shared" si="66"/>
        <v>2.4670000000000001</v>
      </c>
      <c r="G220">
        <v>0.39900000000000002</v>
      </c>
      <c r="H220">
        <v>8.3000000000000004E-2</v>
      </c>
      <c r="I220">
        <v>53</v>
      </c>
      <c r="J220">
        <v>57</v>
      </c>
      <c r="K220">
        <v>98</v>
      </c>
      <c r="L220">
        <v>102</v>
      </c>
      <c r="M220">
        <v>52</v>
      </c>
      <c r="N220">
        <v>60</v>
      </c>
      <c r="O220">
        <v>8.2000000000000007E-3</v>
      </c>
      <c r="P220">
        <v>9.5999999999999992E-3</v>
      </c>
      <c r="Q220" s="37">
        <f t="shared" si="63"/>
        <v>2.0551378446115289E-2</v>
      </c>
      <c r="R220" s="37">
        <f t="shared" si="67"/>
        <v>2.4060150375939844E-2</v>
      </c>
      <c r="S220">
        <v>18.02</v>
      </c>
      <c r="T220" s="5">
        <f t="shared" si="68"/>
        <v>0.11079435685552214</v>
      </c>
      <c r="U220" s="5">
        <f t="shared" si="69"/>
        <v>0.14127518122471866</v>
      </c>
      <c r="V220" s="6">
        <f t="shared" si="70"/>
        <v>0.24115374601662021</v>
      </c>
      <c r="W220" s="6">
        <f t="shared" si="71"/>
        <v>0.28079614640521589</v>
      </c>
      <c r="X220" s="6">
        <f t="shared" si="72"/>
        <v>0.35194810287214234</v>
      </c>
      <c r="Y220" s="6">
        <f t="shared" si="72"/>
        <v>0.42207132762993455</v>
      </c>
      <c r="Z220" s="6">
        <f t="shared" si="62"/>
        <v>0.38700971525103844</v>
      </c>
      <c r="AA220" s="6"/>
      <c r="AB220" s="6"/>
      <c r="AC220" s="6"/>
      <c r="AD220" s="6"/>
      <c r="AE220" s="6"/>
      <c r="AF220" s="20">
        <v>76</v>
      </c>
      <c r="AG220" s="20">
        <v>70</v>
      </c>
      <c r="AH220" s="6"/>
      <c r="AJ220">
        <v>1.25</v>
      </c>
      <c r="AK220" s="6"/>
      <c r="AL220" s="6"/>
      <c r="AM220" s="1"/>
      <c r="AN220" s="1"/>
      <c r="AO220" s="33">
        <f t="shared" si="64"/>
        <v>3.5061612378896101E-2</v>
      </c>
      <c r="AP220">
        <f t="shared" si="65"/>
        <v>3.5061612378896101E-2</v>
      </c>
    </row>
    <row r="221" spans="1:42" x14ac:dyDescent="0.2">
      <c r="B221" s="30">
        <v>10</v>
      </c>
      <c r="C221">
        <v>2436</v>
      </c>
      <c r="D221">
        <v>2467</v>
      </c>
      <c r="E221" s="11">
        <f t="shared" si="66"/>
        <v>2.4359999999999999</v>
      </c>
      <c r="F221" s="11">
        <f t="shared" si="66"/>
        <v>2.4670000000000001</v>
      </c>
      <c r="G221">
        <v>0.40100000000000002</v>
      </c>
      <c r="H221">
        <v>8.1000000000000003E-2</v>
      </c>
      <c r="I221">
        <v>53</v>
      </c>
      <c r="J221">
        <v>57</v>
      </c>
      <c r="K221">
        <v>98</v>
      </c>
      <c r="L221">
        <v>102</v>
      </c>
      <c r="M221">
        <v>52</v>
      </c>
      <c r="N221">
        <v>60</v>
      </c>
      <c r="O221">
        <v>8.2000000000000007E-3</v>
      </c>
      <c r="P221">
        <v>9.5999999999999992E-3</v>
      </c>
      <c r="Q221" s="37">
        <f t="shared" si="63"/>
        <v>2.0448877805486286E-2</v>
      </c>
      <c r="R221" s="37">
        <f t="shared" si="67"/>
        <v>2.3940149625935155E-2</v>
      </c>
      <c r="S221">
        <v>18.02</v>
      </c>
      <c r="T221" s="5">
        <f t="shared" si="68"/>
        <v>0.10812461331683487</v>
      </c>
      <c r="U221" s="5">
        <f t="shared" si="69"/>
        <v>0.13787095999038809</v>
      </c>
      <c r="V221" s="6">
        <f t="shared" si="70"/>
        <v>0.244006707249139</v>
      </c>
      <c r="W221" s="6">
        <f t="shared" si="71"/>
        <v>0.2847214219101073</v>
      </c>
      <c r="X221" s="6">
        <f t="shared" si="72"/>
        <v>0.35213132056597385</v>
      </c>
      <c r="Y221" s="6">
        <f t="shared" si="72"/>
        <v>0.42259238190049542</v>
      </c>
      <c r="Z221" s="6">
        <f t="shared" si="62"/>
        <v>0.38736185123323463</v>
      </c>
      <c r="AA221" s="6"/>
      <c r="AB221" s="6"/>
      <c r="AC221" s="6"/>
      <c r="AD221" s="6"/>
      <c r="AE221" s="6"/>
      <c r="AF221" s="20">
        <v>76</v>
      </c>
      <c r="AG221" s="20">
        <v>70</v>
      </c>
      <c r="AH221" s="6"/>
      <c r="AJ221">
        <v>1.25</v>
      </c>
      <c r="AK221" s="6"/>
      <c r="AL221" s="6"/>
      <c r="AM221" s="1"/>
      <c r="AN221" s="1"/>
      <c r="AO221" s="33">
        <f t="shared" si="64"/>
        <v>3.5230530667260784E-2</v>
      </c>
      <c r="AP221">
        <f t="shared" si="65"/>
        <v>3.5230530667260784E-2</v>
      </c>
    </row>
    <row r="222" spans="1:42" x14ac:dyDescent="0.2">
      <c r="B222" s="30">
        <v>11</v>
      </c>
      <c r="C222">
        <v>2436</v>
      </c>
      <c r="D222">
        <v>2467</v>
      </c>
      <c r="E222" s="11">
        <f t="shared" si="66"/>
        <v>2.4359999999999999</v>
      </c>
      <c r="F222" s="11">
        <f t="shared" si="66"/>
        <v>2.4670000000000001</v>
      </c>
      <c r="G222">
        <v>0.39700000000000002</v>
      </c>
      <c r="H222">
        <v>8.1000000000000003E-2</v>
      </c>
      <c r="I222">
        <v>53</v>
      </c>
      <c r="J222">
        <v>57</v>
      </c>
      <c r="K222">
        <v>98</v>
      </c>
      <c r="L222">
        <v>102</v>
      </c>
      <c r="M222">
        <v>52</v>
      </c>
      <c r="N222">
        <v>60</v>
      </c>
      <c r="O222">
        <v>8.2000000000000007E-3</v>
      </c>
      <c r="P222">
        <v>9.5999999999999992E-3</v>
      </c>
      <c r="Q222" s="37">
        <f t="shared" si="63"/>
        <v>2.0654911838790931E-2</v>
      </c>
      <c r="R222" s="37">
        <f t="shared" si="67"/>
        <v>2.4181360201511331E-2</v>
      </c>
      <c r="S222">
        <v>18.02</v>
      </c>
      <c r="T222" s="5">
        <f t="shared" si="68"/>
        <v>0.10812461331683487</v>
      </c>
      <c r="U222" s="5">
        <f t="shared" si="69"/>
        <v>0.13787095999038809</v>
      </c>
      <c r="V222" s="6">
        <f t="shared" si="70"/>
        <v>0.24102287623531199</v>
      </c>
      <c r="W222" s="6">
        <f t="shared" si="71"/>
        <v>0.28103930506481095</v>
      </c>
      <c r="X222" s="6">
        <f t="shared" si="72"/>
        <v>0.34914748955214686</v>
      </c>
      <c r="Y222" s="6">
        <f t="shared" si="72"/>
        <v>0.41891026505519902</v>
      </c>
      <c r="Z222" s="6">
        <f t="shared" si="62"/>
        <v>0.38402887730367297</v>
      </c>
      <c r="AA222" s="6"/>
      <c r="AB222" s="6"/>
      <c r="AC222" s="6"/>
      <c r="AD222" s="6"/>
      <c r="AE222" s="6"/>
      <c r="AF222" s="20">
        <v>76</v>
      </c>
      <c r="AG222" s="20">
        <v>70</v>
      </c>
      <c r="AH222" s="6"/>
      <c r="AJ222">
        <v>1.25</v>
      </c>
      <c r="AK222" s="6"/>
      <c r="AL222" s="6"/>
      <c r="AM222" s="1"/>
      <c r="AN222" s="1"/>
      <c r="AO222" s="33">
        <f t="shared" si="64"/>
        <v>3.4881387751526105E-2</v>
      </c>
      <c r="AP222">
        <f t="shared" si="65"/>
        <v>3.488138775152605E-2</v>
      </c>
    </row>
    <row r="223" spans="1:42" x14ac:dyDescent="0.2">
      <c r="B223" s="30">
        <v>12</v>
      </c>
      <c r="C223">
        <v>2436</v>
      </c>
      <c r="D223">
        <v>2467</v>
      </c>
      <c r="E223" s="11">
        <f t="shared" si="66"/>
        <v>2.4359999999999999</v>
      </c>
      <c r="F223" s="11">
        <f t="shared" si="66"/>
        <v>2.4670000000000001</v>
      </c>
      <c r="G223">
        <v>0.39300000000000002</v>
      </c>
      <c r="H223">
        <v>8.1000000000000003E-2</v>
      </c>
      <c r="I223">
        <v>53</v>
      </c>
      <c r="J223">
        <v>57</v>
      </c>
      <c r="K223">
        <v>98</v>
      </c>
      <c r="L223">
        <v>102</v>
      </c>
      <c r="M223">
        <v>52</v>
      </c>
      <c r="N223">
        <v>60</v>
      </c>
      <c r="O223">
        <v>8.2000000000000007E-3</v>
      </c>
      <c r="P223">
        <v>9.5999999999999992E-3</v>
      </c>
      <c r="Q223" s="37">
        <f t="shared" si="63"/>
        <v>2.0865139949109417E-2</v>
      </c>
      <c r="R223" s="37">
        <f t="shared" si="67"/>
        <v>2.4427480916030531E-2</v>
      </c>
      <c r="S223">
        <v>18.02</v>
      </c>
      <c r="T223" s="5">
        <f t="shared" si="68"/>
        <v>0.10812461331683487</v>
      </c>
      <c r="U223" s="5">
        <f t="shared" si="69"/>
        <v>0.13787095999038809</v>
      </c>
      <c r="V223" s="6">
        <f t="shared" si="70"/>
        <v>0.23803904522148506</v>
      </c>
      <c r="W223" s="6">
        <f t="shared" si="71"/>
        <v>0.27735718821951461</v>
      </c>
      <c r="X223" s="6">
        <f t="shared" si="72"/>
        <v>0.34616365853831993</v>
      </c>
      <c r="Y223" s="6">
        <f t="shared" si="72"/>
        <v>0.41522814820990273</v>
      </c>
      <c r="Z223" s="6">
        <f t="shared" si="62"/>
        <v>0.3806959033741113</v>
      </c>
      <c r="AA223" s="6"/>
      <c r="AB223" s="6"/>
      <c r="AC223" s="6"/>
      <c r="AD223" s="6"/>
      <c r="AE223" s="6"/>
      <c r="AF223" s="20">
        <v>76</v>
      </c>
      <c r="AG223" s="20">
        <v>70</v>
      </c>
      <c r="AH223" s="6"/>
      <c r="AJ223">
        <v>1.25</v>
      </c>
      <c r="AK223" s="6"/>
      <c r="AL223" s="6"/>
      <c r="AM223" s="1"/>
      <c r="AN223" s="1"/>
      <c r="AO223" s="33">
        <f t="shared" si="64"/>
        <v>3.453224483579137E-2</v>
      </c>
      <c r="AP223">
        <f t="shared" si="65"/>
        <v>3.4532244835791426E-2</v>
      </c>
    </row>
    <row r="224" spans="1:42" x14ac:dyDescent="0.2">
      <c r="B224" s="30">
        <v>13</v>
      </c>
      <c r="C224">
        <v>2436</v>
      </c>
      <c r="D224">
        <v>2467</v>
      </c>
      <c r="E224" s="11">
        <f t="shared" si="66"/>
        <v>2.4359999999999999</v>
      </c>
      <c r="F224" s="11">
        <f t="shared" si="66"/>
        <v>2.4670000000000001</v>
      </c>
      <c r="G224">
        <v>0.39100000000000001</v>
      </c>
      <c r="H224">
        <v>0.08</v>
      </c>
      <c r="I224">
        <v>53</v>
      </c>
      <c r="J224">
        <v>57</v>
      </c>
      <c r="K224">
        <v>98</v>
      </c>
      <c r="L224">
        <v>102</v>
      </c>
      <c r="M224">
        <v>52</v>
      </c>
      <c r="N224">
        <v>60</v>
      </c>
      <c r="O224">
        <v>8.2000000000000007E-3</v>
      </c>
      <c r="P224">
        <v>9.5999999999999992E-3</v>
      </c>
      <c r="Q224" s="37">
        <f t="shared" si="63"/>
        <v>2.0971867007672635E-2</v>
      </c>
      <c r="R224" s="37">
        <f t="shared" si="67"/>
        <v>2.4552429667519179E-2</v>
      </c>
      <c r="S224">
        <v>18.02</v>
      </c>
      <c r="T224" s="5">
        <f t="shared" si="68"/>
        <v>0.10678974154749121</v>
      </c>
      <c r="U224" s="5">
        <f t="shared" si="69"/>
        <v>0.13616884937322279</v>
      </c>
      <c r="V224" s="6">
        <f t="shared" si="70"/>
        <v>0.23722765257737419</v>
      </c>
      <c r="W224" s="6">
        <f t="shared" si="71"/>
        <v>0.27655823833798804</v>
      </c>
      <c r="X224" s="6">
        <f t="shared" si="72"/>
        <v>0.34401739412486543</v>
      </c>
      <c r="Y224" s="6">
        <f t="shared" si="72"/>
        <v>0.4127270877112108</v>
      </c>
      <c r="Z224" s="6">
        <f t="shared" si="62"/>
        <v>0.37837224091803812</v>
      </c>
      <c r="AA224" s="6"/>
      <c r="AB224" s="6"/>
      <c r="AC224" s="6"/>
      <c r="AD224" s="6"/>
      <c r="AE224" s="6"/>
      <c r="AF224" s="20">
        <v>76</v>
      </c>
      <c r="AG224" s="20">
        <v>70</v>
      </c>
      <c r="AH224" s="6"/>
      <c r="AJ224">
        <v>1.25</v>
      </c>
      <c r="AK224" s="6"/>
      <c r="AL224" s="6"/>
      <c r="AM224" s="1"/>
      <c r="AN224" s="1"/>
      <c r="AO224" s="33">
        <f t="shared" si="64"/>
        <v>3.4354846793172689E-2</v>
      </c>
      <c r="AP224">
        <f t="shared" si="65"/>
        <v>3.4354846793172689E-2</v>
      </c>
    </row>
    <row r="225" spans="1:42" x14ac:dyDescent="0.2">
      <c r="B225" s="30">
        <v>14</v>
      </c>
      <c r="C225">
        <v>2436</v>
      </c>
      <c r="D225">
        <v>2467</v>
      </c>
      <c r="E225" s="11">
        <f t="shared" si="66"/>
        <v>2.4359999999999999</v>
      </c>
      <c r="F225" s="11">
        <f t="shared" si="66"/>
        <v>2.4670000000000001</v>
      </c>
      <c r="G225">
        <v>0.38500000000000001</v>
      </c>
      <c r="H225">
        <v>8.1000000000000003E-2</v>
      </c>
      <c r="I225">
        <v>53</v>
      </c>
      <c r="J225">
        <v>57</v>
      </c>
      <c r="K225">
        <v>98</v>
      </c>
      <c r="L225">
        <v>102</v>
      </c>
      <c r="M225">
        <v>52</v>
      </c>
      <c r="N225">
        <v>60</v>
      </c>
      <c r="O225">
        <v>8.2000000000000007E-3</v>
      </c>
      <c r="P225">
        <v>9.5999999999999992E-3</v>
      </c>
      <c r="Q225" s="37">
        <f t="shared" si="63"/>
        <v>2.12987012987013E-2</v>
      </c>
      <c r="R225" s="37">
        <f t="shared" si="67"/>
        <v>2.4935064935064932E-2</v>
      </c>
      <c r="S225">
        <v>18.02</v>
      </c>
      <c r="T225" s="5">
        <f t="shared" si="68"/>
        <v>0.10812461331683487</v>
      </c>
      <c r="U225" s="5">
        <f t="shared" si="69"/>
        <v>0.13787095999038809</v>
      </c>
      <c r="V225" s="6">
        <f t="shared" si="70"/>
        <v>0.23207138319383111</v>
      </c>
      <c r="W225" s="6">
        <f t="shared" si="71"/>
        <v>0.26999295452892191</v>
      </c>
      <c r="X225" s="6">
        <f t="shared" si="72"/>
        <v>0.34019599651066601</v>
      </c>
      <c r="Y225" s="6">
        <f t="shared" si="72"/>
        <v>0.40786391451931003</v>
      </c>
      <c r="Z225" s="6">
        <f t="shared" si="62"/>
        <v>0.37402995551498802</v>
      </c>
      <c r="AA225" s="6"/>
      <c r="AB225" s="6"/>
      <c r="AC225" s="6"/>
      <c r="AD225" s="6"/>
      <c r="AE225" s="6"/>
      <c r="AF225" s="20">
        <v>76</v>
      </c>
      <c r="AG225" s="20">
        <v>70</v>
      </c>
      <c r="AH225" s="6"/>
      <c r="AJ225">
        <v>1.25</v>
      </c>
      <c r="AK225" s="6"/>
      <c r="AL225" s="6"/>
      <c r="AM225" s="1"/>
      <c r="AN225" s="1"/>
      <c r="AO225" s="33">
        <f t="shared" si="64"/>
        <v>3.3833959004322012E-2</v>
      </c>
      <c r="AP225">
        <f t="shared" si="65"/>
        <v>3.3833959004322012E-2</v>
      </c>
    </row>
    <row r="226" spans="1:42" x14ac:dyDescent="0.2">
      <c r="B226" s="30">
        <v>15</v>
      </c>
      <c r="C226">
        <v>2436</v>
      </c>
      <c r="D226">
        <v>2467</v>
      </c>
      <c r="E226" s="11">
        <f t="shared" si="66"/>
        <v>2.4359999999999999</v>
      </c>
      <c r="F226" s="11">
        <f t="shared" si="66"/>
        <v>2.4670000000000001</v>
      </c>
      <c r="G226">
        <v>0.38500000000000001</v>
      </c>
      <c r="H226">
        <v>7.9000000000000001E-2</v>
      </c>
      <c r="I226">
        <v>53</v>
      </c>
      <c r="J226">
        <v>57</v>
      </c>
      <c r="K226">
        <v>98</v>
      </c>
      <c r="L226">
        <v>102</v>
      </c>
      <c r="M226">
        <v>52</v>
      </c>
      <c r="N226">
        <v>60</v>
      </c>
      <c r="O226">
        <v>8.2000000000000007E-3</v>
      </c>
      <c r="P226">
        <v>9.5999999999999992E-3</v>
      </c>
      <c r="Q226" s="37">
        <f t="shared" si="63"/>
        <v>2.12987012987013E-2</v>
      </c>
      <c r="R226" s="37">
        <f t="shared" si="67"/>
        <v>2.4935064935064932E-2</v>
      </c>
      <c r="S226">
        <v>18.02</v>
      </c>
      <c r="T226" s="5">
        <f t="shared" si="68"/>
        <v>0.10545486977814758</v>
      </c>
      <c r="U226" s="5">
        <f t="shared" si="69"/>
        <v>0.13446673875605752</v>
      </c>
      <c r="V226" s="6">
        <f t="shared" si="70"/>
        <v>0.23343242891943636</v>
      </c>
      <c r="W226" s="6">
        <f t="shared" si="71"/>
        <v>0.27207717161116507</v>
      </c>
      <c r="X226" s="6">
        <f t="shared" si="72"/>
        <v>0.33888729869758394</v>
      </c>
      <c r="Y226" s="6">
        <f t="shared" si="72"/>
        <v>0.40654391036722259</v>
      </c>
      <c r="Z226" s="6">
        <f t="shared" si="62"/>
        <v>0.37271560453240327</v>
      </c>
      <c r="AA226" s="6"/>
      <c r="AB226" s="6"/>
      <c r="AC226" s="6"/>
      <c r="AD226" s="6"/>
      <c r="AE226" s="6"/>
      <c r="AF226" s="20">
        <v>76</v>
      </c>
      <c r="AG226" s="20">
        <v>70</v>
      </c>
      <c r="AH226" s="6"/>
      <c r="AJ226">
        <v>1.25</v>
      </c>
      <c r="AK226" s="6"/>
      <c r="AL226" s="6"/>
      <c r="AM226" s="1"/>
      <c r="AN226" s="1"/>
      <c r="AO226" s="33">
        <f t="shared" si="64"/>
        <v>3.3828305834819328E-2</v>
      </c>
      <c r="AP226">
        <f t="shared" si="65"/>
        <v>3.3828305834819328E-2</v>
      </c>
    </row>
    <row r="227" spans="1:42" x14ac:dyDescent="0.2">
      <c r="B227" s="30">
        <v>16</v>
      </c>
      <c r="C227">
        <v>2436</v>
      </c>
      <c r="D227">
        <v>2467</v>
      </c>
      <c r="E227" s="11">
        <f t="shared" si="66"/>
        <v>2.4359999999999999</v>
      </c>
      <c r="F227" s="11">
        <f t="shared" si="66"/>
        <v>2.4670000000000001</v>
      </c>
      <c r="G227">
        <v>0.38700000000000001</v>
      </c>
      <c r="H227">
        <v>0.08</v>
      </c>
      <c r="I227">
        <v>53</v>
      </c>
      <c r="J227">
        <v>57</v>
      </c>
      <c r="K227">
        <v>98</v>
      </c>
      <c r="L227">
        <v>102</v>
      </c>
      <c r="M227">
        <v>52</v>
      </c>
      <c r="N227">
        <v>60</v>
      </c>
      <c r="O227">
        <v>8.2000000000000007E-3</v>
      </c>
      <c r="P227">
        <v>9.5999999999999992E-3</v>
      </c>
      <c r="Q227" s="37">
        <f t="shared" si="63"/>
        <v>2.1188630490956071E-2</v>
      </c>
      <c r="R227" s="37">
        <f t="shared" si="67"/>
        <v>2.4806201550387593E-2</v>
      </c>
      <c r="S227">
        <v>18.02</v>
      </c>
      <c r="T227" s="5">
        <f t="shared" si="68"/>
        <v>0.10678974154749121</v>
      </c>
      <c r="U227" s="5">
        <f t="shared" si="69"/>
        <v>0.13616884937322279</v>
      </c>
      <c r="V227" s="6">
        <f t="shared" si="70"/>
        <v>0.23424382156354723</v>
      </c>
      <c r="W227" s="6">
        <f t="shared" si="71"/>
        <v>0.27287612149269175</v>
      </c>
      <c r="X227" s="6">
        <f t="shared" si="72"/>
        <v>0.34103356311103844</v>
      </c>
      <c r="Y227" s="6">
        <f t="shared" si="72"/>
        <v>0.40904497086591451</v>
      </c>
      <c r="Z227" s="6">
        <f t="shared" si="62"/>
        <v>0.37503926698847645</v>
      </c>
      <c r="AA227" s="6"/>
      <c r="AB227" s="6"/>
      <c r="AC227" s="6"/>
      <c r="AD227" s="6"/>
      <c r="AE227" s="6"/>
      <c r="AF227" s="20">
        <v>76</v>
      </c>
      <c r="AG227" s="20">
        <v>70</v>
      </c>
      <c r="AH227" s="6"/>
      <c r="AJ227">
        <v>1.25</v>
      </c>
      <c r="AK227" s="6"/>
      <c r="AL227" s="6"/>
      <c r="AM227" s="1"/>
      <c r="AN227" s="1"/>
      <c r="AO227" s="33">
        <f t="shared" si="64"/>
        <v>3.4005703877438009E-2</v>
      </c>
      <c r="AP227">
        <f t="shared" si="65"/>
        <v>3.4005703877438065E-2</v>
      </c>
    </row>
    <row r="228" spans="1:42" x14ac:dyDescent="0.2">
      <c r="B228" s="30">
        <v>17</v>
      </c>
      <c r="C228">
        <v>2436</v>
      </c>
      <c r="D228">
        <v>2467</v>
      </c>
      <c r="E228" s="11">
        <f t="shared" si="66"/>
        <v>2.4359999999999999</v>
      </c>
      <c r="F228" s="11">
        <f t="shared" si="66"/>
        <v>2.4670000000000001</v>
      </c>
      <c r="G228">
        <v>0.38300000000000001</v>
      </c>
      <c r="H228">
        <v>0.08</v>
      </c>
      <c r="I228">
        <v>53</v>
      </c>
      <c r="J228">
        <v>57</v>
      </c>
      <c r="K228">
        <v>98</v>
      </c>
      <c r="L228">
        <v>102</v>
      </c>
      <c r="M228">
        <v>52</v>
      </c>
      <c r="N228">
        <v>60</v>
      </c>
      <c r="O228">
        <v>8.2000000000000007E-3</v>
      </c>
      <c r="P228">
        <v>9.5999999999999992E-3</v>
      </c>
      <c r="Q228" s="37">
        <f t="shared" si="63"/>
        <v>2.1409921671018278E-2</v>
      </c>
      <c r="R228" s="37">
        <f t="shared" si="67"/>
        <v>2.5065274151436029E-2</v>
      </c>
      <c r="S228">
        <v>18.02</v>
      </c>
      <c r="T228" s="5">
        <f t="shared" si="68"/>
        <v>0.10678974154749121</v>
      </c>
      <c r="U228" s="5">
        <f t="shared" si="69"/>
        <v>0.13616884937322279</v>
      </c>
      <c r="V228" s="6">
        <f t="shared" si="70"/>
        <v>0.23125999054972027</v>
      </c>
      <c r="W228" s="6">
        <f t="shared" si="71"/>
        <v>0.2691940046473954</v>
      </c>
      <c r="X228" s="6">
        <f t="shared" si="72"/>
        <v>0.33804973209721145</v>
      </c>
      <c r="Y228" s="6">
        <f t="shared" si="72"/>
        <v>0.40536285402061822</v>
      </c>
      <c r="Z228" s="6">
        <f t="shared" si="62"/>
        <v>0.37170629305891484</v>
      </c>
      <c r="AA228" s="6"/>
      <c r="AB228" s="6"/>
      <c r="AC228" s="6"/>
      <c r="AD228" s="6"/>
      <c r="AE228" s="6"/>
      <c r="AF228" s="20">
        <v>76</v>
      </c>
      <c r="AG228" s="20">
        <v>70</v>
      </c>
      <c r="AH228" s="6"/>
      <c r="AJ228">
        <v>1.25</v>
      </c>
      <c r="AK228" s="6"/>
      <c r="AL228" s="6"/>
      <c r="AM228" s="1"/>
      <c r="AN228" s="1"/>
      <c r="AO228" s="33">
        <f t="shared" si="64"/>
        <v>3.3656560961703386E-2</v>
      </c>
      <c r="AP228">
        <f t="shared" si="65"/>
        <v>3.3656560961703386E-2</v>
      </c>
    </row>
    <row r="229" spans="1:42" x14ac:dyDescent="0.2">
      <c r="B229" s="30">
        <v>18</v>
      </c>
      <c r="C229">
        <v>2436</v>
      </c>
      <c r="D229">
        <v>2467</v>
      </c>
      <c r="E229" s="11">
        <f t="shared" si="66"/>
        <v>2.4359999999999999</v>
      </c>
      <c r="F229" s="11">
        <f t="shared" si="66"/>
        <v>2.4670000000000001</v>
      </c>
      <c r="G229">
        <v>0.38400000000000001</v>
      </c>
      <c r="H229">
        <v>8.2000000000000003E-2</v>
      </c>
      <c r="I229">
        <v>53</v>
      </c>
      <c r="J229">
        <v>57</v>
      </c>
      <c r="K229">
        <v>98</v>
      </c>
      <c r="L229">
        <v>102</v>
      </c>
      <c r="M229">
        <v>52</v>
      </c>
      <c r="N229">
        <v>60</v>
      </c>
      <c r="O229">
        <v>8.2000000000000007E-3</v>
      </c>
      <c r="P229">
        <v>9.5999999999999992E-3</v>
      </c>
      <c r="Q229" s="37">
        <f t="shared" si="63"/>
        <v>2.1354166666666667E-2</v>
      </c>
      <c r="R229" s="37">
        <f t="shared" si="67"/>
        <v>2.4999999999999994E-2</v>
      </c>
      <c r="S229">
        <v>18.02</v>
      </c>
      <c r="T229" s="5">
        <f t="shared" si="68"/>
        <v>0.1094594850861785</v>
      </c>
      <c r="U229" s="5">
        <f t="shared" si="69"/>
        <v>0.13957307060755336</v>
      </c>
      <c r="V229" s="6">
        <f t="shared" si="70"/>
        <v>0.23064490257757167</v>
      </c>
      <c r="W229" s="6">
        <f t="shared" si="71"/>
        <v>0.26803031677647626</v>
      </c>
      <c r="X229" s="6">
        <f t="shared" si="72"/>
        <v>0.34010438766375017</v>
      </c>
      <c r="Y229" s="6">
        <f t="shared" si="72"/>
        <v>0.40760338738402963</v>
      </c>
      <c r="Z229" s="6">
        <f t="shared" si="62"/>
        <v>0.37385388752388993</v>
      </c>
      <c r="AA229" s="6"/>
      <c r="AB229" s="6"/>
      <c r="AC229" s="6"/>
      <c r="AD229" s="6"/>
      <c r="AE229" s="6"/>
      <c r="AF229" s="20">
        <v>76</v>
      </c>
      <c r="AG229" s="20">
        <v>70</v>
      </c>
      <c r="AH229" s="6"/>
      <c r="AJ229">
        <v>1.25</v>
      </c>
      <c r="AK229" s="6"/>
      <c r="AL229" s="6"/>
      <c r="AM229" s="1"/>
      <c r="AN229" s="1"/>
      <c r="AO229" s="33">
        <f t="shared" si="64"/>
        <v>3.3749499860139753E-2</v>
      </c>
      <c r="AP229">
        <f t="shared" si="65"/>
        <v>3.3749499860139698E-2</v>
      </c>
    </row>
    <row r="230" spans="1:42" x14ac:dyDescent="0.2">
      <c r="B230" s="30">
        <v>19</v>
      </c>
      <c r="C230">
        <v>2436</v>
      </c>
      <c r="D230">
        <v>2467</v>
      </c>
      <c r="E230" s="11">
        <f t="shared" si="66"/>
        <v>2.4359999999999999</v>
      </c>
      <c r="F230" s="11">
        <f t="shared" si="66"/>
        <v>2.4670000000000001</v>
      </c>
      <c r="G230">
        <v>0.38400000000000001</v>
      </c>
      <c r="H230">
        <v>7.6999999999999999E-2</v>
      </c>
      <c r="I230">
        <v>53</v>
      </c>
      <c r="J230">
        <v>57</v>
      </c>
      <c r="K230">
        <v>98</v>
      </c>
      <c r="L230">
        <v>102</v>
      </c>
      <c r="M230">
        <v>52</v>
      </c>
      <c r="N230">
        <v>60</v>
      </c>
      <c r="O230">
        <v>8.2000000000000007E-3</v>
      </c>
      <c r="P230">
        <v>9.5999999999999992E-3</v>
      </c>
      <c r="Q230" s="37">
        <f t="shared" si="63"/>
        <v>2.1354166666666667E-2</v>
      </c>
      <c r="R230" s="37">
        <f t="shared" si="67"/>
        <v>2.4999999999999994E-2</v>
      </c>
      <c r="S230">
        <v>18.02</v>
      </c>
      <c r="T230" s="5">
        <f t="shared" si="68"/>
        <v>0.10278512623946029</v>
      </c>
      <c r="U230" s="5">
        <f t="shared" si="69"/>
        <v>0.13106251752172693</v>
      </c>
      <c r="V230" s="6">
        <f t="shared" si="70"/>
        <v>0.2340475168915849</v>
      </c>
      <c r="W230" s="6">
        <f t="shared" si="71"/>
        <v>0.27324085948208426</v>
      </c>
      <c r="X230" s="6">
        <f t="shared" si="72"/>
        <v>0.33683264313104522</v>
      </c>
      <c r="Y230" s="6">
        <f t="shared" si="72"/>
        <v>0.40430337700381119</v>
      </c>
      <c r="Z230" s="6">
        <f t="shared" si="62"/>
        <v>0.37056801006742823</v>
      </c>
      <c r="AA230" s="6"/>
      <c r="AB230" s="6"/>
      <c r="AC230" s="6"/>
      <c r="AD230" s="6"/>
      <c r="AE230" s="6"/>
      <c r="AF230" s="20">
        <v>76</v>
      </c>
      <c r="AG230" s="20">
        <v>70</v>
      </c>
      <c r="AH230" s="6"/>
      <c r="AJ230">
        <v>1.25</v>
      </c>
      <c r="AK230" s="6"/>
      <c r="AL230" s="6"/>
      <c r="AM230" s="1"/>
      <c r="AN230" s="1"/>
      <c r="AO230" s="33">
        <f t="shared" si="64"/>
        <v>3.3735366936383016E-2</v>
      </c>
      <c r="AP230">
        <f t="shared" si="65"/>
        <v>3.373536693638296E-2</v>
      </c>
    </row>
    <row r="231" spans="1:42" x14ac:dyDescent="0.2">
      <c r="B231" s="30">
        <v>20</v>
      </c>
      <c r="C231">
        <v>2436</v>
      </c>
      <c r="D231">
        <v>2467</v>
      </c>
      <c r="E231" s="11">
        <f t="shared" si="66"/>
        <v>2.4359999999999999</v>
      </c>
      <c r="F231" s="11">
        <f t="shared" si="66"/>
        <v>2.4670000000000001</v>
      </c>
      <c r="G231">
        <v>0.378</v>
      </c>
      <c r="H231">
        <v>0.08</v>
      </c>
      <c r="I231">
        <v>53</v>
      </c>
      <c r="J231">
        <v>57</v>
      </c>
      <c r="K231">
        <v>98</v>
      </c>
      <c r="L231">
        <v>102</v>
      </c>
      <c r="M231">
        <v>52</v>
      </c>
      <c r="N231">
        <v>60</v>
      </c>
      <c r="O231">
        <v>8.2000000000000007E-3</v>
      </c>
      <c r="P231">
        <v>9.5999999999999992E-3</v>
      </c>
      <c r="Q231" s="37">
        <f t="shared" si="63"/>
        <v>2.1693121693121695E-2</v>
      </c>
      <c r="R231" s="37">
        <f t="shared" si="67"/>
        <v>2.5396825396825393E-2</v>
      </c>
      <c r="S231">
        <v>18.02</v>
      </c>
      <c r="T231" s="5">
        <f t="shared" si="68"/>
        <v>0.10678974154749121</v>
      </c>
      <c r="U231" s="5">
        <f t="shared" si="69"/>
        <v>0.13616884937322279</v>
      </c>
      <c r="V231" s="6">
        <f t="shared" si="70"/>
        <v>0.22753020178243655</v>
      </c>
      <c r="W231" s="6">
        <f t="shared" si="71"/>
        <v>0.26459135859077498</v>
      </c>
      <c r="X231" s="6">
        <f t="shared" si="72"/>
        <v>0.33431994332992776</v>
      </c>
      <c r="Y231" s="6">
        <f t="shared" si="72"/>
        <v>0.40076020796399781</v>
      </c>
      <c r="Z231" s="6">
        <f t="shared" si="62"/>
        <v>0.36754007564696278</v>
      </c>
      <c r="AA231" s="6"/>
      <c r="AB231" s="6"/>
      <c r="AC231" s="6"/>
      <c r="AD231" s="6"/>
      <c r="AE231" s="6"/>
      <c r="AF231" s="20">
        <v>76</v>
      </c>
      <c r="AG231" s="20">
        <v>70</v>
      </c>
      <c r="AH231" s="6"/>
      <c r="AJ231">
        <v>1.25</v>
      </c>
      <c r="AK231" s="6"/>
      <c r="AL231" s="6"/>
      <c r="AM231" s="1"/>
      <c r="AN231" s="1"/>
      <c r="AO231" s="33">
        <f t="shared" si="64"/>
        <v>3.3220132317035023E-2</v>
      </c>
      <c r="AP231">
        <f t="shared" si="65"/>
        <v>3.3220132317035023E-2</v>
      </c>
    </row>
    <row r="232" spans="1:42" x14ac:dyDescent="0.2">
      <c r="B232" s="30">
        <v>21</v>
      </c>
      <c r="C232">
        <v>2436</v>
      </c>
      <c r="D232">
        <v>2467</v>
      </c>
      <c r="E232" s="11">
        <f t="shared" si="66"/>
        <v>2.4359999999999999</v>
      </c>
      <c r="F232" s="11">
        <f t="shared" si="66"/>
        <v>2.4670000000000001</v>
      </c>
      <c r="G232">
        <v>0.38800000000000001</v>
      </c>
      <c r="H232">
        <v>8.3000000000000004E-2</v>
      </c>
      <c r="I232">
        <v>53</v>
      </c>
      <c r="J232">
        <v>57</v>
      </c>
      <c r="K232">
        <v>98</v>
      </c>
      <c r="L232">
        <v>102</v>
      </c>
      <c r="M232">
        <v>52</v>
      </c>
      <c r="N232">
        <v>60</v>
      </c>
      <c r="O232">
        <v>8.2000000000000007E-3</v>
      </c>
      <c r="P232">
        <v>9.5999999999999992E-3</v>
      </c>
      <c r="Q232" s="37">
        <f t="shared" si="63"/>
        <v>2.1134020618556702E-2</v>
      </c>
      <c r="R232" s="37">
        <f t="shared" si="67"/>
        <v>2.4742268041237112E-2</v>
      </c>
      <c r="S232">
        <v>18.02</v>
      </c>
      <c r="T232" s="5">
        <f t="shared" si="68"/>
        <v>0.11079435685552214</v>
      </c>
      <c r="U232" s="5">
        <f t="shared" si="69"/>
        <v>0.14127518122471866</v>
      </c>
      <c r="V232" s="6">
        <f t="shared" si="70"/>
        <v>0.23294821072859609</v>
      </c>
      <c r="W232" s="6">
        <f t="shared" si="71"/>
        <v>0.27067032508065103</v>
      </c>
      <c r="X232" s="6">
        <f t="shared" si="72"/>
        <v>0.34374256758411825</v>
      </c>
      <c r="Y232" s="6">
        <f t="shared" si="72"/>
        <v>0.41194550630536969</v>
      </c>
      <c r="Z232" s="6">
        <f t="shared" si="62"/>
        <v>0.377844036944744</v>
      </c>
      <c r="AA232" s="6"/>
      <c r="AB232" s="6"/>
      <c r="AC232" s="6"/>
      <c r="AD232" s="6"/>
      <c r="AE232" s="6"/>
      <c r="AF232" s="20">
        <v>76</v>
      </c>
      <c r="AG232" s="20">
        <v>70</v>
      </c>
      <c r="AH232" s="6"/>
      <c r="AJ232">
        <v>1.25</v>
      </c>
      <c r="AK232" s="6"/>
      <c r="AL232" s="6"/>
      <c r="AM232" s="1"/>
      <c r="AN232" s="1"/>
      <c r="AO232" s="33">
        <f t="shared" si="64"/>
        <v>3.4101469360625747E-2</v>
      </c>
      <c r="AP232">
        <f t="shared" si="65"/>
        <v>3.4101469360625691E-2</v>
      </c>
    </row>
    <row r="233" spans="1:42" x14ac:dyDescent="0.2">
      <c r="B233" s="30">
        <v>22</v>
      </c>
      <c r="C233">
        <v>2436</v>
      </c>
      <c r="D233">
        <v>2467</v>
      </c>
      <c r="E233" s="11">
        <f t="shared" si="66"/>
        <v>2.4359999999999999</v>
      </c>
      <c r="F233" s="11">
        <f t="shared" si="66"/>
        <v>2.4670000000000001</v>
      </c>
      <c r="G233">
        <v>0.39</v>
      </c>
      <c r="H233">
        <v>8.4000000000000005E-2</v>
      </c>
      <c r="I233">
        <v>53</v>
      </c>
      <c r="J233">
        <v>57</v>
      </c>
      <c r="K233">
        <v>98</v>
      </c>
      <c r="L233">
        <v>102</v>
      </c>
      <c r="M233">
        <v>52</v>
      </c>
      <c r="N233">
        <v>60</v>
      </c>
      <c r="O233">
        <v>8.2000000000000007E-3</v>
      </c>
      <c r="P233">
        <v>9.5999999999999992E-3</v>
      </c>
      <c r="Q233" s="37">
        <f t="shared" si="63"/>
        <v>2.1025641025641029E-2</v>
      </c>
      <c r="R233" s="37">
        <f t="shared" si="67"/>
        <v>2.4615384615384612E-2</v>
      </c>
      <c r="S233">
        <v>18.02</v>
      </c>
      <c r="T233" s="5">
        <f t="shared" si="68"/>
        <v>0.1121292286248658</v>
      </c>
      <c r="U233" s="5">
        <f t="shared" si="69"/>
        <v>0.14297729184188396</v>
      </c>
      <c r="V233" s="6">
        <f t="shared" si="70"/>
        <v>0.23375960337270685</v>
      </c>
      <c r="W233" s="6">
        <f t="shared" si="71"/>
        <v>0.27146927496217754</v>
      </c>
      <c r="X233" s="6">
        <f t="shared" si="72"/>
        <v>0.34588883199757264</v>
      </c>
      <c r="Y233" s="6">
        <f t="shared" si="72"/>
        <v>0.4144465668040615</v>
      </c>
      <c r="Z233" s="6">
        <f t="shared" si="62"/>
        <v>0.38016769940081707</v>
      </c>
      <c r="AA233" s="6"/>
      <c r="AB233" s="6"/>
      <c r="AC233" s="6"/>
      <c r="AD233" s="6"/>
      <c r="AE233" s="6"/>
      <c r="AF233" s="20">
        <v>76</v>
      </c>
      <c r="AG233" s="20">
        <v>70</v>
      </c>
      <c r="AH233" s="6"/>
      <c r="AJ233">
        <v>1.25</v>
      </c>
      <c r="AK233" s="6"/>
      <c r="AL233" s="6"/>
      <c r="AM233" s="1"/>
      <c r="AN233" s="1"/>
      <c r="AO233" s="33">
        <f t="shared" si="64"/>
        <v>3.4278867403244428E-2</v>
      </c>
      <c r="AP233">
        <f t="shared" si="65"/>
        <v>3.4278867403244428E-2</v>
      </c>
    </row>
    <row r="234" spans="1:42" x14ac:dyDescent="0.2">
      <c r="B234" s="30">
        <v>23</v>
      </c>
      <c r="C234">
        <v>2436</v>
      </c>
      <c r="D234">
        <v>2467</v>
      </c>
      <c r="E234" s="11">
        <f t="shared" si="66"/>
        <v>2.4359999999999999</v>
      </c>
      <c r="F234" s="11">
        <f t="shared" si="66"/>
        <v>2.4670000000000001</v>
      </c>
      <c r="G234">
        <v>0.40200000000000002</v>
      </c>
      <c r="H234">
        <v>8.5999999999999993E-2</v>
      </c>
      <c r="I234">
        <v>53</v>
      </c>
      <c r="J234">
        <v>57</v>
      </c>
      <c r="K234">
        <v>98</v>
      </c>
      <c r="L234">
        <v>102</v>
      </c>
      <c r="M234">
        <v>52</v>
      </c>
      <c r="N234">
        <v>60</v>
      </c>
      <c r="O234">
        <v>8.2000000000000007E-3</v>
      </c>
      <c r="P234">
        <v>9.5999999999999992E-3</v>
      </c>
      <c r="Q234" s="37">
        <f t="shared" si="63"/>
        <v>2.0398009950248756E-2</v>
      </c>
      <c r="R234" s="37">
        <f t="shared" si="67"/>
        <v>2.388059701492537E-2</v>
      </c>
      <c r="S234">
        <v>18.02</v>
      </c>
      <c r="T234" s="5">
        <f t="shared" si="68"/>
        <v>0.11479897216355305</v>
      </c>
      <c r="U234" s="5">
        <f t="shared" si="69"/>
        <v>0.1463815130762145</v>
      </c>
      <c r="V234" s="6">
        <f t="shared" si="70"/>
        <v>0.24135005068858245</v>
      </c>
      <c r="W234" s="6">
        <f t="shared" si="71"/>
        <v>0.28043140841582337</v>
      </c>
      <c r="X234" s="6">
        <f t="shared" si="72"/>
        <v>0.35614902285213551</v>
      </c>
      <c r="Y234" s="6">
        <f t="shared" si="72"/>
        <v>0.42681292149203787</v>
      </c>
      <c r="Z234" s="6">
        <f t="shared" si="62"/>
        <v>0.39148097217208666</v>
      </c>
      <c r="AA234" s="6"/>
      <c r="AB234" s="6"/>
      <c r="AC234" s="6"/>
      <c r="AD234" s="6"/>
      <c r="AE234" s="6"/>
      <c r="AF234" s="20">
        <v>76</v>
      </c>
      <c r="AG234" s="20">
        <v>70</v>
      </c>
      <c r="AH234" s="6"/>
      <c r="AJ234">
        <v>1.25</v>
      </c>
      <c r="AK234" s="6"/>
      <c r="AL234" s="6"/>
      <c r="AM234" s="1"/>
      <c r="AN234" s="1"/>
      <c r="AO234" s="33">
        <f t="shared" si="64"/>
        <v>3.533194931995115E-2</v>
      </c>
      <c r="AP234">
        <f t="shared" si="65"/>
        <v>3.5331949319951206E-2</v>
      </c>
    </row>
    <row r="235" spans="1:42" x14ac:dyDescent="0.2">
      <c r="B235" s="30">
        <v>24</v>
      </c>
      <c r="C235">
        <v>2436</v>
      </c>
      <c r="D235">
        <v>2467</v>
      </c>
      <c r="E235" s="11">
        <f t="shared" si="66"/>
        <v>2.4359999999999999</v>
      </c>
      <c r="F235" s="11">
        <f t="shared" si="66"/>
        <v>2.4670000000000001</v>
      </c>
      <c r="G235">
        <v>0.41799999999999998</v>
      </c>
      <c r="H235">
        <v>9.0999999999999998E-2</v>
      </c>
      <c r="I235">
        <v>53</v>
      </c>
      <c r="J235">
        <v>57</v>
      </c>
      <c r="K235">
        <v>98</v>
      </c>
      <c r="L235">
        <v>102</v>
      </c>
      <c r="M235">
        <v>52</v>
      </c>
      <c r="N235">
        <v>60</v>
      </c>
      <c r="O235">
        <v>8.2000000000000007E-3</v>
      </c>
      <c r="P235">
        <v>9.5999999999999992E-3</v>
      </c>
      <c r="Q235" s="37">
        <f t="shared" si="63"/>
        <v>1.9617224880382776E-2</v>
      </c>
      <c r="R235" s="37">
        <f t="shared" si="67"/>
        <v>2.2966507177033489E-2</v>
      </c>
      <c r="S235">
        <v>18.02</v>
      </c>
      <c r="T235" s="5">
        <f t="shared" si="68"/>
        <v>0.12147333101027126</v>
      </c>
      <c r="U235" s="5">
        <f t="shared" si="69"/>
        <v>0.15489206616204093</v>
      </c>
      <c r="V235" s="6">
        <f t="shared" si="70"/>
        <v>0.24988276042987712</v>
      </c>
      <c r="W235" s="6">
        <f t="shared" si="71"/>
        <v>0.28994933309140064</v>
      </c>
      <c r="X235" s="6">
        <f t="shared" si="72"/>
        <v>0.37135609144014836</v>
      </c>
      <c r="Y235" s="6">
        <f t="shared" si="72"/>
        <v>0.44484139925344157</v>
      </c>
      <c r="Z235" s="6">
        <f t="shared" si="62"/>
        <v>0.40809874534679497</v>
      </c>
      <c r="AA235" s="6"/>
      <c r="AB235" s="6"/>
      <c r="AC235" s="6"/>
      <c r="AD235" s="6"/>
      <c r="AE235" s="6"/>
      <c r="AF235" s="20">
        <v>76</v>
      </c>
      <c r="AG235" s="20">
        <v>70</v>
      </c>
      <c r="AH235" s="6"/>
      <c r="AJ235">
        <v>1.25</v>
      </c>
      <c r="AK235" s="6"/>
      <c r="AL235" s="6"/>
      <c r="AM235" s="1"/>
      <c r="AN235" s="1"/>
      <c r="AO235" s="33">
        <f t="shared" si="64"/>
        <v>3.6742653906646605E-2</v>
      </c>
      <c r="AP235">
        <f t="shared" si="65"/>
        <v>3.6742653906646605E-2</v>
      </c>
    </row>
    <row r="236" spans="1:42" x14ac:dyDescent="0.2">
      <c r="B236" s="30">
        <v>25</v>
      </c>
      <c r="C236">
        <v>2436</v>
      </c>
      <c r="D236">
        <v>2467</v>
      </c>
      <c r="E236" s="11">
        <f t="shared" si="66"/>
        <v>2.4359999999999999</v>
      </c>
      <c r="F236" s="11">
        <f t="shared" si="66"/>
        <v>2.4670000000000001</v>
      </c>
      <c r="G236">
        <v>0.441</v>
      </c>
      <c r="H236">
        <v>9.8000000000000004E-2</v>
      </c>
      <c r="I236">
        <v>53</v>
      </c>
      <c r="J236">
        <v>57</v>
      </c>
      <c r="K236">
        <v>98</v>
      </c>
      <c r="L236">
        <v>102</v>
      </c>
      <c r="M236">
        <v>52</v>
      </c>
      <c r="N236">
        <v>60</v>
      </c>
      <c r="O236">
        <v>8.2000000000000007E-3</v>
      </c>
      <c r="P236">
        <v>9.5999999999999992E-3</v>
      </c>
      <c r="Q236" s="37">
        <f t="shared" si="63"/>
        <v>1.8594104308390026E-2</v>
      </c>
      <c r="R236" s="37">
        <f t="shared" si="67"/>
        <v>2.1768707482993192E-2</v>
      </c>
      <c r="S236">
        <v>18.02</v>
      </c>
      <c r="T236" s="5">
        <f t="shared" si="68"/>
        <v>0.13081743339567675</v>
      </c>
      <c r="U236" s="5">
        <f t="shared" si="69"/>
        <v>0.16680684048219793</v>
      </c>
      <c r="V236" s="6">
        <f t="shared" si="70"/>
        <v>0.26227612871976369</v>
      </c>
      <c r="W236" s="6">
        <f t="shared" si="71"/>
        <v>0.30382674516400338</v>
      </c>
      <c r="X236" s="6">
        <f t="shared" si="72"/>
        <v>0.39309356211544044</v>
      </c>
      <c r="Y236" s="6">
        <f t="shared" si="72"/>
        <v>0.47063358564620128</v>
      </c>
      <c r="Z236" s="6">
        <f t="shared" si="62"/>
        <v>0.43186357388082086</v>
      </c>
      <c r="AA236" s="6"/>
      <c r="AB236" s="6"/>
      <c r="AC236" s="6"/>
      <c r="AD236" s="6"/>
      <c r="AE236" s="6"/>
      <c r="AF236" s="20">
        <v>76</v>
      </c>
      <c r="AG236" s="20">
        <v>70</v>
      </c>
      <c r="AH236" s="6"/>
      <c r="AJ236">
        <v>1.25</v>
      </c>
      <c r="AK236" s="6"/>
      <c r="AL236" s="6"/>
      <c r="AM236" s="1"/>
      <c r="AN236" s="1"/>
      <c r="AO236" s="33">
        <f t="shared" si="64"/>
        <v>3.8770011765380419E-2</v>
      </c>
      <c r="AP236">
        <f t="shared" si="65"/>
        <v>3.8770011765380419E-2</v>
      </c>
    </row>
    <row r="237" spans="1:42" x14ac:dyDescent="0.2">
      <c r="A237" s="43"/>
      <c r="B237" s="31">
        <v>26</v>
      </c>
      <c r="C237" s="7">
        <v>2436</v>
      </c>
      <c r="D237" s="7">
        <v>2467</v>
      </c>
      <c r="E237" s="12">
        <f t="shared" si="66"/>
        <v>2.4359999999999999</v>
      </c>
      <c r="F237" s="12">
        <f t="shared" si="66"/>
        <v>2.4670000000000001</v>
      </c>
      <c r="G237" s="7">
        <v>0.35299999999999998</v>
      </c>
      <c r="H237" s="7">
        <v>8.5999999999999993E-2</v>
      </c>
      <c r="I237" s="7">
        <v>53</v>
      </c>
      <c r="J237" s="7">
        <v>57</v>
      </c>
      <c r="K237" s="7">
        <v>98</v>
      </c>
      <c r="L237" s="7">
        <v>102</v>
      </c>
      <c r="M237" s="7">
        <v>52</v>
      </c>
      <c r="N237" s="7">
        <v>60</v>
      </c>
      <c r="O237" s="7">
        <v>8.2000000000000007E-3</v>
      </c>
      <c r="P237" s="7">
        <v>9.5999999999999992E-3</v>
      </c>
      <c r="Q237" s="38">
        <f t="shared" si="63"/>
        <v>2.3229461756373943E-2</v>
      </c>
      <c r="R237" s="38">
        <f t="shared" si="67"/>
        <v>2.7195467422096317E-2</v>
      </c>
      <c r="S237" s="7">
        <v>18.02</v>
      </c>
      <c r="T237" s="9">
        <f t="shared" si="68"/>
        <v>0.11479897216355305</v>
      </c>
      <c r="U237" s="9">
        <f t="shared" si="69"/>
        <v>0.1463815130762145</v>
      </c>
      <c r="V237" s="10">
        <f t="shared" si="70"/>
        <v>0.2047981207692022</v>
      </c>
      <c r="W237" s="10">
        <f t="shared" si="71"/>
        <v>0.23532547706094328</v>
      </c>
      <c r="X237" s="10">
        <f t="shared" si="72"/>
        <v>0.31959709293275523</v>
      </c>
      <c r="Y237" s="10">
        <f t="shared" si="72"/>
        <v>0.38170699013715781</v>
      </c>
      <c r="Z237" s="10">
        <f t="shared" si="62"/>
        <v>0.35065204153495655</v>
      </c>
      <c r="AA237" s="10">
        <f>AVERAGE(X196:X237)</f>
        <v>0.38165552173981288</v>
      </c>
      <c r="AB237" s="35">
        <f>(STDEV(X196:X237)/SQRT(COUNT(X196:X237)))</f>
        <v>5.977372508681314E-3</v>
      </c>
      <c r="AC237" s="10">
        <f>AVERAGE(Y196:Y237)</f>
        <v>0.43184954728071617</v>
      </c>
      <c r="AD237" s="35">
        <f>(STDEV(Y196:Y237)/SQRT(COUNT(Y196:Y237)))</f>
        <v>2.9468842342505108E-3</v>
      </c>
      <c r="AE237" s="10">
        <f>AVERAGE(Z196:Z237)</f>
        <v>0.40675253451026466</v>
      </c>
      <c r="AF237" s="21">
        <v>76</v>
      </c>
      <c r="AG237" s="21">
        <v>70</v>
      </c>
      <c r="AH237" s="10">
        <f>STDEV(Z196:Z237)</f>
        <v>2.7628243551386579E-2</v>
      </c>
      <c r="AI237" s="7">
        <f>AH237/SQRT(COUNT(Z196:Z237))</f>
        <v>4.2631305335475121E-3</v>
      </c>
      <c r="AJ237" s="7">
        <v>1.25</v>
      </c>
      <c r="AK237" s="6">
        <f>AE237-AA237</f>
        <v>2.5097012770451788E-2</v>
      </c>
      <c r="AL237" s="6">
        <f>ABS(AE237-AC237)</f>
        <v>2.509701277045151E-2</v>
      </c>
      <c r="AM237" s="1">
        <f>AK237+AB237</f>
        <v>3.1074385279133102E-2</v>
      </c>
      <c r="AN237" s="1">
        <f>AL237+AD237</f>
        <v>2.8043897004702022E-2</v>
      </c>
      <c r="AO237" s="33">
        <f t="shared" si="64"/>
        <v>3.1054948602201315E-2</v>
      </c>
      <c r="AP237">
        <f t="shared" si="65"/>
        <v>3.105494860220126E-2</v>
      </c>
    </row>
    <row r="238" spans="1:42" x14ac:dyDescent="0.2">
      <c r="A238" t="s">
        <v>76</v>
      </c>
      <c r="B238" s="30">
        <v>1</v>
      </c>
      <c r="C238">
        <v>2436</v>
      </c>
      <c r="D238">
        <v>2467</v>
      </c>
      <c r="E238" s="11">
        <f t="shared" si="66"/>
        <v>2.4359999999999999</v>
      </c>
      <c r="F238" s="11">
        <f t="shared" si="66"/>
        <v>2.4670000000000001</v>
      </c>
      <c r="G238">
        <v>0.68799999999999994</v>
      </c>
      <c r="H238">
        <v>0.13800000000000001</v>
      </c>
      <c r="I238">
        <v>53</v>
      </c>
      <c r="J238">
        <v>57</v>
      </c>
      <c r="K238">
        <v>98</v>
      </c>
      <c r="L238">
        <v>102</v>
      </c>
      <c r="M238">
        <v>52</v>
      </c>
      <c r="N238">
        <v>60</v>
      </c>
      <c r="O238">
        <v>1.17E-2</v>
      </c>
      <c r="P238">
        <v>1.1900000000000001E-2</v>
      </c>
      <c r="Q238" s="37">
        <f t="shared" si="63"/>
        <v>1.7005813953488373E-2</v>
      </c>
      <c r="R238" s="37">
        <f t="shared" si="67"/>
        <v>1.729651162790698E-2</v>
      </c>
      <c r="S238">
        <v>18.02</v>
      </c>
      <c r="T238" s="5">
        <f t="shared" si="68"/>
        <v>0.14860824538037432</v>
      </c>
      <c r="U238" s="5">
        <f t="shared" si="69"/>
        <v>0.1646246473832681</v>
      </c>
      <c r="V238" s="6">
        <f t="shared" si="70"/>
        <v>0.33826429255379314</v>
      </c>
      <c r="W238" s="6">
        <f t="shared" si="71"/>
        <v>0.34307757038228531</v>
      </c>
      <c r="X238" s="6">
        <f t="shared" si="72"/>
        <v>0.48687253793416746</v>
      </c>
      <c r="Y238" s="6">
        <f t="shared" si="72"/>
        <v>0.50770221776555347</v>
      </c>
      <c r="Z238" s="6">
        <f t="shared" si="62"/>
        <v>0.49728737784986043</v>
      </c>
      <c r="AA238" s="6"/>
      <c r="AB238" s="6"/>
      <c r="AC238" s="6"/>
      <c r="AD238" s="6"/>
      <c r="AE238" s="6"/>
      <c r="AF238" s="20">
        <v>84</v>
      </c>
      <c r="AG238" s="20">
        <v>70</v>
      </c>
      <c r="AH238" s="6"/>
      <c r="AJ238">
        <v>1.25</v>
      </c>
      <c r="AK238" s="6"/>
      <c r="AL238" s="6"/>
      <c r="AM238" s="1"/>
      <c r="AN238" s="1"/>
      <c r="AO238" s="33">
        <f t="shared" si="64"/>
        <v>1.0414839915692975E-2</v>
      </c>
      <c r="AP238">
        <f t="shared" si="65"/>
        <v>1.041483991569303E-2</v>
      </c>
    </row>
    <row r="239" spans="1:42" x14ac:dyDescent="0.2">
      <c r="B239" s="30">
        <v>2</v>
      </c>
      <c r="C239">
        <v>2436</v>
      </c>
      <c r="D239">
        <v>2467</v>
      </c>
      <c r="E239" s="11">
        <f t="shared" ref="E239:F254" si="73">C239/1000</f>
        <v>2.4359999999999999</v>
      </c>
      <c r="F239" s="11">
        <f t="shared" si="73"/>
        <v>2.4670000000000001</v>
      </c>
      <c r="G239">
        <v>0.70599999999999996</v>
      </c>
      <c r="H239">
        <v>0.14099999999999999</v>
      </c>
      <c r="I239">
        <v>53</v>
      </c>
      <c r="J239">
        <v>57</v>
      </c>
      <c r="K239">
        <v>98</v>
      </c>
      <c r="L239">
        <v>102</v>
      </c>
      <c r="M239">
        <v>52</v>
      </c>
      <c r="N239">
        <v>60</v>
      </c>
      <c r="O239">
        <v>1.17E-2</v>
      </c>
      <c r="P239">
        <v>1.1900000000000001E-2</v>
      </c>
      <c r="Q239" s="37">
        <f t="shared" si="63"/>
        <v>1.6572237960339947E-2</v>
      </c>
      <c r="R239" s="37">
        <f t="shared" si="67"/>
        <v>1.6855524079320113E-2</v>
      </c>
      <c r="S239">
        <v>18.02</v>
      </c>
      <c r="T239" s="5">
        <f t="shared" si="68"/>
        <v>0.15183885941038242</v>
      </c>
      <c r="U239" s="5">
        <f t="shared" si="69"/>
        <v>0.16820344406551302</v>
      </c>
      <c r="V239" s="6">
        <f t="shared" si="70"/>
        <v>0.34744937165871831</v>
      </c>
      <c r="W239" s="6">
        <f t="shared" si="71"/>
        <v>0.35249930042329758</v>
      </c>
      <c r="X239" s="6">
        <f t="shared" ref="X239:Y254" si="74">T239+V239</f>
        <v>0.4992882310691007</v>
      </c>
      <c r="Y239" s="6">
        <f t="shared" si="74"/>
        <v>0.5207027444888106</v>
      </c>
      <c r="Z239" s="6">
        <f t="shared" si="62"/>
        <v>0.50999548777895565</v>
      </c>
      <c r="AA239" s="6"/>
      <c r="AB239" s="6"/>
      <c r="AC239" s="6"/>
      <c r="AD239" s="6"/>
      <c r="AE239" s="6"/>
      <c r="AF239" s="20">
        <v>84</v>
      </c>
      <c r="AG239" s="20">
        <v>70</v>
      </c>
      <c r="AH239" s="6"/>
      <c r="AJ239">
        <v>1.25</v>
      </c>
      <c r="AK239" s="6"/>
      <c r="AL239" s="6"/>
      <c r="AM239" s="1"/>
      <c r="AN239" s="1"/>
      <c r="AO239" s="33">
        <f t="shared" si="64"/>
        <v>1.0707256709854951E-2</v>
      </c>
      <c r="AP239">
        <f t="shared" si="65"/>
        <v>1.0707256709854951E-2</v>
      </c>
    </row>
    <row r="240" spans="1:42" x14ac:dyDescent="0.2">
      <c r="B240" s="30">
        <v>3</v>
      </c>
      <c r="C240">
        <v>2436</v>
      </c>
      <c r="D240">
        <v>2467</v>
      </c>
      <c r="E240" s="11">
        <f t="shared" si="73"/>
        <v>2.4359999999999999</v>
      </c>
      <c r="F240" s="11">
        <f t="shared" si="73"/>
        <v>2.4670000000000001</v>
      </c>
      <c r="G240">
        <v>0.71199999999999997</v>
      </c>
      <c r="H240">
        <v>0.14399999999999999</v>
      </c>
      <c r="I240">
        <v>53</v>
      </c>
      <c r="J240">
        <v>57</v>
      </c>
      <c r="K240">
        <v>98</v>
      </c>
      <c r="L240">
        <v>102</v>
      </c>
      <c r="M240">
        <v>52</v>
      </c>
      <c r="N240">
        <v>60</v>
      </c>
      <c r="O240">
        <v>1.17E-2</v>
      </c>
      <c r="P240">
        <v>1.1900000000000001E-2</v>
      </c>
      <c r="Q240" s="37">
        <f t="shared" si="63"/>
        <v>1.6432584269662921E-2</v>
      </c>
      <c r="R240" s="37">
        <f t="shared" si="67"/>
        <v>1.6713483146067416E-2</v>
      </c>
      <c r="S240">
        <v>18.02</v>
      </c>
      <c r="T240" s="5">
        <f t="shared" si="68"/>
        <v>0.15506947344039057</v>
      </c>
      <c r="U240" s="5">
        <f t="shared" si="69"/>
        <v>0.171782240747758</v>
      </c>
      <c r="V240" s="6">
        <f t="shared" si="70"/>
        <v>0.34941307822597817</v>
      </c>
      <c r="W240" s="6">
        <f t="shared" si="71"/>
        <v>0.35417914376394316</v>
      </c>
      <c r="X240" s="6">
        <f t="shared" si="74"/>
        <v>0.50448255166636868</v>
      </c>
      <c r="Y240" s="6">
        <f t="shared" si="74"/>
        <v>0.52596138451170116</v>
      </c>
      <c r="Z240" s="6">
        <f t="shared" si="62"/>
        <v>0.51522196808903487</v>
      </c>
      <c r="AA240" s="6"/>
      <c r="AB240" s="6"/>
      <c r="AC240" s="6"/>
      <c r="AD240" s="6"/>
      <c r="AE240" s="6"/>
      <c r="AF240" s="20">
        <v>84</v>
      </c>
      <c r="AG240" s="20">
        <v>70</v>
      </c>
      <c r="AH240" s="6"/>
      <c r="AJ240">
        <v>1.25</v>
      </c>
      <c r="AK240" s="6"/>
      <c r="AL240" s="6"/>
      <c r="AM240" s="1"/>
      <c r="AN240" s="1"/>
      <c r="AO240" s="33">
        <f t="shared" si="64"/>
        <v>1.0739416422666181E-2</v>
      </c>
      <c r="AP240">
        <f t="shared" si="65"/>
        <v>1.0739416422666292E-2</v>
      </c>
    </row>
    <row r="241" spans="1:42" x14ac:dyDescent="0.2">
      <c r="B241" s="30">
        <v>4</v>
      </c>
      <c r="C241">
        <v>2436</v>
      </c>
      <c r="D241">
        <v>2467</v>
      </c>
      <c r="E241" s="11">
        <f t="shared" si="73"/>
        <v>2.4359999999999999</v>
      </c>
      <c r="F241" s="11">
        <f t="shared" si="73"/>
        <v>2.4670000000000001</v>
      </c>
      <c r="G241">
        <v>0.75700000000000001</v>
      </c>
      <c r="H241">
        <v>0.14699999999999999</v>
      </c>
      <c r="I241">
        <v>53</v>
      </c>
      <c r="J241">
        <v>57</v>
      </c>
      <c r="K241">
        <v>98</v>
      </c>
      <c r="L241">
        <v>102</v>
      </c>
      <c r="M241">
        <v>52</v>
      </c>
      <c r="N241">
        <v>60</v>
      </c>
      <c r="O241">
        <v>1.17E-2</v>
      </c>
      <c r="P241">
        <v>1.1900000000000001E-2</v>
      </c>
      <c r="Q241" s="37">
        <f t="shared" si="63"/>
        <v>1.5455746367239101E-2</v>
      </c>
      <c r="R241" s="37">
        <f t="shared" si="67"/>
        <v>1.5719947159841482E-2</v>
      </c>
      <c r="S241">
        <v>18.02</v>
      </c>
      <c r="T241" s="5">
        <f t="shared" si="68"/>
        <v>0.15830008747039873</v>
      </c>
      <c r="U241" s="5">
        <f t="shared" si="69"/>
        <v>0.17536103743000295</v>
      </c>
      <c r="V241" s="6">
        <f t="shared" si="70"/>
        <v>0.3748462455406501</v>
      </c>
      <c r="W241" s="6">
        <f t="shared" si="71"/>
        <v>0.38102011888078036</v>
      </c>
      <c r="X241" s="6">
        <f t="shared" si="74"/>
        <v>0.53314633301104886</v>
      </c>
      <c r="Y241" s="6">
        <f t="shared" si="74"/>
        <v>0.55638115631078333</v>
      </c>
      <c r="Z241" s="6">
        <f t="shared" si="62"/>
        <v>0.54476374466091615</v>
      </c>
      <c r="AA241" s="6"/>
      <c r="AB241" s="6"/>
      <c r="AC241" s="6"/>
      <c r="AD241" s="6"/>
      <c r="AE241" s="6"/>
      <c r="AF241" s="20">
        <v>84</v>
      </c>
      <c r="AG241" s="20">
        <v>70</v>
      </c>
      <c r="AH241" s="6"/>
      <c r="AJ241">
        <v>1.25</v>
      </c>
      <c r="AK241" s="6"/>
      <c r="AL241" s="6"/>
      <c r="AM241" s="1"/>
      <c r="AN241" s="1"/>
      <c r="AO241" s="33">
        <f t="shared" si="64"/>
        <v>1.1617411649867293E-2</v>
      </c>
      <c r="AP241">
        <f t="shared" si="65"/>
        <v>1.1617411649867182E-2</v>
      </c>
    </row>
    <row r="242" spans="1:42" x14ac:dyDescent="0.2">
      <c r="B242" s="30">
        <v>5</v>
      </c>
      <c r="C242">
        <v>2436</v>
      </c>
      <c r="D242">
        <v>2467</v>
      </c>
      <c r="E242" s="11">
        <f t="shared" si="73"/>
        <v>2.4359999999999999</v>
      </c>
      <c r="F242" s="11">
        <f t="shared" si="73"/>
        <v>2.4670000000000001</v>
      </c>
      <c r="G242">
        <v>0.74299999999999999</v>
      </c>
      <c r="H242">
        <v>0.14399999999999999</v>
      </c>
      <c r="I242">
        <v>53</v>
      </c>
      <c r="J242">
        <v>57</v>
      </c>
      <c r="K242">
        <v>98</v>
      </c>
      <c r="L242">
        <v>102</v>
      </c>
      <c r="M242">
        <v>52</v>
      </c>
      <c r="N242">
        <v>60</v>
      </c>
      <c r="O242">
        <v>1.17E-2</v>
      </c>
      <c r="P242">
        <v>1.1900000000000001E-2</v>
      </c>
      <c r="Q242" s="37">
        <f t="shared" si="63"/>
        <v>1.5746971736204578E-2</v>
      </c>
      <c r="R242" s="37">
        <f t="shared" si="67"/>
        <v>1.6016150740242263E-2</v>
      </c>
      <c r="S242">
        <v>18.02</v>
      </c>
      <c r="T242" s="5">
        <f t="shared" si="68"/>
        <v>0.15506947344039057</v>
      </c>
      <c r="U242" s="5">
        <f t="shared" si="69"/>
        <v>0.171782240747758</v>
      </c>
      <c r="V242" s="6">
        <f t="shared" si="70"/>
        <v>0.36806829061494672</v>
      </c>
      <c r="W242" s="6">
        <f t="shared" si="71"/>
        <v>0.37417901773989026</v>
      </c>
      <c r="X242" s="6">
        <f t="shared" si="74"/>
        <v>0.5231377640553373</v>
      </c>
      <c r="Y242" s="6">
        <f t="shared" si="74"/>
        <v>0.54596125848764832</v>
      </c>
      <c r="Z242" s="6">
        <f t="shared" si="62"/>
        <v>0.53454951127149286</v>
      </c>
      <c r="AA242" s="6"/>
      <c r="AB242" s="6"/>
      <c r="AC242" s="6"/>
      <c r="AD242" s="6"/>
      <c r="AE242" s="6"/>
      <c r="AF242" s="20">
        <v>84</v>
      </c>
      <c r="AG242" s="20">
        <v>70</v>
      </c>
      <c r="AH242" s="6"/>
      <c r="AJ242">
        <v>1.25</v>
      </c>
      <c r="AK242" s="6"/>
      <c r="AL242" s="6"/>
      <c r="AM242" s="1"/>
      <c r="AN242" s="1"/>
      <c r="AO242" s="33">
        <f t="shared" si="64"/>
        <v>1.1411747216155566E-2</v>
      </c>
      <c r="AP242">
        <f t="shared" si="65"/>
        <v>1.1411747216155455E-2</v>
      </c>
    </row>
    <row r="243" spans="1:42" x14ac:dyDescent="0.2">
      <c r="B243" s="30">
        <v>6</v>
      </c>
      <c r="C243">
        <v>2436</v>
      </c>
      <c r="D243">
        <v>2467</v>
      </c>
      <c r="E243" s="11">
        <f t="shared" si="73"/>
        <v>2.4359999999999999</v>
      </c>
      <c r="F243" s="11">
        <f t="shared" si="73"/>
        <v>2.4670000000000001</v>
      </c>
      <c r="G243">
        <v>0.73399999999999999</v>
      </c>
      <c r="H243">
        <v>0.14699999999999999</v>
      </c>
      <c r="I243">
        <v>53</v>
      </c>
      <c r="J243">
        <v>57</v>
      </c>
      <c r="K243">
        <v>98</v>
      </c>
      <c r="L243">
        <v>102</v>
      </c>
      <c r="M243">
        <v>52</v>
      </c>
      <c r="N243">
        <v>60</v>
      </c>
      <c r="O243">
        <v>1.17E-2</v>
      </c>
      <c r="P243">
        <v>1.1900000000000001E-2</v>
      </c>
      <c r="Q243" s="37">
        <f t="shared" si="63"/>
        <v>1.5940054495912806E-2</v>
      </c>
      <c r="R243" s="37">
        <f t="shared" si="67"/>
        <v>1.6212534059945504E-2</v>
      </c>
      <c r="S243">
        <v>18.02</v>
      </c>
      <c r="T243" s="5">
        <f t="shared" si="68"/>
        <v>0.15830008747039873</v>
      </c>
      <c r="U243" s="5">
        <f t="shared" si="69"/>
        <v>0.17536103743000295</v>
      </c>
      <c r="V243" s="6">
        <f t="shared" si="70"/>
        <v>0.36100528151012495</v>
      </c>
      <c r="W243" s="6">
        <f t="shared" si="71"/>
        <v>0.36618150270507754</v>
      </c>
      <c r="X243" s="6">
        <f t="shared" si="74"/>
        <v>0.51930536898052371</v>
      </c>
      <c r="Y243" s="6">
        <f t="shared" si="74"/>
        <v>0.54154254013508052</v>
      </c>
      <c r="Z243" s="6">
        <f t="shared" si="62"/>
        <v>0.53042395455780211</v>
      </c>
      <c r="AA243" s="6"/>
      <c r="AB243" s="6"/>
      <c r="AC243" s="6"/>
      <c r="AD243" s="6"/>
      <c r="AE243" s="6"/>
      <c r="AF243" s="20">
        <v>84</v>
      </c>
      <c r="AG243" s="20">
        <v>70</v>
      </c>
      <c r="AH243" s="6"/>
      <c r="AJ243">
        <v>1.25</v>
      </c>
      <c r="AK243" s="6"/>
      <c r="AL243" s="6"/>
      <c r="AM243" s="1"/>
      <c r="AN243" s="1"/>
      <c r="AO243" s="33">
        <f t="shared" si="64"/>
        <v>1.1118585577278406E-2</v>
      </c>
      <c r="AP243">
        <f t="shared" si="65"/>
        <v>1.1118585577278406E-2</v>
      </c>
    </row>
    <row r="244" spans="1:42" x14ac:dyDescent="0.2">
      <c r="B244" s="30">
        <v>7</v>
      </c>
      <c r="C244">
        <v>2436</v>
      </c>
      <c r="D244">
        <v>2467</v>
      </c>
      <c r="E244" s="11">
        <f t="shared" si="73"/>
        <v>2.4359999999999999</v>
      </c>
      <c r="F244" s="11">
        <f t="shared" si="73"/>
        <v>2.4670000000000001</v>
      </c>
      <c r="G244">
        <v>0.77200000000000002</v>
      </c>
      <c r="H244">
        <v>0.159</v>
      </c>
      <c r="I244">
        <v>53</v>
      </c>
      <c r="J244">
        <v>57</v>
      </c>
      <c r="K244">
        <v>98</v>
      </c>
      <c r="L244">
        <v>102</v>
      </c>
      <c r="M244">
        <v>52</v>
      </c>
      <c r="N244">
        <v>60</v>
      </c>
      <c r="O244">
        <v>1.17E-2</v>
      </c>
      <c r="P244">
        <v>1.1900000000000001E-2</v>
      </c>
      <c r="Q244" s="37">
        <f t="shared" si="63"/>
        <v>1.5155440414507773E-2</v>
      </c>
      <c r="R244" s="37">
        <f t="shared" si="67"/>
        <v>1.5414507772020726E-2</v>
      </c>
      <c r="S244">
        <v>18.02</v>
      </c>
      <c r="T244" s="5">
        <f t="shared" si="68"/>
        <v>0.17122254359043129</v>
      </c>
      <c r="U244" s="5">
        <f t="shared" si="69"/>
        <v>0.1896762241589828</v>
      </c>
      <c r="V244" s="6">
        <f t="shared" si="70"/>
        <v>0.37728504240644051</v>
      </c>
      <c r="W244" s="6">
        <f t="shared" si="71"/>
        <v>0.38193307721808778</v>
      </c>
      <c r="X244" s="6">
        <f t="shared" si="74"/>
        <v>0.54850758599687177</v>
      </c>
      <c r="Y244" s="6">
        <f t="shared" si="74"/>
        <v>0.57160930137707056</v>
      </c>
      <c r="Z244" s="6">
        <f t="shared" si="62"/>
        <v>0.56005844368697111</v>
      </c>
      <c r="AA244" s="6"/>
      <c r="AB244" s="6"/>
      <c r="AC244" s="6"/>
      <c r="AD244" s="6"/>
      <c r="AE244" s="6"/>
      <c r="AF244" s="20">
        <v>84</v>
      </c>
      <c r="AG244" s="20">
        <v>70</v>
      </c>
      <c r="AH244" s="6"/>
      <c r="AJ244">
        <v>1.25</v>
      </c>
      <c r="AK244" s="6"/>
      <c r="AL244" s="6"/>
      <c r="AM244" s="1"/>
      <c r="AN244" s="1"/>
      <c r="AO244" s="33">
        <f t="shared" si="64"/>
        <v>1.1550857690099336E-2</v>
      </c>
      <c r="AP244">
        <f t="shared" si="65"/>
        <v>1.1550857690099448E-2</v>
      </c>
    </row>
    <row r="245" spans="1:42" x14ac:dyDescent="0.2">
      <c r="B245" s="30">
        <v>8</v>
      </c>
      <c r="C245">
        <v>2436</v>
      </c>
      <c r="D245">
        <v>2467</v>
      </c>
      <c r="E245" s="11">
        <f t="shared" si="73"/>
        <v>2.4359999999999999</v>
      </c>
      <c r="F245" s="11">
        <f t="shared" si="73"/>
        <v>2.4670000000000001</v>
      </c>
      <c r="G245">
        <v>0.72499999999999998</v>
      </c>
      <c r="H245">
        <v>0.153</v>
      </c>
      <c r="I245">
        <v>53</v>
      </c>
      <c r="J245">
        <v>57</v>
      </c>
      <c r="K245">
        <v>98</v>
      </c>
      <c r="L245">
        <v>102</v>
      </c>
      <c r="M245">
        <v>52</v>
      </c>
      <c r="N245">
        <v>60</v>
      </c>
      <c r="O245">
        <v>1.17E-2</v>
      </c>
      <c r="P245">
        <v>1.1900000000000001E-2</v>
      </c>
      <c r="Q245" s="37">
        <f t="shared" si="63"/>
        <v>1.6137931034482762E-2</v>
      </c>
      <c r="R245" s="37">
        <f t="shared" si="67"/>
        <v>1.6413793103448277E-2</v>
      </c>
      <c r="S245">
        <v>18.02</v>
      </c>
      <c r="T245" s="5">
        <f t="shared" si="68"/>
        <v>0.16476131553041501</v>
      </c>
      <c r="U245" s="5">
        <f t="shared" si="69"/>
        <v>0.18251863079449288</v>
      </c>
      <c r="V245" s="6">
        <f t="shared" si="70"/>
        <v>0.35229529270373044</v>
      </c>
      <c r="W245" s="6">
        <f t="shared" si="71"/>
        <v>0.35599288766072718</v>
      </c>
      <c r="X245" s="6">
        <f t="shared" si="74"/>
        <v>0.51705660823414545</v>
      </c>
      <c r="Y245" s="6">
        <f t="shared" si="74"/>
        <v>0.53851151845522005</v>
      </c>
      <c r="Z245" s="6">
        <f t="shared" si="62"/>
        <v>0.52778406334468275</v>
      </c>
      <c r="AA245" s="6"/>
      <c r="AB245" s="6"/>
      <c r="AC245" s="6"/>
      <c r="AD245" s="6"/>
      <c r="AE245" s="6"/>
      <c r="AF245" s="20">
        <v>84</v>
      </c>
      <c r="AG245" s="20">
        <v>70</v>
      </c>
      <c r="AH245" s="6"/>
      <c r="AJ245">
        <v>1.25</v>
      </c>
      <c r="AK245" s="6"/>
      <c r="AL245" s="6"/>
      <c r="AM245" s="1"/>
      <c r="AN245" s="1"/>
      <c r="AO245" s="33">
        <f t="shared" si="64"/>
        <v>1.0727455110537298E-2</v>
      </c>
      <c r="AP245">
        <f t="shared" si="65"/>
        <v>1.0727455110537298E-2</v>
      </c>
    </row>
    <row r="246" spans="1:42" x14ac:dyDescent="0.2">
      <c r="B246" s="30">
        <v>9</v>
      </c>
      <c r="C246">
        <v>2436</v>
      </c>
      <c r="D246">
        <v>2467</v>
      </c>
      <c r="E246" s="11">
        <f t="shared" si="73"/>
        <v>2.4359999999999999</v>
      </c>
      <c r="F246" s="11">
        <f t="shared" si="73"/>
        <v>2.4670000000000001</v>
      </c>
      <c r="G246">
        <v>0.72</v>
      </c>
      <c r="H246">
        <v>0.151</v>
      </c>
      <c r="I246">
        <v>53</v>
      </c>
      <c r="J246">
        <v>57</v>
      </c>
      <c r="K246">
        <v>98</v>
      </c>
      <c r="L246">
        <v>102</v>
      </c>
      <c r="M246">
        <v>52</v>
      </c>
      <c r="N246">
        <v>60</v>
      </c>
      <c r="O246">
        <v>1.17E-2</v>
      </c>
      <c r="P246">
        <v>1.1900000000000001E-2</v>
      </c>
      <c r="Q246" s="37">
        <f t="shared" si="63"/>
        <v>1.6250000000000001E-2</v>
      </c>
      <c r="R246" s="37">
        <f t="shared" si="67"/>
        <v>1.652777777777778E-2</v>
      </c>
      <c r="S246">
        <v>18.02</v>
      </c>
      <c r="T246" s="5">
        <f t="shared" si="68"/>
        <v>0.16260757284374289</v>
      </c>
      <c r="U246" s="5">
        <f t="shared" si="69"/>
        <v>0.18013276633966288</v>
      </c>
      <c r="V246" s="6">
        <f t="shared" si="70"/>
        <v>0.3503843739474185</v>
      </c>
      <c r="W246" s="6">
        <f t="shared" si="71"/>
        <v>0.35422783487526627</v>
      </c>
      <c r="X246" s="6">
        <f t="shared" si="74"/>
        <v>0.51299194679116145</v>
      </c>
      <c r="Y246" s="6">
        <f t="shared" si="74"/>
        <v>0.53436060121492912</v>
      </c>
      <c r="Z246" s="6">
        <f t="shared" si="62"/>
        <v>0.52367627400304528</v>
      </c>
      <c r="AA246" s="6"/>
      <c r="AB246" s="6"/>
      <c r="AC246" s="6"/>
      <c r="AD246" s="6"/>
      <c r="AE246" s="6"/>
      <c r="AF246" s="20">
        <v>84</v>
      </c>
      <c r="AG246" s="20">
        <v>70</v>
      </c>
      <c r="AH246" s="6"/>
      <c r="AJ246">
        <v>1.25</v>
      </c>
      <c r="AK246" s="6"/>
      <c r="AL246" s="6"/>
      <c r="AM246" s="1"/>
      <c r="AN246" s="1"/>
      <c r="AO246" s="33">
        <f t="shared" si="64"/>
        <v>1.0684327211883837E-2</v>
      </c>
      <c r="AP246">
        <f t="shared" si="65"/>
        <v>1.0684327211883837E-2</v>
      </c>
    </row>
    <row r="247" spans="1:42" x14ac:dyDescent="0.2">
      <c r="B247" s="30">
        <v>10</v>
      </c>
      <c r="C247">
        <v>2436</v>
      </c>
      <c r="D247">
        <v>2467</v>
      </c>
      <c r="E247" s="11">
        <f t="shared" si="73"/>
        <v>2.4359999999999999</v>
      </c>
      <c r="F247" s="11">
        <f t="shared" si="73"/>
        <v>2.4670000000000001</v>
      </c>
      <c r="G247">
        <v>0.70299999999999996</v>
      </c>
      <c r="H247">
        <v>0.14699999999999999</v>
      </c>
      <c r="I247">
        <v>53</v>
      </c>
      <c r="J247">
        <v>57</v>
      </c>
      <c r="K247">
        <v>98</v>
      </c>
      <c r="L247">
        <v>102</v>
      </c>
      <c r="M247">
        <v>52</v>
      </c>
      <c r="N247">
        <v>60</v>
      </c>
      <c r="O247">
        <v>1.17E-2</v>
      </c>
      <c r="P247">
        <v>1.1900000000000001E-2</v>
      </c>
      <c r="Q247" s="37">
        <f t="shared" si="63"/>
        <v>1.6642958748221907E-2</v>
      </c>
      <c r="R247" s="37">
        <f t="shared" si="67"/>
        <v>1.6927453769559037E-2</v>
      </c>
      <c r="S247">
        <v>18.02</v>
      </c>
      <c r="T247" s="5">
        <f t="shared" si="68"/>
        <v>0.15830008747039873</v>
      </c>
      <c r="U247" s="5">
        <f t="shared" si="69"/>
        <v>0.17536103743000295</v>
      </c>
      <c r="V247" s="6">
        <f t="shared" si="70"/>
        <v>0.34235006912115629</v>
      </c>
      <c r="W247" s="6">
        <f t="shared" si="71"/>
        <v>0.34618162872913039</v>
      </c>
      <c r="X247" s="6">
        <f t="shared" si="74"/>
        <v>0.50065015659155498</v>
      </c>
      <c r="Y247" s="6">
        <f t="shared" si="74"/>
        <v>0.52154266615913336</v>
      </c>
      <c r="Z247" s="6">
        <f t="shared" si="62"/>
        <v>0.51109641137534423</v>
      </c>
      <c r="AA247" s="6"/>
      <c r="AB247" s="6"/>
      <c r="AC247" s="6"/>
      <c r="AD247" s="6"/>
      <c r="AE247" s="6"/>
      <c r="AF247" s="20">
        <v>84</v>
      </c>
      <c r="AG247" s="20">
        <v>70</v>
      </c>
      <c r="AH247" s="6"/>
      <c r="AJ247">
        <v>1.25</v>
      </c>
      <c r="AK247" s="6"/>
      <c r="AL247" s="6"/>
      <c r="AM247" s="1"/>
      <c r="AN247" s="1"/>
      <c r="AO247" s="33">
        <f t="shared" si="64"/>
        <v>1.0446254783789244E-2</v>
      </c>
      <c r="AP247">
        <f t="shared" si="65"/>
        <v>1.0446254783789133E-2</v>
      </c>
    </row>
    <row r="248" spans="1:42" x14ac:dyDescent="0.2">
      <c r="A248" s="43"/>
      <c r="B248" s="31">
        <v>11</v>
      </c>
      <c r="C248" s="7">
        <v>2436</v>
      </c>
      <c r="D248" s="7">
        <v>2467</v>
      </c>
      <c r="E248" s="12">
        <f t="shared" si="73"/>
        <v>2.4359999999999999</v>
      </c>
      <c r="F248" s="12">
        <f t="shared" si="73"/>
        <v>2.4670000000000001</v>
      </c>
      <c r="G248" s="7">
        <v>0.70399999999999996</v>
      </c>
      <c r="H248" s="7">
        <v>0.14499999999999999</v>
      </c>
      <c r="I248" s="7">
        <v>53</v>
      </c>
      <c r="J248" s="7">
        <v>57</v>
      </c>
      <c r="K248" s="7">
        <v>98</v>
      </c>
      <c r="L248" s="7">
        <v>102</v>
      </c>
      <c r="M248" s="7">
        <v>52</v>
      </c>
      <c r="N248" s="7">
        <v>60</v>
      </c>
      <c r="O248" s="7">
        <v>1.17E-2</v>
      </c>
      <c r="P248" s="7">
        <v>1.1900000000000001E-2</v>
      </c>
      <c r="Q248" s="38">
        <f t="shared" si="63"/>
        <v>1.6619318181818183E-2</v>
      </c>
      <c r="R248" s="38">
        <f t="shared" si="67"/>
        <v>1.6903409090909094E-2</v>
      </c>
      <c r="S248" s="7">
        <v>18.02</v>
      </c>
      <c r="T248" s="9">
        <f t="shared" si="68"/>
        <v>0.1561463447837266</v>
      </c>
      <c r="U248" s="9">
        <f t="shared" si="69"/>
        <v>0.17297517297517295</v>
      </c>
      <c r="V248" s="10">
        <f t="shared" si="70"/>
        <v>0.34404983663367705</v>
      </c>
      <c r="W248" s="10">
        <f t="shared" si="71"/>
        <v>0.34828751929385282</v>
      </c>
      <c r="X248" s="10">
        <f t="shared" si="74"/>
        <v>0.50019618141740363</v>
      </c>
      <c r="Y248" s="10">
        <f t="shared" si="74"/>
        <v>0.52126269226902577</v>
      </c>
      <c r="Z248" s="10">
        <f t="shared" si="62"/>
        <v>0.5107294368432147</v>
      </c>
      <c r="AA248" s="10">
        <f>AVERAGE(X238:X248)</f>
        <v>0.51323956961342576</v>
      </c>
      <c r="AB248" s="35">
        <f>(STDEV(X238:X248)/SQRT(COUNT(X238:X248)))</f>
        <v>5.2955215646669079E-3</v>
      </c>
      <c r="AC248" s="10">
        <f>AVERAGE(Y238:Y248)</f>
        <v>0.5350489164704505</v>
      </c>
      <c r="AD248" s="35">
        <f>(STDEV(Y238:Y248)/SQRT(COUNT(Y238:Y248)))</f>
        <v>5.5384216171365129E-3</v>
      </c>
      <c r="AE248" s="10">
        <f>AVERAGE(Z238:Z248)</f>
        <v>0.52414424304193818</v>
      </c>
      <c r="AF248" s="21">
        <v>84</v>
      </c>
      <c r="AG248" s="21">
        <v>70</v>
      </c>
      <c r="AH248" s="10">
        <f>STDEV(Z238:Z248)</f>
        <v>1.7965115462521546E-2</v>
      </c>
      <c r="AI248" s="7">
        <f>AH248/SQRT(COUNT(Z238:Z248))</f>
        <v>5.4166861185996427E-3</v>
      </c>
      <c r="AJ248" s="7">
        <v>1.25</v>
      </c>
      <c r="AK248" s="10">
        <f>AE248-AA248</f>
        <v>1.0904673428512424E-2</v>
      </c>
      <c r="AL248" s="10">
        <f>ABS(AE248-AC248)</f>
        <v>1.0904673428512313E-2</v>
      </c>
      <c r="AM248" s="35">
        <f>AK248+AB248</f>
        <v>1.6200194993179332E-2</v>
      </c>
      <c r="AN248" s="35">
        <f>AL248+AD248</f>
        <v>1.6443095045648826E-2</v>
      </c>
      <c r="AO248" s="41">
        <f t="shared" si="64"/>
        <v>1.0533255425811072E-2</v>
      </c>
      <c r="AP248" s="7">
        <f t="shared" si="65"/>
        <v>1.0533255425811072E-2</v>
      </c>
    </row>
    <row r="249" spans="1:42" x14ac:dyDescent="0.2">
      <c r="A249" t="s">
        <v>77</v>
      </c>
      <c r="B249" s="28">
        <v>1</v>
      </c>
      <c r="C249">
        <v>2436</v>
      </c>
      <c r="D249">
        <v>2467</v>
      </c>
      <c r="E249" s="11">
        <f t="shared" si="73"/>
        <v>2.4359999999999999</v>
      </c>
      <c r="F249" s="11">
        <f t="shared" si="73"/>
        <v>2.4670000000000001</v>
      </c>
      <c r="G249">
        <v>1.077</v>
      </c>
      <c r="H249" s="1">
        <v>0.23</v>
      </c>
      <c r="I249">
        <v>53</v>
      </c>
      <c r="J249">
        <v>57</v>
      </c>
      <c r="K249">
        <v>98</v>
      </c>
      <c r="L249">
        <v>102</v>
      </c>
      <c r="M249">
        <v>52</v>
      </c>
      <c r="N249">
        <v>60</v>
      </c>
      <c r="O249">
        <v>1.7500000000000002E-2</v>
      </c>
      <c r="P249">
        <v>1.7899999999999999E-2</v>
      </c>
      <c r="Q249" s="37">
        <f t="shared" si="63"/>
        <v>1.6248839368616527E-2</v>
      </c>
      <c r="R249" s="37">
        <f t="shared" si="67"/>
        <v>1.6620241411327764E-2</v>
      </c>
      <c r="S249">
        <v>18.02</v>
      </c>
      <c r="T249" s="5">
        <f t="shared" si="68"/>
        <v>0.16465904283300326</v>
      </c>
      <c r="U249" s="5">
        <f t="shared" si="69"/>
        <v>0.1834388927984987</v>
      </c>
      <c r="V249" s="6">
        <f t="shared" si="70"/>
        <v>0.34692804041741326</v>
      </c>
      <c r="W249" s="6">
        <f t="shared" si="71"/>
        <v>0.35223685533326626</v>
      </c>
      <c r="X249" s="6">
        <f t="shared" si="74"/>
        <v>0.51158708325041657</v>
      </c>
      <c r="Y249" s="6">
        <f t="shared" si="74"/>
        <v>0.53567574813176499</v>
      </c>
      <c r="Z249" s="6">
        <f t="shared" si="62"/>
        <v>0.52363141569109084</v>
      </c>
      <c r="AA249" s="6"/>
      <c r="AB249" s="6"/>
      <c r="AC249" s="6"/>
      <c r="AD249" s="6"/>
      <c r="AE249" s="6"/>
      <c r="AF249" s="20">
        <v>92</v>
      </c>
      <c r="AG249" s="20">
        <v>70</v>
      </c>
      <c r="AH249" s="6"/>
      <c r="AJ249">
        <v>1.25</v>
      </c>
      <c r="AK249" s="6"/>
      <c r="AL249" s="6"/>
      <c r="AM249" s="1"/>
      <c r="AN249" s="1"/>
      <c r="AO249" s="33">
        <f t="shared" si="64"/>
        <v>1.2044332440674266E-2</v>
      </c>
      <c r="AP249">
        <f t="shared" si="65"/>
        <v>1.2044332440674155E-2</v>
      </c>
    </row>
    <row r="250" spans="1:42" x14ac:dyDescent="0.2">
      <c r="B250" s="28">
        <v>2</v>
      </c>
      <c r="C250">
        <v>2436</v>
      </c>
      <c r="D250">
        <v>2467</v>
      </c>
      <c r="E250" s="11">
        <f t="shared" si="73"/>
        <v>2.4359999999999999</v>
      </c>
      <c r="F250" s="11">
        <f t="shared" si="73"/>
        <v>2.4670000000000001</v>
      </c>
      <c r="G250">
        <v>1.0860000000000001</v>
      </c>
      <c r="H250">
        <v>0.23100000000000001</v>
      </c>
      <c r="I250">
        <v>53</v>
      </c>
      <c r="J250">
        <v>57</v>
      </c>
      <c r="K250">
        <v>98</v>
      </c>
      <c r="L250">
        <v>102</v>
      </c>
      <c r="M250">
        <v>52</v>
      </c>
      <c r="N250">
        <v>60</v>
      </c>
      <c r="O250">
        <v>1.7500000000000002E-2</v>
      </c>
      <c r="P250">
        <v>1.7899999999999999E-2</v>
      </c>
      <c r="Q250" s="37">
        <f t="shared" si="63"/>
        <v>1.6114180478821363E-2</v>
      </c>
      <c r="R250" s="37">
        <f t="shared" si="67"/>
        <v>1.6482504604051564E-2</v>
      </c>
      <c r="S250">
        <v>18.02</v>
      </c>
      <c r="T250" s="5">
        <f t="shared" si="68"/>
        <v>0.16537495171488586</v>
      </c>
      <c r="U250" s="5">
        <f t="shared" si="69"/>
        <v>0.18423645320197041</v>
      </c>
      <c r="V250" s="6">
        <f t="shared" si="70"/>
        <v>0.35016366781494174</v>
      </c>
      <c r="W250" s="6">
        <f t="shared" si="71"/>
        <v>0.35563055623375328</v>
      </c>
      <c r="X250" s="6">
        <f t="shared" si="74"/>
        <v>0.5155386195298276</v>
      </c>
      <c r="Y250" s="6">
        <f t="shared" si="74"/>
        <v>0.53986700943572363</v>
      </c>
      <c r="Z250" s="6">
        <f t="shared" si="62"/>
        <v>0.52770281448277556</v>
      </c>
      <c r="AA250" s="6"/>
      <c r="AB250" s="6"/>
      <c r="AC250" s="6"/>
      <c r="AD250" s="6"/>
      <c r="AE250" s="6"/>
      <c r="AF250" s="20">
        <v>92</v>
      </c>
      <c r="AG250" s="20">
        <v>70</v>
      </c>
      <c r="AH250" s="6"/>
      <c r="AJ250">
        <v>1.25</v>
      </c>
      <c r="AK250" s="6"/>
      <c r="AL250" s="6"/>
      <c r="AM250" s="1"/>
      <c r="AN250" s="1"/>
      <c r="AO250" s="33">
        <f t="shared" si="64"/>
        <v>1.216419495294796E-2</v>
      </c>
      <c r="AP250">
        <f t="shared" si="65"/>
        <v>1.2164194952948071E-2</v>
      </c>
    </row>
    <row r="251" spans="1:42" x14ac:dyDescent="0.2">
      <c r="B251" s="28">
        <v>3</v>
      </c>
      <c r="C251">
        <v>2436</v>
      </c>
      <c r="D251">
        <v>2467</v>
      </c>
      <c r="E251" s="11">
        <f t="shared" si="73"/>
        <v>2.4359999999999999</v>
      </c>
      <c r="F251" s="11">
        <f t="shared" si="73"/>
        <v>2.4670000000000001</v>
      </c>
      <c r="G251">
        <v>1.077</v>
      </c>
      <c r="H251">
        <v>0.216</v>
      </c>
      <c r="I251">
        <v>53</v>
      </c>
      <c r="J251">
        <v>57</v>
      </c>
      <c r="K251">
        <v>98</v>
      </c>
      <c r="L251">
        <v>102</v>
      </c>
      <c r="M251">
        <v>52</v>
      </c>
      <c r="N251">
        <v>60</v>
      </c>
      <c r="O251">
        <v>1.7500000000000002E-2</v>
      </c>
      <c r="P251">
        <v>1.7899999999999999E-2</v>
      </c>
      <c r="Q251" s="37">
        <f t="shared" si="63"/>
        <v>1.6248839368616527E-2</v>
      </c>
      <c r="R251" s="37">
        <f t="shared" si="67"/>
        <v>1.6620241411327764E-2</v>
      </c>
      <c r="S251">
        <v>18.02</v>
      </c>
      <c r="T251" s="5">
        <f t="shared" si="68"/>
        <v>0.1546363184866465</v>
      </c>
      <c r="U251" s="5">
        <f t="shared" si="69"/>
        <v>0.17227304714989441</v>
      </c>
      <c r="V251" s="6">
        <f t="shared" si="70"/>
        <v>0.35203766459398733</v>
      </c>
      <c r="W251" s="6">
        <f t="shared" si="71"/>
        <v>0.35907308736302396</v>
      </c>
      <c r="X251" s="6">
        <f t="shared" si="74"/>
        <v>0.50667398308063383</v>
      </c>
      <c r="Y251" s="6">
        <f t="shared" si="74"/>
        <v>0.53134613451291834</v>
      </c>
      <c r="Z251" s="6">
        <f t="shared" si="62"/>
        <v>0.51901005879677609</v>
      </c>
      <c r="AA251" s="6"/>
      <c r="AB251" s="6"/>
      <c r="AC251" s="6"/>
      <c r="AD251" s="6"/>
      <c r="AE251" s="6"/>
      <c r="AF251" s="20">
        <v>92</v>
      </c>
      <c r="AG251" s="20">
        <v>70</v>
      </c>
      <c r="AH251" s="6"/>
      <c r="AJ251">
        <v>1.25</v>
      </c>
      <c r="AK251" s="6"/>
      <c r="AL251" s="6"/>
      <c r="AM251" s="1"/>
      <c r="AN251" s="1"/>
      <c r="AO251" s="33">
        <f t="shared" si="64"/>
        <v>1.2336075716142259E-2</v>
      </c>
      <c r="AP251">
        <f t="shared" si="65"/>
        <v>1.2336075716142259E-2</v>
      </c>
    </row>
    <row r="252" spans="1:42" x14ac:dyDescent="0.2">
      <c r="B252" s="28">
        <v>4</v>
      </c>
      <c r="C252">
        <v>2436</v>
      </c>
      <c r="D252">
        <v>2467</v>
      </c>
      <c r="E252" s="11">
        <f t="shared" si="73"/>
        <v>2.4359999999999999</v>
      </c>
      <c r="F252" s="11">
        <f t="shared" si="73"/>
        <v>2.4670000000000001</v>
      </c>
      <c r="G252">
        <v>1.0649999999999999</v>
      </c>
      <c r="H252">
        <v>0.218</v>
      </c>
      <c r="I252">
        <v>53</v>
      </c>
      <c r="J252">
        <v>57</v>
      </c>
      <c r="K252">
        <v>98</v>
      </c>
      <c r="L252">
        <v>102</v>
      </c>
      <c r="M252">
        <v>52</v>
      </c>
      <c r="N252">
        <v>60</v>
      </c>
      <c r="O252">
        <v>1.7500000000000002E-2</v>
      </c>
      <c r="P252">
        <v>1.7899999999999999E-2</v>
      </c>
      <c r="Q252" s="37">
        <f t="shared" si="63"/>
        <v>1.6431924882629109E-2</v>
      </c>
      <c r="R252" s="37">
        <f t="shared" si="67"/>
        <v>1.6807511737089203E-2</v>
      </c>
      <c r="S252">
        <v>18.02</v>
      </c>
      <c r="T252" s="5">
        <f t="shared" si="68"/>
        <v>0.15606813625041177</v>
      </c>
      <c r="U252" s="5">
        <f t="shared" si="69"/>
        <v>0.17386816795683788</v>
      </c>
      <c r="V252" s="6">
        <f t="shared" si="70"/>
        <v>0.34650691754571761</v>
      </c>
      <c r="W252" s="6">
        <f t="shared" si="71"/>
        <v>0.35292047853624203</v>
      </c>
      <c r="X252" s="6">
        <f t="shared" si="74"/>
        <v>0.50257505379612932</v>
      </c>
      <c r="Y252" s="6">
        <f t="shared" si="74"/>
        <v>0.52678864649307988</v>
      </c>
      <c r="Z252" s="6">
        <f t="shared" si="62"/>
        <v>0.51468185014460466</v>
      </c>
      <c r="AA252" s="6"/>
      <c r="AB252" s="6"/>
      <c r="AC252" s="6"/>
      <c r="AD252" s="6"/>
      <c r="AE252" s="6"/>
      <c r="AF252" s="20">
        <v>92</v>
      </c>
      <c r="AG252" s="20">
        <v>70</v>
      </c>
      <c r="AH252" s="6"/>
      <c r="AJ252">
        <v>1.25</v>
      </c>
      <c r="AK252" s="6"/>
      <c r="AL252" s="6"/>
      <c r="AM252" s="1"/>
      <c r="AN252" s="1"/>
      <c r="AO252" s="33">
        <f t="shared" si="64"/>
        <v>1.2106796348475335E-2</v>
      </c>
      <c r="AP252">
        <f t="shared" si="65"/>
        <v>1.2106796348475224E-2</v>
      </c>
    </row>
    <row r="253" spans="1:42" x14ac:dyDescent="0.2">
      <c r="B253" s="28">
        <v>5</v>
      </c>
      <c r="C253">
        <v>2436</v>
      </c>
      <c r="D253">
        <v>2467</v>
      </c>
      <c r="E253" s="11">
        <f t="shared" si="73"/>
        <v>2.4359999999999999</v>
      </c>
      <c r="F253" s="11">
        <f t="shared" si="73"/>
        <v>2.4670000000000001</v>
      </c>
      <c r="G253">
        <v>1.0720000000000001</v>
      </c>
      <c r="H253">
        <v>0.224</v>
      </c>
      <c r="I253">
        <v>53</v>
      </c>
      <c r="J253">
        <v>57</v>
      </c>
      <c r="K253">
        <v>98</v>
      </c>
      <c r="L253">
        <v>102</v>
      </c>
      <c r="M253">
        <v>52</v>
      </c>
      <c r="N253">
        <v>60</v>
      </c>
      <c r="O253">
        <v>1.7500000000000002E-2</v>
      </c>
      <c r="P253">
        <v>1.7899999999999999E-2</v>
      </c>
      <c r="Q253" s="37">
        <f t="shared" si="63"/>
        <v>1.6324626865671644E-2</v>
      </c>
      <c r="R253" s="37">
        <f t="shared" si="67"/>
        <v>1.669776119402985E-2</v>
      </c>
      <c r="S253">
        <v>18.02</v>
      </c>
      <c r="T253" s="5">
        <f t="shared" si="68"/>
        <v>0.16036358954170751</v>
      </c>
      <c r="U253" s="5">
        <f t="shared" si="69"/>
        <v>0.17865353037766829</v>
      </c>
      <c r="V253" s="6">
        <f t="shared" si="70"/>
        <v>0.3471175457096764</v>
      </c>
      <c r="W253" s="6">
        <f t="shared" si="71"/>
        <v>0.353010000622346</v>
      </c>
      <c r="X253" s="6">
        <f t="shared" si="74"/>
        <v>0.50748113525138394</v>
      </c>
      <c r="Y253" s="6">
        <f t="shared" si="74"/>
        <v>0.53166353100001429</v>
      </c>
      <c r="Z253" s="6">
        <f t="shared" si="62"/>
        <v>0.51957233312569917</v>
      </c>
      <c r="AA253" s="6"/>
      <c r="AB253" s="6"/>
      <c r="AC253" s="6"/>
      <c r="AD253" s="6"/>
      <c r="AE253" s="6"/>
      <c r="AF253" s="20">
        <v>92</v>
      </c>
      <c r="AG253" s="20">
        <v>70</v>
      </c>
      <c r="AH253" s="6"/>
      <c r="AJ253">
        <v>1.25</v>
      </c>
      <c r="AK253" s="6"/>
      <c r="AL253" s="6"/>
      <c r="AM253" s="1"/>
      <c r="AN253" s="1"/>
      <c r="AO253" s="33">
        <f t="shared" si="64"/>
        <v>1.2091197874315229E-2</v>
      </c>
      <c r="AP253">
        <f t="shared" si="65"/>
        <v>1.2091197874315118E-2</v>
      </c>
    </row>
    <row r="254" spans="1:42" x14ac:dyDescent="0.2">
      <c r="B254" s="28">
        <v>6</v>
      </c>
      <c r="C254">
        <v>2436</v>
      </c>
      <c r="D254">
        <v>2467</v>
      </c>
      <c r="E254" s="11">
        <f t="shared" si="73"/>
        <v>2.4359999999999999</v>
      </c>
      <c r="F254" s="11">
        <f t="shared" si="73"/>
        <v>2.4670000000000001</v>
      </c>
      <c r="G254">
        <v>1.0640000000000001</v>
      </c>
      <c r="H254">
        <v>0.218</v>
      </c>
      <c r="I254">
        <v>53</v>
      </c>
      <c r="J254">
        <v>57</v>
      </c>
      <c r="K254">
        <v>98</v>
      </c>
      <c r="L254">
        <v>102</v>
      </c>
      <c r="M254">
        <v>52</v>
      </c>
      <c r="N254">
        <v>60</v>
      </c>
      <c r="O254">
        <v>1.7500000000000002E-2</v>
      </c>
      <c r="P254">
        <v>1.7899999999999999E-2</v>
      </c>
      <c r="Q254" s="37">
        <f t="shared" si="63"/>
        <v>1.6447368421052631E-2</v>
      </c>
      <c r="R254" s="37">
        <f t="shared" si="67"/>
        <v>1.6823308270676691E-2</v>
      </c>
      <c r="S254">
        <v>18.02</v>
      </c>
      <c r="T254" s="5">
        <f t="shared" si="68"/>
        <v>0.15606813625041177</v>
      </c>
      <c r="U254" s="5">
        <f t="shared" si="69"/>
        <v>0.17386816795683788</v>
      </c>
      <c r="V254" s="6">
        <f t="shared" si="70"/>
        <v>0.34610685081760684</v>
      </c>
      <c r="W254" s="6">
        <f t="shared" si="71"/>
        <v>0.35248914484865024</v>
      </c>
      <c r="X254" s="6">
        <f t="shared" si="74"/>
        <v>0.50217498706801855</v>
      </c>
      <c r="Y254" s="6">
        <f t="shared" si="74"/>
        <v>0.52635731280548814</v>
      </c>
      <c r="Z254" s="6">
        <f t="shared" si="62"/>
        <v>0.51426614993675335</v>
      </c>
      <c r="AA254" s="6"/>
      <c r="AB254" s="6"/>
      <c r="AC254" s="6"/>
      <c r="AD254" s="6"/>
      <c r="AE254" s="6"/>
      <c r="AF254" s="20">
        <v>92</v>
      </c>
      <c r="AG254" s="20">
        <v>70</v>
      </c>
      <c r="AH254" s="6"/>
      <c r="AJ254">
        <v>1.25</v>
      </c>
      <c r="AK254" s="6"/>
      <c r="AL254" s="6"/>
      <c r="AM254" s="1"/>
      <c r="AN254" s="1"/>
      <c r="AO254" s="33">
        <f t="shared" si="64"/>
        <v>1.2091162868734795E-2</v>
      </c>
      <c r="AP254">
        <f t="shared" si="65"/>
        <v>1.2091162868734795E-2</v>
      </c>
    </row>
    <row r="255" spans="1:42" x14ac:dyDescent="0.2">
      <c r="B255" s="28">
        <v>7</v>
      </c>
      <c r="C255">
        <v>2436</v>
      </c>
      <c r="D255">
        <v>2467</v>
      </c>
      <c r="E255" s="11">
        <f t="shared" ref="E255:F289" si="75">C255/1000</f>
        <v>2.4359999999999999</v>
      </c>
      <c r="F255" s="11">
        <f t="shared" si="75"/>
        <v>2.4670000000000001</v>
      </c>
      <c r="G255">
        <v>1.056</v>
      </c>
      <c r="H255">
        <v>0.20699999999999999</v>
      </c>
      <c r="I255">
        <v>53</v>
      </c>
      <c r="J255">
        <v>57</v>
      </c>
      <c r="K255">
        <v>98</v>
      </c>
      <c r="L255">
        <v>102</v>
      </c>
      <c r="M255">
        <v>52</v>
      </c>
      <c r="N255">
        <v>60</v>
      </c>
      <c r="O255">
        <v>1.7500000000000002E-2</v>
      </c>
      <c r="P255">
        <v>1.7899999999999999E-2</v>
      </c>
      <c r="Q255" s="37">
        <f t="shared" si="63"/>
        <v>1.6571969696969696E-2</v>
      </c>
      <c r="R255" s="37">
        <f t="shared" si="67"/>
        <v>1.6950757575757574E-2</v>
      </c>
      <c r="S255">
        <v>18.02</v>
      </c>
      <c r="T255" s="5">
        <f t="shared" si="68"/>
        <v>0.1481931385497029</v>
      </c>
      <c r="U255" s="5">
        <f t="shared" si="69"/>
        <v>0.16509500351864878</v>
      </c>
      <c r="V255" s="6">
        <f t="shared" si="70"/>
        <v>0.34692102170288502</v>
      </c>
      <c r="W255" s="6">
        <f t="shared" si="71"/>
        <v>0.35440980051415361</v>
      </c>
      <c r="X255" s="6">
        <f t="shared" ref="X255:Y290" si="76">T255+V255</f>
        <v>0.49511416025258792</v>
      </c>
      <c r="Y255" s="6">
        <f t="shared" si="76"/>
        <v>0.51950480403280241</v>
      </c>
      <c r="Z255" s="6">
        <f t="shared" si="62"/>
        <v>0.50730948214269511</v>
      </c>
      <c r="AA255" s="6"/>
      <c r="AB255" s="6"/>
      <c r="AC255" s="6"/>
      <c r="AD255" s="6"/>
      <c r="AE255" s="6"/>
      <c r="AF255" s="20">
        <v>92</v>
      </c>
      <c r="AG255" s="20">
        <v>70</v>
      </c>
      <c r="AH255" s="6"/>
      <c r="AJ255">
        <v>1.25</v>
      </c>
      <c r="AK255" s="6"/>
      <c r="AL255" s="6"/>
      <c r="AM255" s="1"/>
      <c r="AN255" s="1"/>
      <c r="AO255" s="33">
        <f t="shared" si="64"/>
        <v>1.2195321890107191E-2</v>
      </c>
      <c r="AP255">
        <f t="shared" si="65"/>
        <v>1.2195321890107302E-2</v>
      </c>
    </row>
    <row r="256" spans="1:42" x14ac:dyDescent="0.2">
      <c r="B256" s="28">
        <v>8</v>
      </c>
      <c r="C256">
        <v>2436</v>
      </c>
      <c r="D256">
        <v>2467</v>
      </c>
      <c r="E256" s="11">
        <f t="shared" si="75"/>
        <v>2.4359999999999999</v>
      </c>
      <c r="F256" s="11">
        <f t="shared" si="75"/>
        <v>2.4670000000000001</v>
      </c>
      <c r="G256">
        <v>1.0529999999999999</v>
      </c>
      <c r="H256" s="1">
        <v>0.22</v>
      </c>
      <c r="I256">
        <v>53</v>
      </c>
      <c r="J256">
        <v>57</v>
      </c>
      <c r="K256">
        <v>98</v>
      </c>
      <c r="L256">
        <v>102</v>
      </c>
      <c r="M256">
        <v>52</v>
      </c>
      <c r="N256">
        <v>60</v>
      </c>
      <c r="O256">
        <v>1.7500000000000002E-2</v>
      </c>
      <c r="P256">
        <v>1.7899999999999999E-2</v>
      </c>
      <c r="Q256" s="37">
        <f t="shared" si="63"/>
        <v>1.6619183285849954E-2</v>
      </c>
      <c r="R256" s="37">
        <f t="shared" si="67"/>
        <v>1.6999050332383664E-2</v>
      </c>
      <c r="S256">
        <v>18.02</v>
      </c>
      <c r="T256" s="5">
        <f t="shared" si="68"/>
        <v>0.15749995401417699</v>
      </c>
      <c r="U256" s="5">
        <f t="shared" si="69"/>
        <v>0.17546328876378134</v>
      </c>
      <c r="V256" s="6">
        <f t="shared" si="70"/>
        <v>0.34097617049744799</v>
      </c>
      <c r="W256" s="6">
        <f t="shared" si="71"/>
        <v>0.34676786970946011</v>
      </c>
      <c r="X256" s="6">
        <f t="shared" si="76"/>
        <v>0.49847612451162499</v>
      </c>
      <c r="Y256" s="6">
        <f t="shared" si="76"/>
        <v>0.52223115847324142</v>
      </c>
      <c r="Z256" s="6">
        <f t="shared" si="62"/>
        <v>0.51035364149243323</v>
      </c>
      <c r="AA256" s="6"/>
      <c r="AB256" s="6"/>
      <c r="AC256" s="6"/>
      <c r="AD256" s="6"/>
      <c r="AE256" s="6"/>
      <c r="AF256" s="20">
        <v>92</v>
      </c>
      <c r="AG256" s="20">
        <v>70</v>
      </c>
      <c r="AH256" s="6"/>
      <c r="AJ256">
        <v>1.25</v>
      </c>
      <c r="AK256" s="6"/>
      <c r="AL256" s="6"/>
      <c r="AM256" s="1"/>
      <c r="AN256" s="1"/>
      <c r="AO256" s="33">
        <f t="shared" si="64"/>
        <v>1.1877516980808245E-2</v>
      </c>
      <c r="AP256">
        <f t="shared" si="65"/>
        <v>1.1877516980808189E-2</v>
      </c>
    </row>
    <row r="257" spans="1:42" x14ac:dyDescent="0.2">
      <c r="B257" s="28">
        <v>9</v>
      </c>
      <c r="C257">
        <v>2436</v>
      </c>
      <c r="D257">
        <v>2467</v>
      </c>
      <c r="E257" s="11">
        <f t="shared" si="75"/>
        <v>2.4359999999999999</v>
      </c>
      <c r="F257" s="11">
        <f t="shared" si="75"/>
        <v>2.4670000000000001</v>
      </c>
      <c r="G257">
        <v>1.069</v>
      </c>
      <c r="H257">
        <v>0.22800000000000001</v>
      </c>
      <c r="I257">
        <v>53</v>
      </c>
      <c r="J257">
        <v>57</v>
      </c>
      <c r="K257">
        <v>98</v>
      </c>
      <c r="L257">
        <v>102</v>
      </c>
      <c r="M257">
        <v>52</v>
      </c>
      <c r="N257">
        <v>60</v>
      </c>
      <c r="O257">
        <v>1.7500000000000002E-2</v>
      </c>
      <c r="P257">
        <v>1.7899999999999999E-2</v>
      </c>
      <c r="Q257" s="37">
        <f t="shared" si="63"/>
        <v>1.6370439663236674E-2</v>
      </c>
      <c r="R257" s="37">
        <f t="shared" si="67"/>
        <v>1.6744621141253507E-2</v>
      </c>
      <c r="S257">
        <v>18.02</v>
      </c>
      <c r="T257" s="5">
        <f t="shared" si="68"/>
        <v>0.16322722506923798</v>
      </c>
      <c r="U257" s="5">
        <f t="shared" si="69"/>
        <v>0.18184377199155521</v>
      </c>
      <c r="V257" s="6">
        <f t="shared" si="70"/>
        <v>0.34445745290346547</v>
      </c>
      <c r="W257" s="6">
        <f t="shared" si="71"/>
        <v>0.34976279040821112</v>
      </c>
      <c r="X257" s="6">
        <f t="shared" si="76"/>
        <v>0.50768467797270345</v>
      </c>
      <c r="Y257" s="6">
        <f t="shared" si="76"/>
        <v>0.53160656239976634</v>
      </c>
      <c r="Z257" s="6">
        <f t="shared" si="62"/>
        <v>0.51964562018623495</v>
      </c>
      <c r="AA257" s="6"/>
      <c r="AB257" s="6"/>
      <c r="AC257" s="6"/>
      <c r="AD257" s="6"/>
      <c r="AE257" s="6"/>
      <c r="AF257" s="20">
        <v>92</v>
      </c>
      <c r="AG257" s="20">
        <v>70</v>
      </c>
      <c r="AH257" s="6"/>
      <c r="AJ257">
        <v>1.25</v>
      </c>
      <c r="AK257" s="6"/>
      <c r="AL257" s="6"/>
      <c r="AM257" s="1"/>
      <c r="AN257" s="1"/>
      <c r="AO257" s="33">
        <f t="shared" si="64"/>
        <v>1.19609422135315E-2</v>
      </c>
      <c r="AP257">
        <f t="shared" si="65"/>
        <v>1.1960942213531389E-2</v>
      </c>
    </row>
    <row r="258" spans="1:42" x14ac:dyDescent="0.2">
      <c r="B258" s="28">
        <v>10</v>
      </c>
      <c r="C258">
        <v>2436</v>
      </c>
      <c r="D258">
        <v>2467</v>
      </c>
      <c r="E258" s="11">
        <f t="shared" si="75"/>
        <v>2.4359999999999999</v>
      </c>
      <c r="F258" s="11">
        <f t="shared" si="75"/>
        <v>2.4670000000000001</v>
      </c>
      <c r="G258">
        <v>1.0780000000000001</v>
      </c>
      <c r="H258">
        <v>0.215</v>
      </c>
      <c r="I258">
        <v>53</v>
      </c>
      <c r="J258">
        <v>57</v>
      </c>
      <c r="K258">
        <v>98</v>
      </c>
      <c r="L258">
        <v>102</v>
      </c>
      <c r="M258">
        <v>52</v>
      </c>
      <c r="N258">
        <v>60</v>
      </c>
      <c r="O258">
        <v>1.7500000000000002E-2</v>
      </c>
      <c r="P258">
        <v>1.7899999999999999E-2</v>
      </c>
      <c r="Q258" s="37">
        <f t="shared" si="63"/>
        <v>1.6233766233766232E-2</v>
      </c>
      <c r="R258" s="37">
        <f t="shared" si="67"/>
        <v>1.6604823747680887E-2</v>
      </c>
      <c r="S258">
        <v>18.02</v>
      </c>
      <c r="T258" s="5">
        <f t="shared" si="68"/>
        <v>0.15392040960476389</v>
      </c>
      <c r="U258" s="5">
        <f t="shared" si="69"/>
        <v>0.17147548674642268</v>
      </c>
      <c r="V258" s="6">
        <f t="shared" si="70"/>
        <v>0.35280270447756779</v>
      </c>
      <c r="W258" s="6">
        <f t="shared" si="71"/>
        <v>0.35999272333845567</v>
      </c>
      <c r="X258" s="6">
        <f t="shared" si="76"/>
        <v>0.50672311408233162</v>
      </c>
      <c r="Y258" s="6">
        <f t="shared" si="76"/>
        <v>0.53146821008487832</v>
      </c>
      <c r="Z258" s="6">
        <f t="shared" si="62"/>
        <v>0.51909566208360491</v>
      </c>
      <c r="AA258" s="6"/>
      <c r="AB258" s="6"/>
      <c r="AC258" s="6"/>
      <c r="AD258" s="6"/>
      <c r="AE258" s="6"/>
      <c r="AF258" s="20">
        <v>92</v>
      </c>
      <c r="AG258" s="20">
        <v>70</v>
      </c>
      <c r="AH258" s="6"/>
      <c r="AJ258">
        <v>1.25</v>
      </c>
      <c r="AK258" s="6"/>
      <c r="AL258" s="6"/>
      <c r="AM258" s="1"/>
      <c r="AN258" s="1"/>
      <c r="AO258" s="33">
        <f t="shared" si="64"/>
        <v>1.2372548001273298E-2</v>
      </c>
      <c r="AP258">
        <f t="shared" si="65"/>
        <v>1.2372548001273409E-2</v>
      </c>
    </row>
    <row r="259" spans="1:42" x14ac:dyDescent="0.2">
      <c r="B259" s="28">
        <v>11</v>
      </c>
      <c r="C259">
        <v>2436</v>
      </c>
      <c r="D259">
        <v>2467</v>
      </c>
      <c r="E259" s="11">
        <f t="shared" si="75"/>
        <v>2.4359999999999999</v>
      </c>
      <c r="F259" s="11">
        <f t="shared" si="75"/>
        <v>2.4670000000000001</v>
      </c>
      <c r="G259">
        <v>1.0609999999999999</v>
      </c>
      <c r="H259">
        <v>0.191</v>
      </c>
      <c r="I259">
        <v>53</v>
      </c>
      <c r="J259">
        <v>57</v>
      </c>
      <c r="K259">
        <v>98</v>
      </c>
      <c r="L259">
        <v>102</v>
      </c>
      <c r="M259">
        <v>52</v>
      </c>
      <c r="N259">
        <v>60</v>
      </c>
      <c r="O259">
        <v>1.7500000000000002E-2</v>
      </c>
      <c r="P259">
        <v>1.7899999999999999E-2</v>
      </c>
      <c r="Q259" s="37">
        <f t="shared" si="63"/>
        <v>1.6493873704052784E-2</v>
      </c>
      <c r="R259" s="37">
        <f t="shared" si="67"/>
        <v>1.6870876531573986E-2</v>
      </c>
      <c r="S259">
        <v>18.02</v>
      </c>
      <c r="T259" s="5">
        <f t="shared" si="68"/>
        <v>0.13673859643958095</v>
      </c>
      <c r="U259" s="5">
        <f t="shared" si="69"/>
        <v>0.15233403706310109</v>
      </c>
      <c r="V259" s="6">
        <f t="shared" si="70"/>
        <v>0.35476092583095259</v>
      </c>
      <c r="W259" s="6">
        <f t="shared" si="71"/>
        <v>0.36437930555755016</v>
      </c>
      <c r="X259" s="6">
        <f t="shared" si="76"/>
        <v>0.49149952227053351</v>
      </c>
      <c r="Y259" s="6">
        <f t="shared" si="76"/>
        <v>0.51671334262065127</v>
      </c>
      <c r="Z259" s="6">
        <f t="shared" ref="Z259:Z322" si="77">(X259+Y259)/2</f>
        <v>0.50410643244559239</v>
      </c>
      <c r="AA259" s="6"/>
      <c r="AB259" s="6"/>
      <c r="AC259" s="6"/>
      <c r="AD259" s="6"/>
      <c r="AE259" s="6"/>
      <c r="AF259" s="20">
        <v>92</v>
      </c>
      <c r="AG259" s="20">
        <v>70</v>
      </c>
      <c r="AH259" s="6"/>
      <c r="AJ259">
        <v>1.25</v>
      </c>
      <c r="AK259" s="6"/>
      <c r="AL259" s="6"/>
      <c r="AM259" s="1"/>
      <c r="AN259" s="1"/>
      <c r="AO259" s="33">
        <f t="shared" si="64"/>
        <v>1.2606910175058883E-2</v>
      </c>
      <c r="AP259">
        <f t="shared" si="65"/>
        <v>1.2606910175058883E-2</v>
      </c>
    </row>
    <row r="260" spans="1:42" x14ac:dyDescent="0.2">
      <c r="B260" s="28">
        <v>12</v>
      </c>
      <c r="C260">
        <v>2436</v>
      </c>
      <c r="D260">
        <v>2467</v>
      </c>
      <c r="E260" s="11">
        <f t="shared" si="75"/>
        <v>2.4359999999999999</v>
      </c>
      <c r="F260" s="11">
        <f t="shared" si="75"/>
        <v>2.4670000000000001</v>
      </c>
      <c r="G260">
        <v>1.042</v>
      </c>
      <c r="H260">
        <v>0.20399999999999999</v>
      </c>
      <c r="I260">
        <v>53</v>
      </c>
      <c r="J260">
        <v>57</v>
      </c>
      <c r="K260">
        <v>98</v>
      </c>
      <c r="L260">
        <v>102</v>
      </c>
      <c r="M260">
        <v>52</v>
      </c>
      <c r="N260">
        <v>60</v>
      </c>
      <c r="O260">
        <v>1.7500000000000002E-2</v>
      </c>
      <c r="P260">
        <v>1.7899999999999999E-2</v>
      </c>
      <c r="Q260" s="37">
        <f t="shared" ref="Q260:Q323" si="78">1/(G260/O260)</f>
        <v>1.6794625719769675E-2</v>
      </c>
      <c r="R260" s="37">
        <f t="shared" si="67"/>
        <v>1.7178502879078694E-2</v>
      </c>
      <c r="S260">
        <v>18.02</v>
      </c>
      <c r="T260" s="5">
        <f t="shared" si="68"/>
        <v>0.14604541190405504</v>
      </c>
      <c r="U260" s="5">
        <f t="shared" si="69"/>
        <v>0.16270232230823362</v>
      </c>
      <c r="V260" s="6">
        <f t="shared" si="70"/>
        <v>0.34241500697574151</v>
      </c>
      <c r="W260" s="6">
        <f t="shared" si="71"/>
        <v>0.34983603575138705</v>
      </c>
      <c r="X260" s="6">
        <f t="shared" si="76"/>
        <v>0.48846041887979652</v>
      </c>
      <c r="Y260" s="6">
        <f t="shared" si="76"/>
        <v>0.51253835805962067</v>
      </c>
      <c r="Z260" s="6">
        <f t="shared" si="77"/>
        <v>0.50049938846970865</v>
      </c>
      <c r="AA260" s="6"/>
      <c r="AB260" s="6"/>
      <c r="AC260" s="6"/>
      <c r="AD260" s="6"/>
      <c r="AE260" s="6"/>
      <c r="AF260" s="20">
        <v>92</v>
      </c>
      <c r="AG260" s="20">
        <v>70</v>
      </c>
      <c r="AH260" s="6"/>
      <c r="AJ260">
        <v>1.25</v>
      </c>
      <c r="AK260" s="6"/>
      <c r="AL260" s="6"/>
      <c r="AM260" s="1"/>
      <c r="AN260" s="1"/>
      <c r="AO260" s="33">
        <f t="shared" ref="AO260:AO323" si="79">Z260-X260</f>
        <v>1.203896958991213E-2</v>
      </c>
      <c r="AP260">
        <f t="shared" ref="AP260:AP323" si="80">ABS(Z260-Y260)</f>
        <v>1.2038969589912019E-2</v>
      </c>
    </row>
    <row r="261" spans="1:42" x14ac:dyDescent="0.2">
      <c r="B261" s="28">
        <v>13</v>
      </c>
      <c r="C261">
        <v>2436</v>
      </c>
      <c r="D261">
        <v>2467</v>
      </c>
      <c r="E261" s="11">
        <f t="shared" si="75"/>
        <v>2.4359999999999999</v>
      </c>
      <c r="F261" s="11">
        <f t="shared" si="75"/>
        <v>2.4670000000000001</v>
      </c>
      <c r="G261">
        <v>1.034</v>
      </c>
      <c r="H261">
        <v>0.20699999999999999</v>
      </c>
      <c r="I261">
        <v>53</v>
      </c>
      <c r="J261">
        <v>57</v>
      </c>
      <c r="K261">
        <v>98</v>
      </c>
      <c r="L261">
        <v>102</v>
      </c>
      <c r="M261">
        <v>52</v>
      </c>
      <c r="N261">
        <v>60</v>
      </c>
      <c r="O261">
        <v>1.7500000000000002E-2</v>
      </c>
      <c r="P261">
        <v>1.7899999999999999E-2</v>
      </c>
      <c r="Q261" s="37">
        <f t="shared" si="78"/>
        <v>1.6924564796905222E-2</v>
      </c>
      <c r="R261" s="37">
        <f t="shared" si="67"/>
        <v>1.7311411992263055E-2</v>
      </c>
      <c r="S261">
        <v>18.02</v>
      </c>
      <c r="T261" s="5">
        <f t="shared" si="68"/>
        <v>0.1481931385497029</v>
      </c>
      <c r="U261" s="5">
        <f t="shared" si="69"/>
        <v>0.16509500351864878</v>
      </c>
      <c r="V261" s="6">
        <f t="shared" si="70"/>
        <v>0.33811955368444574</v>
      </c>
      <c r="W261" s="6">
        <f t="shared" si="71"/>
        <v>0.34492045938713273</v>
      </c>
      <c r="X261" s="6">
        <f t="shared" si="76"/>
        <v>0.48631269223414864</v>
      </c>
      <c r="Y261" s="6">
        <f t="shared" si="76"/>
        <v>0.51001546290578148</v>
      </c>
      <c r="Z261" s="6">
        <f t="shared" si="77"/>
        <v>0.49816407756996506</v>
      </c>
      <c r="AA261" s="6"/>
      <c r="AB261" s="6"/>
      <c r="AC261" s="6"/>
      <c r="AD261" s="6"/>
      <c r="AE261" s="6"/>
      <c r="AF261" s="20">
        <v>92</v>
      </c>
      <c r="AG261" s="20">
        <v>70</v>
      </c>
      <c r="AH261" s="6"/>
      <c r="AJ261">
        <v>1.25</v>
      </c>
      <c r="AK261" s="6"/>
      <c r="AL261" s="6"/>
      <c r="AM261" s="1"/>
      <c r="AN261" s="1"/>
      <c r="AO261" s="33">
        <f t="shared" si="79"/>
        <v>1.1851385335816422E-2</v>
      </c>
      <c r="AP261">
        <f t="shared" si="80"/>
        <v>1.1851385335816422E-2</v>
      </c>
    </row>
    <row r="262" spans="1:42" x14ac:dyDescent="0.2">
      <c r="B262" s="28">
        <v>14</v>
      </c>
      <c r="C262">
        <v>2436</v>
      </c>
      <c r="D262">
        <v>2467</v>
      </c>
      <c r="E262" s="11">
        <f t="shared" si="75"/>
        <v>2.4359999999999999</v>
      </c>
      <c r="F262" s="11">
        <f t="shared" si="75"/>
        <v>2.4670000000000001</v>
      </c>
      <c r="G262">
        <v>1.022</v>
      </c>
      <c r="H262">
        <v>0.223</v>
      </c>
      <c r="I262">
        <v>53</v>
      </c>
      <c r="J262">
        <v>57</v>
      </c>
      <c r="K262">
        <v>98</v>
      </c>
      <c r="L262">
        <v>102</v>
      </c>
      <c r="M262">
        <v>52</v>
      </c>
      <c r="N262">
        <v>60</v>
      </c>
      <c r="O262">
        <v>1.7500000000000002E-2</v>
      </c>
      <c r="P262">
        <v>1.7899999999999999E-2</v>
      </c>
      <c r="Q262" s="37">
        <f t="shared" si="78"/>
        <v>1.7123287671232876E-2</v>
      </c>
      <c r="R262" s="37">
        <f t="shared" si="67"/>
        <v>1.75146771037182E-2</v>
      </c>
      <c r="S262">
        <v>18.02</v>
      </c>
      <c r="T262" s="5">
        <f t="shared" si="68"/>
        <v>0.15964768065982488</v>
      </c>
      <c r="U262" s="5">
        <f t="shared" si="69"/>
        <v>0.17785596997419656</v>
      </c>
      <c r="V262" s="6">
        <f t="shared" si="70"/>
        <v>0.32747918245960206</v>
      </c>
      <c r="W262" s="6">
        <f t="shared" si="71"/>
        <v>0.33193161853059305</v>
      </c>
      <c r="X262" s="6">
        <f t="shared" si="76"/>
        <v>0.48712686311942693</v>
      </c>
      <c r="Y262" s="6">
        <f t="shared" si="76"/>
        <v>0.50978758850478956</v>
      </c>
      <c r="Z262" s="6">
        <f t="shared" si="77"/>
        <v>0.49845722581210827</v>
      </c>
      <c r="AA262" s="6"/>
      <c r="AB262" s="6"/>
      <c r="AC262" s="6"/>
      <c r="AD262" s="6"/>
      <c r="AE262" s="6"/>
      <c r="AF262" s="20">
        <v>92</v>
      </c>
      <c r="AG262" s="20">
        <v>70</v>
      </c>
      <c r="AH262" s="6"/>
      <c r="AJ262">
        <v>1.25</v>
      </c>
      <c r="AK262" s="6"/>
      <c r="AL262" s="6"/>
      <c r="AM262" s="1"/>
      <c r="AN262" s="1"/>
      <c r="AO262" s="33">
        <f t="shared" si="79"/>
        <v>1.1330362692681339E-2</v>
      </c>
      <c r="AP262">
        <f t="shared" si="80"/>
        <v>1.1330362692681284E-2</v>
      </c>
    </row>
    <row r="263" spans="1:42" x14ac:dyDescent="0.2">
      <c r="B263" s="28">
        <v>15</v>
      </c>
      <c r="C263">
        <v>2436</v>
      </c>
      <c r="D263">
        <v>2467</v>
      </c>
      <c r="E263" s="11">
        <f t="shared" si="75"/>
        <v>2.4359999999999999</v>
      </c>
      <c r="F263" s="11">
        <f t="shared" si="75"/>
        <v>2.4670000000000001</v>
      </c>
      <c r="G263">
        <v>1.036</v>
      </c>
      <c r="H263">
        <v>0.22800000000000001</v>
      </c>
      <c r="I263">
        <v>53</v>
      </c>
      <c r="J263">
        <v>57</v>
      </c>
      <c r="K263">
        <v>98</v>
      </c>
      <c r="L263">
        <v>102</v>
      </c>
      <c r="M263">
        <v>52</v>
      </c>
      <c r="N263">
        <v>60</v>
      </c>
      <c r="O263">
        <v>1.7500000000000002E-2</v>
      </c>
      <c r="P263">
        <v>1.7899999999999999E-2</v>
      </c>
      <c r="Q263" s="37">
        <f t="shared" si="78"/>
        <v>1.6891891891891893E-2</v>
      </c>
      <c r="R263" s="37">
        <f t="shared" si="67"/>
        <v>1.7277992277992277E-2</v>
      </c>
      <c r="S263">
        <v>18.02</v>
      </c>
      <c r="T263" s="5">
        <f t="shared" si="68"/>
        <v>0.16322722506923798</v>
      </c>
      <c r="U263" s="5">
        <f t="shared" si="69"/>
        <v>0.18184377199155521</v>
      </c>
      <c r="V263" s="6">
        <f t="shared" si="70"/>
        <v>0.33125525087580648</v>
      </c>
      <c r="W263" s="6">
        <f t="shared" si="71"/>
        <v>0.33552877871767994</v>
      </c>
      <c r="X263" s="6">
        <f t="shared" si="76"/>
        <v>0.49448247594504446</v>
      </c>
      <c r="Y263" s="6">
        <f t="shared" si="76"/>
        <v>0.51737255070923516</v>
      </c>
      <c r="Z263" s="6">
        <f t="shared" si="77"/>
        <v>0.50592751332713981</v>
      </c>
      <c r="AA263" s="6"/>
      <c r="AB263" s="6"/>
      <c r="AC263" s="6"/>
      <c r="AD263" s="6"/>
      <c r="AE263" s="6"/>
      <c r="AF263" s="20">
        <v>92</v>
      </c>
      <c r="AG263" s="20">
        <v>70</v>
      </c>
      <c r="AH263" s="6"/>
      <c r="AJ263">
        <v>1.25</v>
      </c>
      <c r="AK263" s="6"/>
      <c r="AL263" s="6"/>
      <c r="AM263" s="1"/>
      <c r="AN263" s="1"/>
      <c r="AO263" s="33">
        <f t="shared" si="79"/>
        <v>1.1445037382095347E-2</v>
      </c>
      <c r="AP263">
        <f t="shared" si="80"/>
        <v>1.1445037382095347E-2</v>
      </c>
    </row>
    <row r="264" spans="1:42" x14ac:dyDescent="0.2">
      <c r="B264" s="28">
        <v>16</v>
      </c>
      <c r="C264">
        <v>2436</v>
      </c>
      <c r="D264">
        <v>2467</v>
      </c>
      <c r="E264" s="11">
        <f t="shared" si="75"/>
        <v>2.4359999999999999</v>
      </c>
      <c r="F264" s="11">
        <f t="shared" si="75"/>
        <v>2.4670000000000001</v>
      </c>
      <c r="G264">
        <v>1.036</v>
      </c>
      <c r="H264">
        <v>0.22500000000000001</v>
      </c>
      <c r="I264">
        <v>53</v>
      </c>
      <c r="J264">
        <v>57</v>
      </c>
      <c r="K264">
        <v>98</v>
      </c>
      <c r="L264">
        <v>102</v>
      </c>
      <c r="M264">
        <v>52</v>
      </c>
      <c r="N264">
        <v>60</v>
      </c>
      <c r="O264">
        <v>1.7500000000000002E-2</v>
      </c>
      <c r="P264">
        <v>1.7899999999999999E-2</v>
      </c>
      <c r="Q264" s="37">
        <f t="shared" si="78"/>
        <v>1.6891891891891893E-2</v>
      </c>
      <c r="R264" s="37">
        <f t="shared" si="67"/>
        <v>1.7277992277992277E-2</v>
      </c>
      <c r="S264">
        <v>18.02</v>
      </c>
      <c r="T264" s="5">
        <f t="shared" si="68"/>
        <v>0.16107949842359012</v>
      </c>
      <c r="U264" s="5">
        <f t="shared" si="69"/>
        <v>0.17945109078114002</v>
      </c>
      <c r="V264" s="6">
        <f t="shared" si="70"/>
        <v>0.33235017034221515</v>
      </c>
      <c r="W264" s="6">
        <f t="shared" si="71"/>
        <v>0.33699368558119941</v>
      </c>
      <c r="X264" s="6">
        <f t="shared" si="76"/>
        <v>0.4934296687658053</v>
      </c>
      <c r="Y264" s="6">
        <f t="shared" si="76"/>
        <v>0.51644477636233943</v>
      </c>
      <c r="Z264" s="6">
        <f t="shared" si="77"/>
        <v>0.50493722256407236</v>
      </c>
      <c r="AA264" s="6"/>
      <c r="AB264" s="6"/>
      <c r="AC264" s="6"/>
      <c r="AD264" s="6"/>
      <c r="AE264" s="6"/>
      <c r="AF264" s="20">
        <v>92</v>
      </c>
      <c r="AG264" s="20">
        <v>70</v>
      </c>
      <c r="AH264" s="6"/>
      <c r="AJ264">
        <v>1.25</v>
      </c>
      <c r="AK264" s="6"/>
      <c r="AL264" s="6"/>
      <c r="AM264" s="1"/>
      <c r="AN264" s="1"/>
      <c r="AO264" s="33">
        <f t="shared" si="79"/>
        <v>1.1507553798267067E-2</v>
      </c>
      <c r="AP264">
        <f t="shared" si="80"/>
        <v>1.1507553798267067E-2</v>
      </c>
    </row>
    <row r="265" spans="1:42" x14ac:dyDescent="0.2">
      <c r="B265" s="28">
        <v>17</v>
      </c>
      <c r="C265">
        <v>2436</v>
      </c>
      <c r="D265">
        <v>2467</v>
      </c>
      <c r="E265" s="11">
        <f t="shared" si="75"/>
        <v>2.4359999999999999</v>
      </c>
      <c r="F265" s="11">
        <f t="shared" si="75"/>
        <v>2.4670000000000001</v>
      </c>
      <c r="G265">
        <v>1.0569999999999999</v>
      </c>
      <c r="H265">
        <v>0.23400000000000001</v>
      </c>
      <c r="I265">
        <v>53</v>
      </c>
      <c r="J265">
        <v>57</v>
      </c>
      <c r="K265">
        <v>98</v>
      </c>
      <c r="L265">
        <v>102</v>
      </c>
      <c r="M265">
        <v>52</v>
      </c>
      <c r="N265">
        <v>60</v>
      </c>
      <c r="O265">
        <v>1.7500000000000002E-2</v>
      </c>
      <c r="P265">
        <v>1.7899999999999999E-2</v>
      </c>
      <c r="Q265" s="37">
        <f t="shared" si="78"/>
        <v>1.6556291390728478E-2</v>
      </c>
      <c r="R265" s="37">
        <f t="shared" si="67"/>
        <v>1.6934720908230842E-2</v>
      </c>
      <c r="S265">
        <v>18.02</v>
      </c>
      <c r="T265" s="5">
        <f t="shared" si="68"/>
        <v>0.16752267836053372</v>
      </c>
      <c r="U265" s="5">
        <f t="shared" si="69"/>
        <v>0.18662913441238563</v>
      </c>
      <c r="V265" s="6">
        <f t="shared" si="70"/>
        <v>0.33746681323331745</v>
      </c>
      <c r="W265" s="6">
        <f t="shared" si="71"/>
        <v>0.34165697243006982</v>
      </c>
      <c r="X265" s="6">
        <f t="shared" si="76"/>
        <v>0.5049894915938512</v>
      </c>
      <c r="Y265" s="6">
        <f t="shared" si="76"/>
        <v>0.52828610684245547</v>
      </c>
      <c r="Z265" s="6">
        <f t="shared" si="77"/>
        <v>0.51663779921815334</v>
      </c>
      <c r="AA265" s="6"/>
      <c r="AB265" s="6"/>
      <c r="AC265" s="6"/>
      <c r="AD265" s="6"/>
      <c r="AE265" s="6"/>
      <c r="AF265" s="20">
        <v>92</v>
      </c>
      <c r="AG265" s="20">
        <v>70</v>
      </c>
      <c r="AH265" s="6"/>
      <c r="AJ265">
        <v>1.25</v>
      </c>
      <c r="AK265" s="6"/>
      <c r="AL265" s="6"/>
      <c r="AM265" s="1"/>
      <c r="AN265" s="1"/>
      <c r="AO265" s="33">
        <f t="shared" si="79"/>
        <v>1.1648307624302134E-2</v>
      </c>
      <c r="AP265">
        <f t="shared" si="80"/>
        <v>1.1648307624302134E-2</v>
      </c>
    </row>
    <row r="266" spans="1:42" x14ac:dyDescent="0.2">
      <c r="B266" s="28">
        <v>19</v>
      </c>
      <c r="C266">
        <v>2436</v>
      </c>
      <c r="D266">
        <v>2467</v>
      </c>
      <c r="E266" s="11">
        <f t="shared" si="75"/>
        <v>2.4359999999999999</v>
      </c>
      <c r="F266" s="11">
        <f t="shared" si="75"/>
        <v>2.4670000000000001</v>
      </c>
      <c r="G266">
        <v>1.056</v>
      </c>
      <c r="H266" s="1">
        <v>0.22</v>
      </c>
      <c r="I266">
        <v>53</v>
      </c>
      <c r="J266">
        <v>57</v>
      </c>
      <c r="K266">
        <v>98</v>
      </c>
      <c r="L266">
        <v>102</v>
      </c>
      <c r="M266">
        <v>52</v>
      </c>
      <c r="N266">
        <v>60</v>
      </c>
      <c r="O266">
        <v>1.7500000000000002E-2</v>
      </c>
      <c r="P266">
        <v>1.7899999999999999E-2</v>
      </c>
      <c r="Q266" s="37">
        <f t="shared" si="78"/>
        <v>1.6571969696969696E-2</v>
      </c>
      <c r="R266" s="37">
        <f t="shared" si="67"/>
        <v>1.6950757575757574E-2</v>
      </c>
      <c r="S266">
        <v>18.02</v>
      </c>
      <c r="T266" s="5">
        <f t="shared" si="68"/>
        <v>0.15749995401417699</v>
      </c>
      <c r="U266" s="5">
        <f t="shared" si="69"/>
        <v>0.17546328876378134</v>
      </c>
      <c r="V266" s="6">
        <f t="shared" si="70"/>
        <v>0.34217637068178064</v>
      </c>
      <c r="W266" s="6">
        <f t="shared" si="71"/>
        <v>0.34806187077223572</v>
      </c>
      <c r="X266" s="6">
        <f t="shared" si="76"/>
        <v>0.49967632469595763</v>
      </c>
      <c r="Y266" s="6">
        <f t="shared" si="76"/>
        <v>0.52352515953601708</v>
      </c>
      <c r="Z266" s="6">
        <f t="shared" si="77"/>
        <v>0.51160074211598738</v>
      </c>
      <c r="AA266" s="6"/>
      <c r="AB266" s="6"/>
      <c r="AC266" s="6"/>
      <c r="AD266" s="6"/>
      <c r="AE266" s="6"/>
      <c r="AF266" s="20">
        <v>92</v>
      </c>
      <c r="AG266" s="20">
        <v>70</v>
      </c>
      <c r="AH266" s="6"/>
      <c r="AJ266">
        <v>1.25</v>
      </c>
      <c r="AK266" s="6"/>
      <c r="AL266" s="6"/>
      <c r="AM266" s="1"/>
      <c r="AN266" s="1"/>
      <c r="AO266" s="33">
        <f t="shared" si="79"/>
        <v>1.1924417420029754E-2</v>
      </c>
      <c r="AP266">
        <f t="shared" si="80"/>
        <v>1.1924417420029698E-2</v>
      </c>
    </row>
    <row r="267" spans="1:42" x14ac:dyDescent="0.2">
      <c r="B267" s="28">
        <v>20</v>
      </c>
      <c r="C267">
        <v>2436</v>
      </c>
      <c r="D267">
        <v>2467</v>
      </c>
      <c r="E267" s="11">
        <f t="shared" si="75"/>
        <v>2.4359999999999999</v>
      </c>
      <c r="F267" s="11">
        <f t="shared" si="75"/>
        <v>2.4670000000000001</v>
      </c>
      <c r="G267">
        <v>1.016</v>
      </c>
      <c r="H267">
        <v>0.221</v>
      </c>
      <c r="I267">
        <v>53</v>
      </c>
      <c r="J267">
        <v>57</v>
      </c>
      <c r="K267">
        <v>98</v>
      </c>
      <c r="L267">
        <v>102</v>
      </c>
      <c r="M267">
        <v>52</v>
      </c>
      <c r="N267">
        <v>60</v>
      </c>
      <c r="O267">
        <v>1.7500000000000002E-2</v>
      </c>
      <c r="P267">
        <v>1.7899999999999999E-2</v>
      </c>
      <c r="Q267" s="37">
        <f t="shared" si="78"/>
        <v>1.7224409448818898E-2</v>
      </c>
      <c r="R267" s="37">
        <f t="shared" si="67"/>
        <v>1.7618110236220473E-2</v>
      </c>
      <c r="S267">
        <v>18.02</v>
      </c>
      <c r="T267" s="5">
        <f t="shared" si="68"/>
        <v>0.15821586289605963</v>
      </c>
      <c r="U267" s="5">
        <f t="shared" si="69"/>
        <v>0.1762608491672531</v>
      </c>
      <c r="V267" s="6">
        <f t="shared" si="70"/>
        <v>0.32580872840187597</v>
      </c>
      <c r="W267" s="6">
        <f t="shared" si="71"/>
        <v>0.33032022098072156</v>
      </c>
      <c r="X267" s="6">
        <f t="shared" si="76"/>
        <v>0.48402459129793562</v>
      </c>
      <c r="Y267" s="6">
        <f t="shared" si="76"/>
        <v>0.50658107014797471</v>
      </c>
      <c r="Z267" s="6">
        <f t="shared" si="77"/>
        <v>0.49530283072295517</v>
      </c>
      <c r="AA267" s="6"/>
      <c r="AB267" s="6"/>
      <c r="AC267" s="6"/>
      <c r="AD267" s="6"/>
      <c r="AE267" s="6"/>
      <c r="AF267" s="20">
        <v>92</v>
      </c>
      <c r="AG267" s="20">
        <v>70</v>
      </c>
      <c r="AH267" s="6"/>
      <c r="AJ267">
        <v>1.25</v>
      </c>
      <c r="AK267" s="6"/>
      <c r="AL267" s="6"/>
      <c r="AM267" s="1"/>
      <c r="AN267" s="1"/>
      <c r="AO267" s="33">
        <f t="shared" si="79"/>
        <v>1.1278239425019543E-2</v>
      </c>
      <c r="AP267">
        <f t="shared" si="80"/>
        <v>1.1278239425019543E-2</v>
      </c>
    </row>
    <row r="268" spans="1:42" x14ac:dyDescent="0.2">
      <c r="A268" t="s">
        <v>78</v>
      </c>
      <c r="B268" s="28">
        <v>1</v>
      </c>
      <c r="C268">
        <v>2436</v>
      </c>
      <c r="D268">
        <v>2467</v>
      </c>
      <c r="E268" s="11">
        <f t="shared" si="75"/>
        <v>2.4359999999999999</v>
      </c>
      <c r="F268" s="11">
        <f t="shared" si="75"/>
        <v>2.4670000000000001</v>
      </c>
      <c r="G268">
        <v>0.92200000000000004</v>
      </c>
      <c r="H268">
        <v>0.19700000000000001</v>
      </c>
      <c r="I268">
        <v>53</v>
      </c>
      <c r="J268">
        <v>57</v>
      </c>
      <c r="K268">
        <v>98</v>
      </c>
      <c r="L268">
        <v>102</v>
      </c>
      <c r="M268">
        <v>52</v>
      </c>
      <c r="N268">
        <v>60</v>
      </c>
      <c r="O268">
        <v>1.72E-2</v>
      </c>
      <c r="P268">
        <v>1.7600000000000001E-2</v>
      </c>
      <c r="Q268" s="37">
        <f t="shared" si="78"/>
        <v>1.865509761388286E-2</v>
      </c>
      <c r="R268" s="37">
        <f t="shared" si="67"/>
        <v>1.9088937093275488E-2</v>
      </c>
      <c r="S268">
        <v>18.02</v>
      </c>
      <c r="T268" s="5">
        <f t="shared" si="68"/>
        <v>0.14343803921492571</v>
      </c>
      <c r="U268" s="5">
        <f t="shared" si="69"/>
        <v>0.1598598541260931</v>
      </c>
      <c r="V268" s="6">
        <f t="shared" si="70"/>
        <v>0.30202366075363324</v>
      </c>
      <c r="W268" s="6">
        <f t="shared" si="71"/>
        <v>0.30675272743992776</v>
      </c>
      <c r="X268" s="6">
        <f t="shared" si="76"/>
        <v>0.44546169996855894</v>
      </c>
      <c r="Y268" s="6">
        <f t="shared" si="76"/>
        <v>0.46661258156602087</v>
      </c>
      <c r="Z268" s="6">
        <f t="shared" si="77"/>
        <v>0.45603714076728991</v>
      </c>
      <c r="AA268" s="6"/>
      <c r="AB268" s="6"/>
      <c r="AC268" s="6"/>
      <c r="AD268" s="6"/>
      <c r="AE268" s="6"/>
      <c r="AF268" s="20">
        <v>92</v>
      </c>
      <c r="AG268" s="20">
        <v>70</v>
      </c>
      <c r="AH268" s="6"/>
      <c r="AJ268">
        <v>1.25</v>
      </c>
      <c r="AK268" s="6"/>
      <c r="AL268" s="6"/>
      <c r="AM268" s="1"/>
      <c r="AN268" s="1"/>
      <c r="AO268" s="33">
        <f t="shared" si="79"/>
        <v>1.0575440798730962E-2</v>
      </c>
      <c r="AP268">
        <f t="shared" si="80"/>
        <v>1.0575440798730962E-2</v>
      </c>
    </row>
    <row r="269" spans="1:42" x14ac:dyDescent="0.2">
      <c r="B269" s="28">
        <v>2</v>
      </c>
      <c r="C269">
        <v>2436</v>
      </c>
      <c r="D269">
        <v>2467</v>
      </c>
      <c r="E269" s="11">
        <f t="shared" si="75"/>
        <v>2.4359999999999999</v>
      </c>
      <c r="F269" s="11">
        <f t="shared" si="75"/>
        <v>2.4670000000000001</v>
      </c>
      <c r="G269">
        <v>0.92800000000000005</v>
      </c>
      <c r="H269">
        <v>0.192</v>
      </c>
      <c r="I269">
        <v>53</v>
      </c>
      <c r="J269">
        <v>57</v>
      </c>
      <c r="K269">
        <v>98</v>
      </c>
      <c r="L269">
        <v>102</v>
      </c>
      <c r="M269">
        <v>52</v>
      </c>
      <c r="N269">
        <v>60</v>
      </c>
      <c r="O269">
        <v>1.72E-2</v>
      </c>
      <c r="P269">
        <v>1.7600000000000001E-2</v>
      </c>
      <c r="Q269" s="37">
        <f t="shared" si="78"/>
        <v>1.8534482758620689E-2</v>
      </c>
      <c r="R269" s="37">
        <f t="shared" si="67"/>
        <v>1.896551724137931E-2</v>
      </c>
      <c r="S269">
        <v>18.02</v>
      </c>
      <c r="T269" s="5">
        <f t="shared" si="68"/>
        <v>0.13979747984398849</v>
      </c>
      <c r="U269" s="5">
        <f t="shared" si="69"/>
        <v>0.15580249742238514</v>
      </c>
      <c r="V269" s="6">
        <f t="shared" si="70"/>
        <v>0.30632094848168068</v>
      </c>
      <c r="W269" s="6">
        <f t="shared" si="71"/>
        <v>0.3118699650784818</v>
      </c>
      <c r="X269" s="6">
        <f t="shared" si="76"/>
        <v>0.44611842832566917</v>
      </c>
      <c r="Y269" s="6">
        <f t="shared" si="76"/>
        <v>0.46767246250086691</v>
      </c>
      <c r="Z269" s="6">
        <f t="shared" si="77"/>
        <v>0.45689544541326804</v>
      </c>
      <c r="AA269" s="6"/>
      <c r="AB269" s="6"/>
      <c r="AC269" s="6"/>
      <c r="AD269" s="6"/>
      <c r="AE269" s="6"/>
      <c r="AF269" s="20">
        <v>92</v>
      </c>
      <c r="AG269" s="20">
        <v>70</v>
      </c>
      <c r="AH269" s="6"/>
      <c r="AJ269">
        <v>1.25</v>
      </c>
      <c r="AK269" s="6"/>
      <c r="AL269" s="6"/>
      <c r="AM269" s="1"/>
      <c r="AN269" s="1"/>
      <c r="AO269" s="33">
        <f t="shared" si="79"/>
        <v>1.0777017087598872E-2</v>
      </c>
      <c r="AP269">
        <f t="shared" si="80"/>
        <v>1.0777017087598872E-2</v>
      </c>
    </row>
    <row r="270" spans="1:42" x14ac:dyDescent="0.2">
      <c r="B270" s="28">
        <v>3</v>
      </c>
      <c r="C270">
        <v>2436</v>
      </c>
      <c r="D270">
        <v>2467</v>
      </c>
      <c r="E270" s="11">
        <f t="shared" si="75"/>
        <v>2.4359999999999999</v>
      </c>
      <c r="F270" s="11">
        <f t="shared" si="75"/>
        <v>2.4670000000000001</v>
      </c>
      <c r="G270">
        <v>0.92900000000000005</v>
      </c>
      <c r="H270">
        <v>0.192</v>
      </c>
      <c r="I270">
        <v>53</v>
      </c>
      <c r="J270">
        <v>57</v>
      </c>
      <c r="K270">
        <v>98</v>
      </c>
      <c r="L270">
        <v>102</v>
      </c>
      <c r="M270">
        <v>52</v>
      </c>
      <c r="N270">
        <v>60</v>
      </c>
      <c r="O270">
        <v>1.72E-2</v>
      </c>
      <c r="P270">
        <v>1.7600000000000001E-2</v>
      </c>
      <c r="Q270" s="37">
        <f t="shared" si="78"/>
        <v>1.851453175457481E-2</v>
      </c>
      <c r="R270" s="37">
        <f t="shared" si="67"/>
        <v>1.8945102260495159E-2</v>
      </c>
      <c r="S270">
        <v>18.02</v>
      </c>
      <c r="T270" s="5">
        <f t="shared" si="68"/>
        <v>0.13979747984398849</v>
      </c>
      <c r="U270" s="5">
        <f t="shared" si="69"/>
        <v>0.15580249742238514</v>
      </c>
      <c r="V270" s="6">
        <f t="shared" si="70"/>
        <v>0.30672783452902069</v>
      </c>
      <c r="W270" s="6">
        <f t="shared" si="71"/>
        <v>0.31230882202806654</v>
      </c>
      <c r="X270" s="6">
        <f t="shared" si="76"/>
        <v>0.44652531437300919</v>
      </c>
      <c r="Y270" s="6">
        <f t="shared" si="76"/>
        <v>0.4681113194504517</v>
      </c>
      <c r="Z270" s="6">
        <f t="shared" si="77"/>
        <v>0.45731831691173042</v>
      </c>
      <c r="AA270" s="6"/>
      <c r="AB270" s="6"/>
      <c r="AC270" s="6"/>
      <c r="AD270" s="6"/>
      <c r="AE270" s="6"/>
      <c r="AF270" s="20">
        <v>92</v>
      </c>
      <c r="AG270" s="20">
        <v>70</v>
      </c>
      <c r="AH270" s="6"/>
      <c r="AJ270">
        <v>1.25</v>
      </c>
      <c r="AK270" s="6"/>
      <c r="AL270" s="6"/>
      <c r="AM270" s="1"/>
      <c r="AN270" s="1"/>
      <c r="AO270" s="33">
        <f t="shared" si="79"/>
        <v>1.079300253872123E-2</v>
      </c>
      <c r="AP270">
        <f t="shared" si="80"/>
        <v>1.0793002538721286E-2</v>
      </c>
    </row>
    <row r="271" spans="1:42" x14ac:dyDescent="0.2">
      <c r="B271" s="28">
        <v>4</v>
      </c>
      <c r="C271">
        <v>2436</v>
      </c>
      <c r="D271">
        <v>2467</v>
      </c>
      <c r="E271" s="11">
        <f t="shared" si="75"/>
        <v>2.4359999999999999</v>
      </c>
      <c r="F271" s="11">
        <f t="shared" si="75"/>
        <v>2.4670000000000001</v>
      </c>
      <c r="G271">
        <v>0.96099999999999997</v>
      </c>
      <c r="H271">
        <v>0.20100000000000001</v>
      </c>
      <c r="I271">
        <v>53</v>
      </c>
      <c r="J271">
        <v>57</v>
      </c>
      <c r="K271">
        <v>98</v>
      </c>
      <c r="L271">
        <v>102</v>
      </c>
      <c r="M271">
        <v>52</v>
      </c>
      <c r="N271">
        <v>60</v>
      </c>
      <c r="O271">
        <v>1.72E-2</v>
      </c>
      <c r="P271">
        <v>1.7600000000000001E-2</v>
      </c>
      <c r="Q271" s="37">
        <f t="shared" si="78"/>
        <v>1.7898022892819981E-2</v>
      </c>
      <c r="R271" s="37">
        <f t="shared" si="67"/>
        <v>1.831425598335068E-2</v>
      </c>
      <c r="S271">
        <v>18.02</v>
      </c>
      <c r="T271" s="5">
        <f t="shared" si="68"/>
        <v>0.14635048671167544</v>
      </c>
      <c r="U271" s="5">
        <f t="shared" si="69"/>
        <v>0.16310573948905946</v>
      </c>
      <c r="V271" s="6">
        <f t="shared" si="70"/>
        <v>0.31640743944468902</v>
      </c>
      <c r="W271" s="6">
        <f t="shared" si="71"/>
        <v>0.32188087172089591</v>
      </c>
      <c r="X271" s="6">
        <f t="shared" si="76"/>
        <v>0.46275792615636446</v>
      </c>
      <c r="Y271" s="6">
        <f t="shared" si="76"/>
        <v>0.48498661120995534</v>
      </c>
      <c r="Z271" s="6">
        <f t="shared" si="77"/>
        <v>0.4738722686831599</v>
      </c>
      <c r="AA271" s="6"/>
      <c r="AB271" s="6"/>
      <c r="AC271" s="6"/>
      <c r="AD271" s="6"/>
      <c r="AE271" s="6"/>
      <c r="AF271" s="20">
        <v>92</v>
      </c>
      <c r="AG271" s="20">
        <v>70</v>
      </c>
      <c r="AH271" s="6"/>
      <c r="AJ271">
        <v>1.25</v>
      </c>
      <c r="AK271" s="6"/>
      <c r="AL271" s="6"/>
      <c r="AM271" s="1"/>
      <c r="AN271" s="1"/>
      <c r="AO271" s="33">
        <f t="shared" si="79"/>
        <v>1.111434252679544E-2</v>
      </c>
      <c r="AP271">
        <f t="shared" si="80"/>
        <v>1.111434252679544E-2</v>
      </c>
    </row>
    <row r="272" spans="1:42" x14ac:dyDescent="0.2">
      <c r="B272" s="28">
        <v>5</v>
      </c>
      <c r="C272">
        <v>2436</v>
      </c>
      <c r="D272">
        <v>2467</v>
      </c>
      <c r="E272" s="11">
        <f t="shared" si="75"/>
        <v>2.4359999999999999</v>
      </c>
      <c r="F272" s="11">
        <f t="shared" si="75"/>
        <v>2.4670000000000001</v>
      </c>
      <c r="G272">
        <v>0.95599999999999996</v>
      </c>
      <c r="H272">
        <v>0.19600000000000001</v>
      </c>
      <c r="I272">
        <v>53</v>
      </c>
      <c r="J272">
        <v>57</v>
      </c>
      <c r="K272">
        <v>98</v>
      </c>
      <c r="L272">
        <v>102</v>
      </c>
      <c r="M272">
        <v>52</v>
      </c>
      <c r="N272">
        <v>60</v>
      </c>
      <c r="O272">
        <v>1.72E-2</v>
      </c>
      <c r="P272">
        <v>1.7600000000000001E-2</v>
      </c>
      <c r="Q272" s="37">
        <f t="shared" si="78"/>
        <v>1.7991631799163181E-2</v>
      </c>
      <c r="R272" s="37">
        <f t="shared" si="67"/>
        <v>1.8410041841004185E-2</v>
      </c>
      <c r="S272">
        <v>18.02</v>
      </c>
      <c r="T272" s="5">
        <f t="shared" si="68"/>
        <v>0.14270992734073826</v>
      </c>
      <c r="U272" s="5">
        <f t="shared" si="69"/>
        <v>0.15904838278535152</v>
      </c>
      <c r="V272" s="6">
        <f t="shared" si="70"/>
        <v>0.31622898065199601</v>
      </c>
      <c r="W272" s="6">
        <f t="shared" si="71"/>
        <v>0.3221706829140179</v>
      </c>
      <c r="X272" s="6">
        <f t="shared" si="76"/>
        <v>0.45893890799273429</v>
      </c>
      <c r="Y272" s="6">
        <f t="shared" si="76"/>
        <v>0.48121906569936945</v>
      </c>
      <c r="Z272" s="6">
        <f t="shared" si="77"/>
        <v>0.47007898684605187</v>
      </c>
      <c r="AA272" s="6"/>
      <c r="AB272" s="6"/>
      <c r="AC272" s="6"/>
      <c r="AD272" s="6"/>
      <c r="AE272" s="6"/>
      <c r="AF272" s="20">
        <v>92</v>
      </c>
      <c r="AG272" s="20">
        <v>70</v>
      </c>
      <c r="AH272" s="6"/>
      <c r="AJ272">
        <v>1.25</v>
      </c>
      <c r="AK272" s="6"/>
      <c r="AL272" s="6"/>
      <c r="AM272" s="1"/>
      <c r="AN272" s="1"/>
      <c r="AO272" s="33">
        <f t="shared" si="79"/>
        <v>1.1140078853317581E-2</v>
      </c>
      <c r="AP272">
        <f t="shared" si="80"/>
        <v>1.1140078853317581E-2</v>
      </c>
    </row>
    <row r="273" spans="1:42" x14ac:dyDescent="0.2">
      <c r="B273" s="28">
        <v>6</v>
      </c>
      <c r="C273">
        <v>2436</v>
      </c>
      <c r="D273">
        <v>2467</v>
      </c>
      <c r="E273" s="11">
        <f t="shared" si="75"/>
        <v>2.4359999999999999</v>
      </c>
      <c r="F273" s="11">
        <f t="shared" si="75"/>
        <v>2.4670000000000001</v>
      </c>
      <c r="G273">
        <v>0.93799999999999994</v>
      </c>
      <c r="H273">
        <v>0.19700000000000001</v>
      </c>
      <c r="I273">
        <v>53</v>
      </c>
      <c r="J273">
        <v>57</v>
      </c>
      <c r="K273">
        <v>98</v>
      </c>
      <c r="L273">
        <v>102</v>
      </c>
      <c r="M273">
        <v>52</v>
      </c>
      <c r="N273">
        <v>60</v>
      </c>
      <c r="O273">
        <v>1.72E-2</v>
      </c>
      <c r="P273">
        <v>1.7600000000000001E-2</v>
      </c>
      <c r="Q273" s="37">
        <f t="shared" si="78"/>
        <v>1.8336886993603412E-2</v>
      </c>
      <c r="R273" s="37">
        <f t="shared" si="67"/>
        <v>1.8763326226012796E-2</v>
      </c>
      <c r="S273">
        <v>18.02</v>
      </c>
      <c r="T273" s="5">
        <f t="shared" si="68"/>
        <v>0.14343803921492571</v>
      </c>
      <c r="U273" s="5">
        <f t="shared" si="69"/>
        <v>0.1598598541260931</v>
      </c>
      <c r="V273" s="6">
        <f t="shared" si="70"/>
        <v>0.30853383751107383</v>
      </c>
      <c r="W273" s="6">
        <f t="shared" si="71"/>
        <v>0.31377443863328347</v>
      </c>
      <c r="X273" s="6">
        <f t="shared" si="76"/>
        <v>0.45197187672599953</v>
      </c>
      <c r="Y273" s="6">
        <f t="shared" si="76"/>
        <v>0.47363429275937657</v>
      </c>
      <c r="Z273" s="6">
        <f t="shared" si="77"/>
        <v>0.46280308474268805</v>
      </c>
      <c r="AA273" s="6"/>
      <c r="AB273" s="6"/>
      <c r="AC273" s="6"/>
      <c r="AD273" s="6"/>
      <c r="AE273" s="6"/>
      <c r="AF273" s="20">
        <v>92</v>
      </c>
      <c r="AG273" s="20">
        <v>70</v>
      </c>
      <c r="AH273" s="6"/>
      <c r="AJ273">
        <v>1.25</v>
      </c>
      <c r="AK273" s="6"/>
      <c r="AL273" s="6"/>
      <c r="AM273" s="1"/>
      <c r="AN273" s="1"/>
      <c r="AO273" s="33">
        <f t="shared" si="79"/>
        <v>1.0831208016688521E-2</v>
      </c>
      <c r="AP273">
        <f t="shared" si="80"/>
        <v>1.0831208016688521E-2</v>
      </c>
    </row>
    <row r="274" spans="1:42" x14ac:dyDescent="0.2">
      <c r="B274" s="28">
        <v>7</v>
      </c>
      <c r="C274">
        <v>2436</v>
      </c>
      <c r="D274">
        <v>2467</v>
      </c>
      <c r="E274" s="11">
        <f t="shared" si="75"/>
        <v>2.4359999999999999</v>
      </c>
      <c r="F274" s="11">
        <f t="shared" si="75"/>
        <v>2.4670000000000001</v>
      </c>
      <c r="G274">
        <v>0.95</v>
      </c>
      <c r="H274">
        <v>0.20300000000000001</v>
      </c>
      <c r="I274">
        <v>53</v>
      </c>
      <c r="J274">
        <v>57</v>
      </c>
      <c r="K274">
        <v>98</v>
      </c>
      <c r="L274">
        <v>102</v>
      </c>
      <c r="M274">
        <v>52</v>
      </c>
      <c r="N274">
        <v>60</v>
      </c>
      <c r="O274">
        <v>1.72E-2</v>
      </c>
      <c r="P274">
        <v>1.7600000000000001E-2</v>
      </c>
      <c r="Q274" s="37">
        <f t="shared" si="78"/>
        <v>1.8105263157894739E-2</v>
      </c>
      <c r="R274" s="37">
        <f t="shared" ref="R274:R337" si="81">1/(G274/P274)</f>
        <v>1.8526315789473686E-2</v>
      </c>
      <c r="S274">
        <v>18.02</v>
      </c>
      <c r="T274" s="5">
        <f t="shared" ref="T274:T337" si="82">(100*S274*H274)/(D274*J274*P274)</f>
        <v>0.14780671046005034</v>
      </c>
      <c r="U274" s="5">
        <f t="shared" ref="U274:U287" si="83">(100*S274*H274)/(C274*O274*I274)</f>
        <v>0.16472868217054265</v>
      </c>
      <c r="V274" s="6">
        <f t="shared" ref="V274:V337" si="84">(1/L274)*((100*S274*G274)/(P274*D274) -(M274*T274))</f>
        <v>0.31118930434634562</v>
      </c>
      <c r="W274" s="6">
        <f t="shared" ref="W274:W287" si="85">(1/K274)*(((100*S274*G274)/(O274*C274))-(N274*U274))</f>
        <v>0.3160598068990455</v>
      </c>
      <c r="X274" s="6">
        <f t="shared" si="76"/>
        <v>0.45899601480639596</v>
      </c>
      <c r="Y274" s="6">
        <f t="shared" si="76"/>
        <v>0.48078848906958815</v>
      </c>
      <c r="Z274" s="6">
        <f t="shared" si="77"/>
        <v>0.46989225193799206</v>
      </c>
      <c r="AA274" s="6"/>
      <c r="AB274" s="6"/>
      <c r="AC274" s="6"/>
      <c r="AD274" s="6"/>
      <c r="AE274" s="6"/>
      <c r="AF274" s="20">
        <v>92</v>
      </c>
      <c r="AG274" s="20">
        <v>70</v>
      </c>
      <c r="AH274" s="6"/>
      <c r="AJ274">
        <v>1.25</v>
      </c>
      <c r="AK274" s="6"/>
      <c r="AL274" s="6"/>
      <c r="AM274" s="1"/>
      <c r="AN274" s="1"/>
      <c r="AO274" s="33">
        <f t="shared" si="79"/>
        <v>1.0896237131596098E-2</v>
      </c>
      <c r="AP274">
        <f t="shared" si="80"/>
        <v>1.0896237131596098E-2</v>
      </c>
    </row>
    <row r="275" spans="1:42" x14ac:dyDescent="0.2">
      <c r="B275" s="28">
        <v>8</v>
      </c>
      <c r="C275">
        <v>2436</v>
      </c>
      <c r="D275">
        <v>2467</v>
      </c>
      <c r="E275" s="11">
        <f t="shared" si="75"/>
        <v>2.4359999999999999</v>
      </c>
      <c r="F275" s="11">
        <f t="shared" si="75"/>
        <v>2.4670000000000001</v>
      </c>
      <c r="G275">
        <v>0.88900000000000001</v>
      </c>
      <c r="H275">
        <v>0.16300000000000001</v>
      </c>
      <c r="I275">
        <v>53</v>
      </c>
      <c r="J275">
        <v>57</v>
      </c>
      <c r="K275">
        <v>98</v>
      </c>
      <c r="L275">
        <v>102</v>
      </c>
      <c r="M275">
        <v>52</v>
      </c>
      <c r="N275">
        <v>60</v>
      </c>
      <c r="O275">
        <v>1.72E-2</v>
      </c>
      <c r="P275">
        <v>1.7600000000000001E-2</v>
      </c>
      <c r="Q275" s="37">
        <f t="shared" si="78"/>
        <v>1.934758155230596E-2</v>
      </c>
      <c r="R275" s="37">
        <f t="shared" si="81"/>
        <v>1.9797525309336334E-2</v>
      </c>
      <c r="S275">
        <v>18.02</v>
      </c>
      <c r="T275" s="5">
        <f t="shared" si="82"/>
        <v>0.11868223549255273</v>
      </c>
      <c r="U275" s="5">
        <f t="shared" si="83"/>
        <v>0.13226982854087907</v>
      </c>
      <c r="V275" s="6">
        <f t="shared" si="84"/>
        <v>0.30121702701066089</v>
      </c>
      <c r="W275" s="6">
        <f t="shared" si="85"/>
        <v>0.30916230050274202</v>
      </c>
      <c r="X275" s="6">
        <f t="shared" si="76"/>
        <v>0.41989926250321363</v>
      </c>
      <c r="Y275" s="6">
        <f t="shared" si="76"/>
        <v>0.44143212904362106</v>
      </c>
      <c r="Z275" s="6">
        <f t="shared" si="77"/>
        <v>0.43066569577341735</v>
      </c>
      <c r="AA275" s="6"/>
      <c r="AB275" s="6"/>
      <c r="AC275" s="6"/>
      <c r="AD275" s="6"/>
      <c r="AE275" s="6"/>
      <c r="AF275" s="20">
        <v>92</v>
      </c>
      <c r="AG275" s="20">
        <v>70</v>
      </c>
      <c r="AH275" s="6"/>
      <c r="AJ275">
        <v>1.25</v>
      </c>
      <c r="AK275" s="6"/>
      <c r="AL275" s="6"/>
      <c r="AM275" s="1"/>
      <c r="AN275" s="1"/>
      <c r="AO275" s="33">
        <f t="shared" si="79"/>
        <v>1.0766433270203712E-2</v>
      </c>
      <c r="AP275">
        <f t="shared" si="80"/>
        <v>1.0766433270203712E-2</v>
      </c>
    </row>
    <row r="276" spans="1:42" x14ac:dyDescent="0.2">
      <c r="B276" s="28">
        <v>9</v>
      </c>
      <c r="C276">
        <v>2436</v>
      </c>
      <c r="D276">
        <v>2467</v>
      </c>
      <c r="E276" s="11">
        <f t="shared" si="75"/>
        <v>2.4359999999999999</v>
      </c>
      <c r="F276" s="11">
        <f t="shared" si="75"/>
        <v>2.4670000000000001</v>
      </c>
      <c r="G276">
        <v>0.88100000000000001</v>
      </c>
      <c r="H276">
        <v>0.18</v>
      </c>
      <c r="I276">
        <v>53</v>
      </c>
      <c r="J276">
        <v>57</v>
      </c>
      <c r="K276">
        <v>98</v>
      </c>
      <c r="L276">
        <v>102</v>
      </c>
      <c r="M276">
        <v>52</v>
      </c>
      <c r="N276">
        <v>60</v>
      </c>
      <c r="O276">
        <v>1.72E-2</v>
      </c>
      <c r="P276">
        <v>1.7600000000000001E-2</v>
      </c>
      <c r="Q276" s="37">
        <f t="shared" si="78"/>
        <v>1.952326901248581E-2</v>
      </c>
      <c r="R276" s="37">
        <f t="shared" si="81"/>
        <v>1.9977298524404087E-2</v>
      </c>
      <c r="S276">
        <v>18.02</v>
      </c>
      <c r="T276" s="5">
        <f t="shared" si="82"/>
        <v>0.13106013735373923</v>
      </c>
      <c r="U276" s="5">
        <f t="shared" si="83"/>
        <v>0.1460648413334861</v>
      </c>
      <c r="V276" s="6">
        <f t="shared" si="84"/>
        <v>0.291651635722316</v>
      </c>
      <c r="W276" s="6">
        <f t="shared" si="85"/>
        <v>0.2972055187065088</v>
      </c>
      <c r="X276" s="6">
        <f t="shared" si="76"/>
        <v>0.42271177307605523</v>
      </c>
      <c r="Y276" s="6">
        <f t="shared" si="76"/>
        <v>0.44327036003999487</v>
      </c>
      <c r="Z276" s="6">
        <f t="shared" si="77"/>
        <v>0.43299106655802505</v>
      </c>
      <c r="AA276" s="6"/>
      <c r="AB276" s="6"/>
      <c r="AC276" s="6"/>
      <c r="AD276" s="6"/>
      <c r="AE276" s="6"/>
      <c r="AF276" s="20">
        <v>92</v>
      </c>
      <c r="AG276" s="20">
        <v>70</v>
      </c>
      <c r="AH276" s="6"/>
      <c r="AJ276">
        <v>1.25</v>
      </c>
      <c r="AK276" s="6"/>
      <c r="AL276" s="6"/>
      <c r="AM276" s="1"/>
      <c r="AN276" s="1"/>
      <c r="AO276" s="33">
        <f t="shared" si="79"/>
        <v>1.027929348196982E-2</v>
      </c>
      <c r="AP276">
        <f t="shared" si="80"/>
        <v>1.027929348196982E-2</v>
      </c>
    </row>
    <row r="277" spans="1:42" x14ac:dyDescent="0.2">
      <c r="B277" s="28">
        <v>10</v>
      </c>
      <c r="C277">
        <v>2436</v>
      </c>
      <c r="D277">
        <v>2467</v>
      </c>
      <c r="E277" s="11">
        <f t="shared" si="75"/>
        <v>2.4359999999999999</v>
      </c>
      <c r="F277" s="11">
        <f t="shared" si="75"/>
        <v>2.4670000000000001</v>
      </c>
      <c r="G277">
        <v>0.85399999999999998</v>
      </c>
      <c r="H277">
        <v>0.17699999999999999</v>
      </c>
      <c r="I277">
        <v>53</v>
      </c>
      <c r="J277">
        <v>57</v>
      </c>
      <c r="K277">
        <v>98</v>
      </c>
      <c r="L277">
        <v>102</v>
      </c>
      <c r="M277">
        <v>52</v>
      </c>
      <c r="N277">
        <v>60</v>
      </c>
      <c r="O277">
        <v>1.72E-2</v>
      </c>
      <c r="P277">
        <v>1.7600000000000001E-2</v>
      </c>
      <c r="Q277" s="37">
        <f t="shared" si="78"/>
        <v>2.0140515222482436E-2</v>
      </c>
      <c r="R277" s="37">
        <f t="shared" si="81"/>
        <v>2.0608899297423891E-2</v>
      </c>
      <c r="S277">
        <v>18.02</v>
      </c>
      <c r="T277" s="5">
        <f t="shared" si="82"/>
        <v>0.12887580173117688</v>
      </c>
      <c r="U277" s="5">
        <f t="shared" si="83"/>
        <v>0.14363042731126133</v>
      </c>
      <c r="V277" s="6">
        <f t="shared" si="84"/>
        <v>0.2817792953105393</v>
      </c>
      <c r="W277" s="6">
        <f t="shared" si="85"/>
        <v>0.28684683863234828</v>
      </c>
      <c r="X277" s="6">
        <f t="shared" si="76"/>
        <v>0.41065509704171621</v>
      </c>
      <c r="Y277" s="6">
        <f t="shared" si="76"/>
        <v>0.43047726594360958</v>
      </c>
      <c r="Z277" s="6">
        <f t="shared" si="77"/>
        <v>0.42056618149266289</v>
      </c>
      <c r="AA277" s="6"/>
      <c r="AB277" s="6"/>
      <c r="AC277" s="6"/>
      <c r="AD277" s="6"/>
      <c r="AE277" s="6"/>
      <c r="AF277" s="20">
        <v>92</v>
      </c>
      <c r="AG277" s="20">
        <v>70</v>
      </c>
      <c r="AH277" s="6"/>
      <c r="AJ277">
        <v>1.25</v>
      </c>
      <c r="AK277" s="6"/>
      <c r="AL277" s="6"/>
      <c r="AM277" s="1"/>
      <c r="AN277" s="1"/>
      <c r="AO277" s="33">
        <f t="shared" si="79"/>
        <v>9.9110844509466833E-3</v>
      </c>
      <c r="AP277">
        <f t="shared" si="80"/>
        <v>9.9110844509466833E-3</v>
      </c>
    </row>
    <row r="278" spans="1:42" x14ac:dyDescent="0.2">
      <c r="B278" s="28">
        <v>11</v>
      </c>
      <c r="C278">
        <v>2436</v>
      </c>
      <c r="D278">
        <v>2467</v>
      </c>
      <c r="E278" s="11">
        <f t="shared" si="75"/>
        <v>2.4359999999999999</v>
      </c>
      <c r="F278" s="11">
        <f t="shared" si="75"/>
        <v>2.4670000000000001</v>
      </c>
      <c r="G278">
        <v>0.85499999999999998</v>
      </c>
      <c r="H278">
        <v>0.16500000000000001</v>
      </c>
      <c r="I278">
        <v>53</v>
      </c>
      <c r="J278">
        <v>57</v>
      </c>
      <c r="K278">
        <v>98</v>
      </c>
      <c r="L278">
        <v>102</v>
      </c>
      <c r="M278">
        <v>52</v>
      </c>
      <c r="N278">
        <v>60</v>
      </c>
      <c r="O278">
        <v>1.72E-2</v>
      </c>
      <c r="P278">
        <v>1.7600000000000001E-2</v>
      </c>
      <c r="Q278" s="37">
        <f t="shared" si="78"/>
        <v>2.0116959064327485E-2</v>
      </c>
      <c r="R278" s="37">
        <f t="shared" si="81"/>
        <v>2.0584795321637428E-2</v>
      </c>
      <c r="S278">
        <v>18.02</v>
      </c>
      <c r="T278" s="5">
        <f t="shared" si="82"/>
        <v>0.12013845924092763</v>
      </c>
      <c r="U278" s="5">
        <f t="shared" si="83"/>
        <v>0.13389277122236226</v>
      </c>
      <c r="V278" s="6">
        <f t="shared" si="84"/>
        <v>0.28664051282349656</v>
      </c>
      <c r="W278" s="6">
        <f t="shared" si="85"/>
        <v>0.29324752584044267</v>
      </c>
      <c r="X278" s="6">
        <f t="shared" si="76"/>
        <v>0.4067789720644242</v>
      </c>
      <c r="Y278" s="6">
        <f t="shared" si="76"/>
        <v>0.42714029706280493</v>
      </c>
      <c r="Z278" s="6">
        <f t="shared" si="77"/>
        <v>0.41695963456361457</v>
      </c>
      <c r="AA278" s="6"/>
      <c r="AB278" s="6"/>
      <c r="AC278" s="6"/>
      <c r="AD278" s="6"/>
      <c r="AE278" s="6"/>
      <c r="AF278" s="20">
        <v>92</v>
      </c>
      <c r="AG278" s="20">
        <v>70</v>
      </c>
      <c r="AH278" s="6"/>
      <c r="AJ278">
        <v>1.25</v>
      </c>
      <c r="AK278" s="6"/>
      <c r="AL278" s="6"/>
      <c r="AM278" s="1"/>
      <c r="AN278" s="1"/>
      <c r="AO278" s="33">
        <f t="shared" si="79"/>
        <v>1.0180662499190363E-2</v>
      </c>
      <c r="AP278">
        <f t="shared" si="80"/>
        <v>1.0180662499190363E-2</v>
      </c>
    </row>
    <row r="279" spans="1:42" x14ac:dyDescent="0.2">
      <c r="B279" s="28">
        <v>12</v>
      </c>
      <c r="C279">
        <v>2436</v>
      </c>
      <c r="D279">
        <v>2467</v>
      </c>
      <c r="E279" s="11">
        <f t="shared" si="75"/>
        <v>2.4359999999999999</v>
      </c>
      <c r="F279" s="11">
        <f t="shared" si="75"/>
        <v>2.4670000000000001</v>
      </c>
      <c r="G279">
        <v>0.86899999999999999</v>
      </c>
      <c r="H279">
        <v>0.17399999999999999</v>
      </c>
      <c r="I279">
        <v>53</v>
      </c>
      <c r="J279">
        <v>57</v>
      </c>
      <c r="K279">
        <v>98</v>
      </c>
      <c r="L279">
        <v>102</v>
      </c>
      <c r="M279">
        <v>52</v>
      </c>
      <c r="N279">
        <v>60</v>
      </c>
      <c r="O279">
        <v>1.72E-2</v>
      </c>
      <c r="P279">
        <v>1.7600000000000001E-2</v>
      </c>
      <c r="Q279" s="37">
        <f t="shared" si="78"/>
        <v>1.9792865362485614E-2</v>
      </c>
      <c r="R279" s="37">
        <f t="shared" si="81"/>
        <v>2.0253164556962026E-2</v>
      </c>
      <c r="S279">
        <v>18.02</v>
      </c>
      <c r="T279" s="5">
        <f t="shared" si="82"/>
        <v>0.12669146610861456</v>
      </c>
      <c r="U279" s="5">
        <f t="shared" si="83"/>
        <v>0.14119601328903655</v>
      </c>
      <c r="V279" s="6">
        <f t="shared" si="84"/>
        <v>0.28899616888704427</v>
      </c>
      <c r="W279" s="6">
        <f t="shared" si="85"/>
        <v>0.29492015044074682</v>
      </c>
      <c r="X279" s="6">
        <f t="shared" si="76"/>
        <v>0.41568763499565886</v>
      </c>
      <c r="Y279" s="6">
        <f t="shared" si="76"/>
        <v>0.43611616372978335</v>
      </c>
      <c r="Z279" s="6">
        <f t="shared" si="77"/>
        <v>0.4259018993627211</v>
      </c>
      <c r="AA279" s="6"/>
      <c r="AB279" s="6"/>
      <c r="AC279" s="6"/>
      <c r="AD279" s="6"/>
      <c r="AE279" s="6"/>
      <c r="AF279" s="20">
        <v>92</v>
      </c>
      <c r="AG279" s="20">
        <v>70</v>
      </c>
      <c r="AH279" s="6"/>
      <c r="AJ279">
        <v>1.25</v>
      </c>
      <c r="AK279" s="6"/>
      <c r="AL279" s="6"/>
      <c r="AM279" s="1"/>
      <c r="AN279" s="1"/>
      <c r="AO279" s="33">
        <f t="shared" si="79"/>
        <v>1.0214264367062242E-2</v>
      </c>
      <c r="AP279">
        <f t="shared" si="80"/>
        <v>1.0214264367062242E-2</v>
      </c>
    </row>
    <row r="280" spans="1:42" x14ac:dyDescent="0.2">
      <c r="B280" s="28">
        <v>13</v>
      </c>
      <c r="C280">
        <v>2436</v>
      </c>
      <c r="D280">
        <v>2467</v>
      </c>
      <c r="E280" s="11">
        <f t="shared" si="75"/>
        <v>2.4359999999999999</v>
      </c>
      <c r="F280" s="11">
        <f t="shared" si="75"/>
        <v>2.4670000000000001</v>
      </c>
      <c r="G280">
        <v>0.84599999999999997</v>
      </c>
      <c r="H280">
        <v>0.16400000000000001</v>
      </c>
      <c r="I280">
        <v>53</v>
      </c>
      <c r="J280">
        <v>57</v>
      </c>
      <c r="K280">
        <v>98</v>
      </c>
      <c r="L280">
        <v>102</v>
      </c>
      <c r="M280">
        <v>52</v>
      </c>
      <c r="N280">
        <v>60</v>
      </c>
      <c r="O280">
        <v>1.72E-2</v>
      </c>
      <c r="P280">
        <v>1.7600000000000001E-2</v>
      </c>
      <c r="Q280" s="37">
        <f t="shared" si="78"/>
        <v>2.0330969267139481E-2</v>
      </c>
      <c r="R280" s="37">
        <f t="shared" si="81"/>
        <v>2.0803782505910168E-2</v>
      </c>
      <c r="S280">
        <v>18.02</v>
      </c>
      <c r="T280" s="5">
        <f t="shared" si="82"/>
        <v>0.11941034736674018</v>
      </c>
      <c r="U280" s="5">
        <f t="shared" si="83"/>
        <v>0.13308129988162065</v>
      </c>
      <c r="V280" s="6">
        <f t="shared" si="84"/>
        <v>0.2833497326862377</v>
      </c>
      <c r="W280" s="6">
        <f t="shared" si="85"/>
        <v>0.28979463248238918</v>
      </c>
      <c r="X280" s="6">
        <f t="shared" si="76"/>
        <v>0.40276008005297786</v>
      </c>
      <c r="Y280" s="6">
        <f t="shared" si="76"/>
        <v>0.42287593236400983</v>
      </c>
      <c r="Z280" s="6">
        <f t="shared" si="77"/>
        <v>0.41281800620849385</v>
      </c>
      <c r="AA280" s="6"/>
      <c r="AB280" s="6"/>
      <c r="AC280" s="6"/>
      <c r="AD280" s="6"/>
      <c r="AE280" s="6"/>
      <c r="AF280" s="20">
        <v>92</v>
      </c>
      <c r="AG280" s="20">
        <v>70</v>
      </c>
      <c r="AH280" s="6"/>
      <c r="AJ280">
        <v>1.25</v>
      </c>
      <c r="AK280" s="6"/>
      <c r="AL280" s="6"/>
      <c r="AM280" s="1"/>
      <c r="AN280" s="1"/>
      <c r="AO280" s="33">
        <f t="shared" si="79"/>
        <v>1.0057926155515984E-2</v>
      </c>
      <c r="AP280">
        <f t="shared" si="80"/>
        <v>1.0057926155515984E-2</v>
      </c>
    </row>
    <row r="281" spans="1:42" x14ac:dyDescent="0.2">
      <c r="B281" s="28">
        <v>14</v>
      </c>
      <c r="C281">
        <v>2436</v>
      </c>
      <c r="D281">
        <v>2467</v>
      </c>
      <c r="E281" s="11">
        <f t="shared" si="75"/>
        <v>2.4359999999999999</v>
      </c>
      <c r="F281" s="11">
        <f t="shared" si="75"/>
        <v>2.4670000000000001</v>
      </c>
      <c r="G281">
        <v>0.85299999999999998</v>
      </c>
      <c r="H281">
        <v>0.16900000000000001</v>
      </c>
      <c r="I281">
        <v>53</v>
      </c>
      <c r="J281">
        <v>57</v>
      </c>
      <c r="K281">
        <v>98</v>
      </c>
      <c r="L281">
        <v>102</v>
      </c>
      <c r="M281">
        <v>52</v>
      </c>
      <c r="N281">
        <v>60</v>
      </c>
      <c r="O281">
        <v>1.72E-2</v>
      </c>
      <c r="P281">
        <v>1.7600000000000001E-2</v>
      </c>
      <c r="Q281" s="37">
        <f t="shared" si="78"/>
        <v>2.0164126611957794E-2</v>
      </c>
      <c r="R281" s="37">
        <f t="shared" si="81"/>
        <v>2.0633059788980071E-2</v>
      </c>
      <c r="S281">
        <v>18.02</v>
      </c>
      <c r="T281" s="5">
        <f t="shared" si="82"/>
        <v>0.12305090673767737</v>
      </c>
      <c r="U281" s="5">
        <f t="shared" si="83"/>
        <v>0.13713865658532862</v>
      </c>
      <c r="V281" s="6">
        <f t="shared" si="84"/>
        <v>0.28434196357361069</v>
      </c>
      <c r="W281" s="6">
        <f t="shared" si="85"/>
        <v>0.2903825351884366</v>
      </c>
      <c r="X281" s="6">
        <f t="shared" si="76"/>
        <v>0.40739287031128807</v>
      </c>
      <c r="Y281" s="6">
        <f t="shared" si="76"/>
        <v>0.42752119177376524</v>
      </c>
      <c r="Z281" s="6">
        <f t="shared" si="77"/>
        <v>0.41745703104252663</v>
      </c>
      <c r="AA281" s="6"/>
      <c r="AB281" s="6"/>
      <c r="AC281" s="6"/>
      <c r="AD281" s="6"/>
      <c r="AE281" s="6"/>
      <c r="AF281" s="20">
        <v>92</v>
      </c>
      <c r="AG281" s="20">
        <v>70</v>
      </c>
      <c r="AH281" s="6"/>
      <c r="AJ281">
        <v>1.25</v>
      </c>
      <c r="AK281" s="6"/>
      <c r="AL281" s="6"/>
      <c r="AM281" s="1"/>
      <c r="AN281" s="1"/>
      <c r="AO281" s="33">
        <f t="shared" si="79"/>
        <v>1.0064160731238558E-2</v>
      </c>
      <c r="AP281">
        <f t="shared" si="80"/>
        <v>1.0064160731238614E-2</v>
      </c>
    </row>
    <row r="282" spans="1:42" x14ac:dyDescent="0.2">
      <c r="B282" s="28">
        <v>15</v>
      </c>
      <c r="C282">
        <v>2436</v>
      </c>
      <c r="D282">
        <v>2467</v>
      </c>
      <c r="E282" s="11">
        <f t="shared" si="75"/>
        <v>2.4359999999999999</v>
      </c>
      <c r="F282" s="11">
        <f t="shared" si="75"/>
        <v>2.4670000000000001</v>
      </c>
      <c r="G282">
        <v>0.84699999999999998</v>
      </c>
      <c r="H282">
        <v>0.18099999999999999</v>
      </c>
      <c r="I282">
        <v>53</v>
      </c>
      <c r="J282">
        <v>57</v>
      </c>
      <c r="K282">
        <v>98</v>
      </c>
      <c r="L282">
        <v>102</v>
      </c>
      <c r="M282">
        <v>52</v>
      </c>
      <c r="N282">
        <v>60</v>
      </c>
      <c r="O282">
        <v>1.72E-2</v>
      </c>
      <c r="P282">
        <v>1.7600000000000001E-2</v>
      </c>
      <c r="Q282" s="37">
        <f t="shared" si="78"/>
        <v>2.0306965761511215E-2</v>
      </c>
      <c r="R282" s="37">
        <f t="shared" si="81"/>
        <v>2.0779220779220783E-2</v>
      </c>
      <c r="S282">
        <v>18.02</v>
      </c>
      <c r="T282" s="5">
        <f t="shared" si="82"/>
        <v>0.13178824922792665</v>
      </c>
      <c r="U282" s="5">
        <f t="shared" si="83"/>
        <v>0.14687631267422765</v>
      </c>
      <c r="V282" s="6">
        <f t="shared" si="84"/>
        <v>0.27744631582395324</v>
      </c>
      <c r="W282" s="6">
        <f t="shared" si="85"/>
        <v>0.2817875632324186</v>
      </c>
      <c r="X282" s="6">
        <f t="shared" si="76"/>
        <v>0.40923456505187988</v>
      </c>
      <c r="Y282" s="6">
        <f t="shared" si="76"/>
        <v>0.42866387590664623</v>
      </c>
      <c r="Z282" s="6">
        <f t="shared" si="77"/>
        <v>0.41894922047926308</v>
      </c>
      <c r="AA282" s="6"/>
      <c r="AB282" s="6"/>
      <c r="AC282" s="6"/>
      <c r="AD282" s="6"/>
      <c r="AE282" s="6"/>
      <c r="AF282" s="20">
        <v>92</v>
      </c>
      <c r="AG282" s="20">
        <v>70</v>
      </c>
      <c r="AH282" s="6"/>
      <c r="AJ282">
        <v>1.25</v>
      </c>
      <c r="AK282" s="6"/>
      <c r="AL282" s="6"/>
      <c r="AM282" s="1"/>
      <c r="AN282" s="1"/>
      <c r="AO282" s="33">
        <f t="shared" si="79"/>
        <v>9.7146554273832009E-3</v>
      </c>
      <c r="AP282">
        <f t="shared" si="80"/>
        <v>9.7146554273831454E-3</v>
      </c>
    </row>
    <row r="283" spans="1:42" x14ac:dyDescent="0.2">
      <c r="B283" s="28">
        <v>16</v>
      </c>
      <c r="C283">
        <v>2436</v>
      </c>
      <c r="D283">
        <v>2467</v>
      </c>
      <c r="E283" s="11">
        <f t="shared" si="75"/>
        <v>2.4359999999999999</v>
      </c>
      <c r="F283" s="11">
        <f t="shared" si="75"/>
        <v>2.4670000000000001</v>
      </c>
      <c r="G283">
        <v>0.93100000000000005</v>
      </c>
      <c r="H283">
        <v>0.2</v>
      </c>
      <c r="I283">
        <v>53</v>
      </c>
      <c r="J283">
        <v>57</v>
      </c>
      <c r="K283">
        <v>98</v>
      </c>
      <c r="L283">
        <v>102</v>
      </c>
      <c r="M283">
        <v>52</v>
      </c>
      <c r="N283">
        <v>60</v>
      </c>
      <c r="O283">
        <v>1.72E-2</v>
      </c>
      <c r="P283">
        <v>1.7600000000000001E-2</v>
      </c>
      <c r="Q283" s="37">
        <f t="shared" si="78"/>
        <v>1.8474758324382386E-2</v>
      </c>
      <c r="R283" s="37">
        <f t="shared" si="81"/>
        <v>1.8904403866809881E-2</v>
      </c>
      <c r="S283">
        <v>18.02</v>
      </c>
      <c r="T283" s="5">
        <f t="shared" si="82"/>
        <v>0.14562237483748802</v>
      </c>
      <c r="U283" s="5">
        <f t="shared" si="83"/>
        <v>0.16229426814831788</v>
      </c>
      <c r="V283" s="6">
        <f t="shared" si="84"/>
        <v>0.30457205231328927</v>
      </c>
      <c r="W283" s="6">
        <f t="shared" si="85"/>
        <v>0.30921198242156295</v>
      </c>
      <c r="X283" s="6">
        <f t="shared" si="76"/>
        <v>0.45019442715077729</v>
      </c>
      <c r="Y283" s="6">
        <f t="shared" si="76"/>
        <v>0.47150625056988082</v>
      </c>
      <c r="Z283" s="6">
        <f t="shared" si="77"/>
        <v>0.46085033886032906</v>
      </c>
      <c r="AA283" s="6"/>
      <c r="AB283" s="6"/>
      <c r="AC283" s="6"/>
      <c r="AD283" s="6"/>
      <c r="AE283" s="6"/>
      <c r="AF283" s="20">
        <v>92</v>
      </c>
      <c r="AG283" s="20">
        <v>70</v>
      </c>
      <c r="AH283" s="6"/>
      <c r="AJ283">
        <v>1.25</v>
      </c>
      <c r="AK283" s="6"/>
      <c r="AL283" s="6"/>
      <c r="AM283" s="1"/>
      <c r="AN283" s="1"/>
      <c r="AO283" s="33">
        <f t="shared" si="79"/>
        <v>1.0655911709551769E-2</v>
      </c>
      <c r="AP283">
        <f t="shared" si="80"/>
        <v>1.0655911709551769E-2</v>
      </c>
    </row>
    <row r="284" spans="1:42" x14ac:dyDescent="0.2">
      <c r="B284" s="28">
        <v>17</v>
      </c>
      <c r="C284">
        <v>2436</v>
      </c>
      <c r="D284">
        <v>2467</v>
      </c>
      <c r="E284" s="11">
        <f t="shared" si="75"/>
        <v>2.4359999999999999</v>
      </c>
      <c r="F284" s="11">
        <f t="shared" si="75"/>
        <v>2.4670000000000001</v>
      </c>
      <c r="G284">
        <v>0.92800000000000005</v>
      </c>
      <c r="H284">
        <v>0.19</v>
      </c>
      <c r="I284">
        <v>53</v>
      </c>
      <c r="J284">
        <v>57</v>
      </c>
      <c r="K284">
        <v>98</v>
      </c>
      <c r="L284">
        <v>102</v>
      </c>
      <c r="M284">
        <v>52</v>
      </c>
      <c r="N284">
        <v>60</v>
      </c>
      <c r="O284">
        <v>1.72E-2</v>
      </c>
      <c r="P284">
        <v>1.7600000000000001E-2</v>
      </c>
      <c r="Q284" s="37">
        <f t="shared" si="78"/>
        <v>1.8534482758620689E-2</v>
      </c>
      <c r="R284" s="37">
        <f t="shared" si="81"/>
        <v>1.896551724137931E-2</v>
      </c>
      <c r="S284">
        <v>18.02</v>
      </c>
      <c r="T284" s="5">
        <f t="shared" si="82"/>
        <v>0.1383412560956136</v>
      </c>
      <c r="U284" s="5">
        <f t="shared" si="83"/>
        <v>0.15417955474090198</v>
      </c>
      <c r="V284" s="6">
        <f t="shared" si="84"/>
        <v>0.30706333705928357</v>
      </c>
      <c r="W284" s="6">
        <f t="shared" si="85"/>
        <v>0.31286360345490005</v>
      </c>
      <c r="X284" s="6">
        <f t="shared" si="76"/>
        <v>0.44540459315489717</v>
      </c>
      <c r="Y284" s="6">
        <f t="shared" si="76"/>
        <v>0.467043158195802</v>
      </c>
      <c r="Z284" s="6">
        <f t="shared" si="77"/>
        <v>0.45622387567534961</v>
      </c>
      <c r="AA284" s="6"/>
      <c r="AB284" s="6"/>
      <c r="AC284" s="6"/>
      <c r="AD284" s="6"/>
      <c r="AE284" s="6"/>
      <c r="AF284" s="20">
        <v>92</v>
      </c>
      <c r="AG284" s="20">
        <v>70</v>
      </c>
      <c r="AH284" s="6"/>
      <c r="AJ284">
        <v>1.25</v>
      </c>
      <c r="AK284" s="6"/>
      <c r="AL284" s="6"/>
      <c r="AM284" s="1"/>
      <c r="AN284" s="1"/>
      <c r="AO284" s="33">
        <f t="shared" si="79"/>
        <v>1.0819282520452445E-2</v>
      </c>
      <c r="AP284">
        <f t="shared" si="80"/>
        <v>1.0819282520452389E-2</v>
      </c>
    </row>
    <row r="285" spans="1:42" x14ac:dyDescent="0.2">
      <c r="B285" s="28">
        <v>18</v>
      </c>
      <c r="C285">
        <v>2436</v>
      </c>
      <c r="D285">
        <v>2467</v>
      </c>
      <c r="E285" s="11">
        <f t="shared" si="75"/>
        <v>2.4359999999999999</v>
      </c>
      <c r="F285" s="11">
        <f t="shared" si="75"/>
        <v>2.4670000000000001</v>
      </c>
      <c r="G285">
        <v>0.90300000000000002</v>
      </c>
      <c r="H285">
        <v>0.184</v>
      </c>
      <c r="I285">
        <v>53</v>
      </c>
      <c r="J285">
        <v>57</v>
      </c>
      <c r="K285">
        <v>98</v>
      </c>
      <c r="L285">
        <v>102</v>
      </c>
      <c r="M285">
        <v>52</v>
      </c>
      <c r="N285">
        <v>60</v>
      </c>
      <c r="O285">
        <v>1.72E-2</v>
      </c>
      <c r="P285">
        <v>1.7600000000000001E-2</v>
      </c>
      <c r="Q285" s="37">
        <f t="shared" si="78"/>
        <v>1.9047619047619049E-2</v>
      </c>
      <c r="R285" s="37">
        <f t="shared" si="81"/>
        <v>1.9490586932447398E-2</v>
      </c>
      <c r="S285">
        <v>18.02</v>
      </c>
      <c r="T285" s="5">
        <f t="shared" si="82"/>
        <v>0.13397258485048896</v>
      </c>
      <c r="U285" s="5">
        <f t="shared" si="83"/>
        <v>0.14931072669645243</v>
      </c>
      <c r="V285" s="6">
        <f t="shared" si="84"/>
        <v>0.29911835160859118</v>
      </c>
      <c r="W285" s="6">
        <f t="shared" si="85"/>
        <v>0.30487309484453656</v>
      </c>
      <c r="X285" s="6">
        <f t="shared" si="76"/>
        <v>0.43309093645908014</v>
      </c>
      <c r="Y285" s="6">
        <f t="shared" si="76"/>
        <v>0.45418382154098902</v>
      </c>
      <c r="Z285" s="6">
        <f t="shared" si="77"/>
        <v>0.44363737900003458</v>
      </c>
      <c r="AA285" s="6"/>
      <c r="AB285" s="6"/>
      <c r="AC285" s="6"/>
      <c r="AD285" s="6"/>
      <c r="AE285" s="6"/>
      <c r="AF285" s="20">
        <v>92</v>
      </c>
      <c r="AG285" s="20">
        <v>70</v>
      </c>
      <c r="AH285" s="6"/>
      <c r="AJ285">
        <v>1.25</v>
      </c>
      <c r="AK285" s="6"/>
      <c r="AL285" s="6"/>
      <c r="AM285" s="1"/>
      <c r="AN285" s="1"/>
      <c r="AO285" s="33">
        <f t="shared" si="79"/>
        <v>1.0546442540954437E-2</v>
      </c>
      <c r="AP285">
        <f t="shared" si="80"/>
        <v>1.0546442540954437E-2</v>
      </c>
    </row>
    <row r="286" spans="1:42" x14ac:dyDescent="0.2">
      <c r="B286" s="28">
        <v>19</v>
      </c>
      <c r="C286">
        <v>2436</v>
      </c>
      <c r="D286">
        <v>2467</v>
      </c>
      <c r="E286" s="11">
        <f t="shared" si="75"/>
        <v>2.4359999999999999</v>
      </c>
      <c r="F286" s="11">
        <f t="shared" si="75"/>
        <v>2.4670000000000001</v>
      </c>
      <c r="G286">
        <v>0.89800000000000002</v>
      </c>
      <c r="H286">
        <v>0.16900000000000001</v>
      </c>
      <c r="I286">
        <v>53</v>
      </c>
      <c r="J286">
        <v>57</v>
      </c>
      <c r="K286">
        <v>98</v>
      </c>
      <c r="L286">
        <v>102</v>
      </c>
      <c r="M286">
        <v>52</v>
      </c>
      <c r="N286">
        <v>60</v>
      </c>
      <c r="O286">
        <v>1.72E-2</v>
      </c>
      <c r="P286">
        <v>1.7600000000000001E-2</v>
      </c>
      <c r="Q286" s="37">
        <f t="shared" si="78"/>
        <v>1.9153674832962136E-2</v>
      </c>
      <c r="R286" s="37">
        <f t="shared" si="81"/>
        <v>1.9599109131403118E-2</v>
      </c>
      <c r="S286">
        <v>18.02</v>
      </c>
      <c r="T286" s="5">
        <f t="shared" si="82"/>
        <v>0.12305090673767737</v>
      </c>
      <c r="U286" s="5">
        <f t="shared" si="83"/>
        <v>0.13713865658532862</v>
      </c>
      <c r="V286" s="6">
        <f t="shared" si="84"/>
        <v>0.30265183570391258</v>
      </c>
      <c r="W286" s="6">
        <f t="shared" si="85"/>
        <v>0.31013109791974985</v>
      </c>
      <c r="X286" s="6">
        <f t="shared" si="76"/>
        <v>0.42570274244158995</v>
      </c>
      <c r="Y286" s="6">
        <f t="shared" si="76"/>
        <v>0.44726975450507844</v>
      </c>
      <c r="Z286" s="6">
        <f t="shared" si="77"/>
        <v>0.43648624847333417</v>
      </c>
      <c r="AA286" s="6"/>
      <c r="AB286" s="6"/>
      <c r="AC286" s="6"/>
      <c r="AD286" s="6"/>
      <c r="AE286" s="6"/>
      <c r="AF286" s="20">
        <v>92</v>
      </c>
      <c r="AG286" s="20">
        <v>70</v>
      </c>
      <c r="AH286" s="6"/>
      <c r="AJ286">
        <v>1.25</v>
      </c>
      <c r="AK286" s="6"/>
      <c r="AL286" s="6"/>
      <c r="AM286" s="1"/>
      <c r="AN286" s="1"/>
      <c r="AO286" s="33">
        <f t="shared" si="79"/>
        <v>1.0783506031744217E-2</v>
      </c>
      <c r="AP286">
        <f t="shared" si="80"/>
        <v>1.0783506031744272E-2</v>
      </c>
    </row>
    <row r="287" spans="1:42" x14ac:dyDescent="0.2">
      <c r="B287" s="28">
        <v>20</v>
      </c>
      <c r="C287">
        <v>2436</v>
      </c>
      <c r="D287">
        <v>2467</v>
      </c>
      <c r="E287" s="11">
        <f t="shared" si="75"/>
        <v>2.4359999999999999</v>
      </c>
      <c r="F287" s="11">
        <f t="shared" si="75"/>
        <v>2.4670000000000001</v>
      </c>
      <c r="G287">
        <v>0.89500000000000002</v>
      </c>
      <c r="H287">
        <v>0.17699999999999999</v>
      </c>
      <c r="I287">
        <v>53</v>
      </c>
      <c r="J287">
        <v>57</v>
      </c>
      <c r="K287">
        <v>98</v>
      </c>
      <c r="L287">
        <v>102</v>
      </c>
      <c r="M287">
        <v>52</v>
      </c>
      <c r="N287">
        <v>60</v>
      </c>
      <c r="O287">
        <v>1.72E-2</v>
      </c>
      <c r="P287">
        <v>1.7600000000000001E-2</v>
      </c>
      <c r="Q287" s="37">
        <f t="shared" si="78"/>
        <v>1.9217877094972066E-2</v>
      </c>
      <c r="R287" s="37">
        <f t="shared" si="81"/>
        <v>1.9664804469273742E-2</v>
      </c>
      <c r="S287">
        <v>18.02</v>
      </c>
      <c r="T287" s="5">
        <f t="shared" si="82"/>
        <v>0.12887580173117688</v>
      </c>
      <c r="U287" s="5">
        <f t="shared" si="83"/>
        <v>0.14363042731126133</v>
      </c>
      <c r="V287" s="6">
        <f t="shared" si="84"/>
        <v>0.2984616232514809</v>
      </c>
      <c r="W287" s="6">
        <f t="shared" si="85"/>
        <v>0.3048399735653225</v>
      </c>
      <c r="X287" s="6">
        <f t="shared" si="76"/>
        <v>0.42733742498265781</v>
      </c>
      <c r="Y287" s="6">
        <f t="shared" si="76"/>
        <v>0.44847040087658385</v>
      </c>
      <c r="Z287" s="6">
        <f t="shared" si="77"/>
        <v>0.43790391292962083</v>
      </c>
      <c r="AA287" s="6"/>
      <c r="AB287" s="6"/>
      <c r="AC287" s="6"/>
      <c r="AD287" s="6"/>
      <c r="AE287" s="6"/>
      <c r="AF287" s="20">
        <v>92</v>
      </c>
      <c r="AG287" s="20">
        <v>70</v>
      </c>
      <c r="AH287" s="6"/>
      <c r="AJ287">
        <v>1.25</v>
      </c>
      <c r="AK287" s="6"/>
      <c r="AL287" s="6"/>
      <c r="AM287" s="1"/>
      <c r="AN287" s="1"/>
      <c r="AO287" s="33">
        <f t="shared" si="79"/>
        <v>1.0566487946963021E-2</v>
      </c>
      <c r="AP287">
        <f t="shared" si="80"/>
        <v>1.0566487946963021E-2</v>
      </c>
    </row>
    <row r="288" spans="1:42" x14ac:dyDescent="0.2">
      <c r="A288" s="43"/>
      <c r="B288" s="32">
        <v>21</v>
      </c>
      <c r="C288" s="7">
        <v>2436</v>
      </c>
      <c r="D288" s="7">
        <v>2467</v>
      </c>
      <c r="E288" s="12">
        <f t="shared" si="75"/>
        <v>2.4359999999999999</v>
      </c>
      <c r="F288" s="12">
        <f t="shared" si="75"/>
        <v>2.4670000000000001</v>
      </c>
      <c r="G288" s="7">
        <v>0.874</v>
      </c>
      <c r="H288" s="7">
        <v>0.18</v>
      </c>
      <c r="I288" s="7">
        <v>53</v>
      </c>
      <c r="J288" s="7">
        <v>57</v>
      </c>
      <c r="K288" s="7">
        <v>98</v>
      </c>
      <c r="L288" s="7">
        <v>102</v>
      </c>
      <c r="M288" s="7">
        <v>52</v>
      </c>
      <c r="N288" s="7">
        <v>60</v>
      </c>
      <c r="O288" s="7">
        <v>1.72E-2</v>
      </c>
      <c r="P288" s="7">
        <v>1.7600000000000001E-2</v>
      </c>
      <c r="Q288" s="38">
        <f t="shared" si="78"/>
        <v>1.9679633867276888E-2</v>
      </c>
      <c r="R288" s="38">
        <f t="shared" si="81"/>
        <v>2.0137299771167048E-2</v>
      </c>
      <c r="S288" s="7">
        <v>18.02</v>
      </c>
      <c r="T288" s="9">
        <f t="shared" si="82"/>
        <v>0.13106013735373923</v>
      </c>
      <c r="U288" s="9">
        <f>(100*S288*H288)/(C288*O288*I288)</f>
        <v>0.1460648413334861</v>
      </c>
      <c r="V288" s="10">
        <f t="shared" si="84"/>
        <v>0.28880343339093578</v>
      </c>
      <c r="W288" s="10">
        <f>(1/K288)*(((100*S288*G288)/(O288*C288))-(N288*U288))</f>
        <v>0.29413352005941568</v>
      </c>
      <c r="X288" s="10">
        <f t="shared" si="76"/>
        <v>0.41986357074467501</v>
      </c>
      <c r="Y288" s="10">
        <f t="shared" si="76"/>
        <v>0.4401983613929018</v>
      </c>
      <c r="Z288" s="10">
        <f t="shared" si="77"/>
        <v>0.43003096606878843</v>
      </c>
      <c r="AA288" s="10">
        <f>AVERAGE(X249:X288)</f>
        <v>0.46378787764944446</v>
      </c>
      <c r="AB288" s="35">
        <f>(STDEV(X249:X288)/SQRT(COUNT(X249:X288)))</f>
        <v>5.9093892069839336E-3</v>
      </c>
      <c r="AC288" s="10">
        <f>AVERAGE(Y249:Y288)</f>
        <v>0.48617418295649112</v>
      </c>
      <c r="AD288" s="35">
        <f>(STDEV(Y249:Y288)/SQRT(COUNT(Y249:Y288)))</f>
        <v>6.153434981046044E-3</v>
      </c>
      <c r="AE288" s="10">
        <f>AVERAGE(Z249:Z288)</f>
        <v>0.47498103030296768</v>
      </c>
      <c r="AF288" s="21">
        <v>92</v>
      </c>
      <c r="AG288" s="21">
        <v>70</v>
      </c>
      <c r="AH288" s="10">
        <f>STDEV(Z249:Z288)</f>
        <v>3.8145152348319923E-2</v>
      </c>
      <c r="AI288" s="7">
        <f>AH288/SQRT(COUNT(Z249:Z288))</f>
        <v>6.0312781557405742E-3</v>
      </c>
      <c r="AJ288" s="7">
        <v>1.25</v>
      </c>
      <c r="AK288" s="10">
        <f>AE288-AA288</f>
        <v>1.119315265352322E-2</v>
      </c>
      <c r="AL288" s="10">
        <f>ABS(AE288-AC288)</f>
        <v>1.1193152653523442E-2</v>
      </c>
      <c r="AM288" s="35">
        <f>AK288+AB288</f>
        <v>1.7102541860507154E-2</v>
      </c>
      <c r="AN288" s="35">
        <f>AL288+AD288</f>
        <v>1.7346587634569484E-2</v>
      </c>
      <c r="AO288" s="41">
        <f t="shared" si="79"/>
        <v>1.0167395324113426E-2</v>
      </c>
      <c r="AP288" s="7">
        <f t="shared" si="80"/>
        <v>1.0167395324113371E-2</v>
      </c>
    </row>
    <row r="289" spans="1:42" x14ac:dyDescent="0.2">
      <c r="A289" t="s">
        <v>79</v>
      </c>
      <c r="B289" s="30">
        <v>1</v>
      </c>
      <c r="C289">
        <v>2436</v>
      </c>
      <c r="D289">
        <v>2467</v>
      </c>
      <c r="E289" s="11">
        <f t="shared" si="75"/>
        <v>2.4359999999999999</v>
      </c>
      <c r="F289" s="11">
        <f t="shared" si="75"/>
        <v>2.4670000000000001</v>
      </c>
      <c r="G289">
        <v>0.438</v>
      </c>
      <c r="H289">
        <v>9.1999999999999998E-2</v>
      </c>
      <c r="I289">
        <v>53</v>
      </c>
      <c r="J289">
        <v>57</v>
      </c>
      <c r="K289">
        <v>98</v>
      </c>
      <c r="L289">
        <v>102</v>
      </c>
      <c r="M289">
        <v>52</v>
      </c>
      <c r="N289">
        <v>60</v>
      </c>
      <c r="O289">
        <v>7.1000000000000004E-3</v>
      </c>
      <c r="P289">
        <v>7.4999999999999997E-3</v>
      </c>
      <c r="Q289" s="37">
        <f t="shared" si="78"/>
        <v>1.6210045662100457E-2</v>
      </c>
      <c r="R289" s="37">
        <f t="shared" si="81"/>
        <v>1.7123287671232876E-2</v>
      </c>
      <c r="S289">
        <v>18.02</v>
      </c>
      <c r="T289" s="5">
        <f t="shared" si="82"/>
        <v>0.15719449955790707</v>
      </c>
      <c r="U289" s="5">
        <f>(100*S289*H289)/(C289*O289*I289)</f>
        <v>0.18085524642105508</v>
      </c>
      <c r="V289" s="6">
        <f t="shared" si="84"/>
        <v>0.33807538257434788</v>
      </c>
      <c r="W289" s="6">
        <f>(1/K289)*(((100*S289*G289)/(O289*C289))-(N289*U289))</f>
        <v>0.35493042703794897</v>
      </c>
      <c r="X289" s="6">
        <f t="shared" si="76"/>
        <v>0.49526988213225498</v>
      </c>
      <c r="Y289" s="6">
        <f t="shared" si="76"/>
        <v>0.53578567345900407</v>
      </c>
      <c r="Z289" s="6">
        <f t="shared" si="77"/>
        <v>0.51552777779562953</v>
      </c>
      <c r="AA289" s="6"/>
      <c r="AB289" s="6"/>
      <c r="AC289" s="6"/>
      <c r="AD289" s="6"/>
      <c r="AE289" s="6"/>
      <c r="AF289" s="20">
        <v>93</v>
      </c>
      <c r="AG289" s="20">
        <v>70</v>
      </c>
      <c r="AH289" s="6"/>
      <c r="AJ289">
        <v>1.25</v>
      </c>
      <c r="AK289" s="6"/>
      <c r="AL289" s="6"/>
      <c r="AM289" s="1"/>
      <c r="AN289" s="1"/>
      <c r="AO289" s="33">
        <f t="shared" si="79"/>
        <v>2.0257895663374548E-2</v>
      </c>
      <c r="AP289">
        <f t="shared" si="80"/>
        <v>2.0257895663374548E-2</v>
      </c>
    </row>
    <row r="290" spans="1:42" x14ac:dyDescent="0.2">
      <c r="B290" s="30">
        <v>2</v>
      </c>
      <c r="C290">
        <v>2436</v>
      </c>
      <c r="D290">
        <v>2467</v>
      </c>
      <c r="E290" s="11">
        <f t="shared" ref="E290:F305" si="86">C290/1000</f>
        <v>2.4359999999999999</v>
      </c>
      <c r="F290" s="11">
        <f t="shared" si="86"/>
        <v>2.4670000000000001</v>
      </c>
      <c r="G290">
        <v>0.435</v>
      </c>
      <c r="H290">
        <v>8.3000000000000004E-2</v>
      </c>
      <c r="I290">
        <v>53</v>
      </c>
      <c r="J290">
        <v>57</v>
      </c>
      <c r="K290">
        <v>98</v>
      </c>
      <c r="L290">
        <v>102</v>
      </c>
      <c r="M290">
        <v>52</v>
      </c>
      <c r="N290">
        <v>60</v>
      </c>
      <c r="O290">
        <v>7.1000000000000004E-3</v>
      </c>
      <c r="P290">
        <v>7.4999999999999997E-3</v>
      </c>
      <c r="Q290" s="37">
        <f t="shared" si="78"/>
        <v>1.6321839080459772E-2</v>
      </c>
      <c r="R290" s="37">
        <f t="shared" si="81"/>
        <v>1.7241379310344827E-2</v>
      </c>
      <c r="S290">
        <v>18.02</v>
      </c>
      <c r="T290" s="5">
        <f t="shared" si="82"/>
        <v>0.14181677677506835</v>
      </c>
      <c r="U290" s="5">
        <f t="shared" ref="U290:U353" si="87">(100*S290*H290)/(C290*O290*I290)</f>
        <v>0.16316288535812579</v>
      </c>
      <c r="V290" s="6">
        <f t="shared" si="84"/>
        <v>0.34305052818056042</v>
      </c>
      <c r="W290" s="6">
        <f t="shared" ref="W290:W353" si="88">(1/K290)*(((100*S290*G290)/(O290*C290))-(N290*U290))</f>
        <v>0.36257304559234355</v>
      </c>
      <c r="X290" s="6">
        <f t="shared" si="76"/>
        <v>0.4848673049556288</v>
      </c>
      <c r="Y290" s="6">
        <f t="shared" si="76"/>
        <v>0.52573593095046933</v>
      </c>
      <c r="Z290" s="6">
        <f t="shared" si="77"/>
        <v>0.50530161795304906</v>
      </c>
      <c r="AA290" s="6"/>
      <c r="AB290" s="6"/>
      <c r="AC290" s="6"/>
      <c r="AD290" s="6"/>
      <c r="AE290" s="6"/>
      <c r="AF290" s="20">
        <v>93</v>
      </c>
      <c r="AG290" s="20">
        <v>70</v>
      </c>
      <c r="AH290" s="6"/>
      <c r="AJ290">
        <v>1.25</v>
      </c>
      <c r="AK290" s="6"/>
      <c r="AL290" s="6"/>
      <c r="AM290" s="1"/>
      <c r="AN290" s="1"/>
      <c r="AO290" s="33">
        <f t="shared" si="79"/>
        <v>2.0434312997420268E-2</v>
      </c>
      <c r="AP290">
        <f t="shared" si="80"/>
        <v>2.0434312997420268E-2</v>
      </c>
    </row>
    <row r="291" spans="1:42" x14ac:dyDescent="0.2">
      <c r="B291" s="30">
        <v>3</v>
      </c>
      <c r="C291">
        <v>2436</v>
      </c>
      <c r="D291">
        <v>2467</v>
      </c>
      <c r="E291" s="11">
        <f t="shared" si="86"/>
        <v>2.4359999999999999</v>
      </c>
      <c r="F291" s="11">
        <f t="shared" si="86"/>
        <v>2.4670000000000001</v>
      </c>
      <c r="G291">
        <v>0.45600000000000002</v>
      </c>
      <c r="H291">
        <v>8.7999999999999995E-2</v>
      </c>
      <c r="I291">
        <v>53</v>
      </c>
      <c r="J291">
        <v>57</v>
      </c>
      <c r="K291">
        <v>98</v>
      </c>
      <c r="L291">
        <v>102</v>
      </c>
      <c r="M291">
        <v>52</v>
      </c>
      <c r="N291">
        <v>60</v>
      </c>
      <c r="O291">
        <v>7.1000000000000004E-3</v>
      </c>
      <c r="P291">
        <v>7.4999999999999997E-3</v>
      </c>
      <c r="Q291" s="37">
        <f t="shared" si="78"/>
        <v>1.5570175438596493E-2</v>
      </c>
      <c r="R291" s="37">
        <f t="shared" si="81"/>
        <v>1.6447368421052631E-2</v>
      </c>
      <c r="S291">
        <v>18.02</v>
      </c>
      <c r="T291" s="5">
        <f t="shared" si="82"/>
        <v>0.15035995609886763</v>
      </c>
      <c r="U291" s="5">
        <f t="shared" si="87"/>
        <v>0.17299197483753093</v>
      </c>
      <c r="V291" s="6">
        <f t="shared" si="84"/>
        <v>0.35874652627154074</v>
      </c>
      <c r="W291" s="6">
        <f t="shared" si="88"/>
        <v>0.37888131038164241</v>
      </c>
      <c r="X291" s="6">
        <f t="shared" ref="X291:Y306" si="89">T291+V291</f>
        <v>0.50910648237040834</v>
      </c>
      <c r="Y291" s="6">
        <f t="shared" si="89"/>
        <v>0.55187328521917334</v>
      </c>
      <c r="Z291" s="6">
        <f t="shared" si="77"/>
        <v>0.5304898837947909</v>
      </c>
      <c r="AA291" s="6"/>
      <c r="AB291" s="6"/>
      <c r="AC291" s="6"/>
      <c r="AD291" s="6"/>
      <c r="AE291" s="6"/>
      <c r="AF291" s="20">
        <v>93</v>
      </c>
      <c r="AG291" s="20">
        <v>70</v>
      </c>
      <c r="AH291" s="6"/>
      <c r="AJ291">
        <v>1.25</v>
      </c>
      <c r="AK291" s="6"/>
      <c r="AL291" s="6"/>
      <c r="AM291" s="1"/>
      <c r="AN291" s="1"/>
      <c r="AO291" s="33">
        <f t="shared" si="79"/>
        <v>2.1383401424382553E-2</v>
      </c>
      <c r="AP291">
        <f t="shared" si="80"/>
        <v>2.1383401424382442E-2</v>
      </c>
    </row>
    <row r="292" spans="1:42" x14ac:dyDescent="0.2">
      <c r="B292" s="30">
        <v>4</v>
      </c>
      <c r="C292">
        <v>2436</v>
      </c>
      <c r="D292">
        <v>2467</v>
      </c>
      <c r="E292" s="11">
        <f t="shared" si="86"/>
        <v>2.4359999999999999</v>
      </c>
      <c r="F292" s="11">
        <f t="shared" si="86"/>
        <v>2.4670000000000001</v>
      </c>
      <c r="G292">
        <v>0.46100000000000002</v>
      </c>
      <c r="H292">
        <v>9.4E-2</v>
      </c>
      <c r="I292">
        <v>53</v>
      </c>
      <c r="J292">
        <v>57</v>
      </c>
      <c r="K292">
        <v>98</v>
      </c>
      <c r="L292">
        <v>102</v>
      </c>
      <c r="M292">
        <v>52</v>
      </c>
      <c r="N292">
        <v>60</v>
      </c>
      <c r="O292">
        <v>7.1000000000000004E-3</v>
      </c>
      <c r="P292">
        <v>7.4999999999999997E-3</v>
      </c>
      <c r="Q292" s="37">
        <f t="shared" si="78"/>
        <v>1.5401301518438177E-2</v>
      </c>
      <c r="R292" s="37">
        <f t="shared" si="81"/>
        <v>1.6268980477223426E-2</v>
      </c>
      <c r="S292">
        <v>18.02</v>
      </c>
      <c r="T292" s="5">
        <f t="shared" si="82"/>
        <v>0.16061177128742679</v>
      </c>
      <c r="U292" s="5">
        <f t="shared" si="87"/>
        <v>0.18478688221281714</v>
      </c>
      <c r="V292" s="6">
        <f t="shared" si="84"/>
        <v>0.35829424030733964</v>
      </c>
      <c r="W292" s="6">
        <f t="shared" si="88"/>
        <v>0.37697567058461495</v>
      </c>
      <c r="X292" s="6">
        <f t="shared" si="89"/>
        <v>0.51890601159476646</v>
      </c>
      <c r="Y292" s="6">
        <f t="shared" si="89"/>
        <v>0.56176255279743215</v>
      </c>
      <c r="Z292" s="6">
        <f t="shared" si="77"/>
        <v>0.54033428219609925</v>
      </c>
      <c r="AA292" s="6"/>
      <c r="AB292" s="6"/>
      <c r="AC292" s="6"/>
      <c r="AD292" s="6"/>
      <c r="AE292" s="6"/>
      <c r="AF292" s="20">
        <v>93</v>
      </c>
      <c r="AG292" s="20">
        <v>70</v>
      </c>
      <c r="AH292" s="6"/>
      <c r="AJ292">
        <v>1.25</v>
      </c>
      <c r="AK292" s="6"/>
      <c r="AL292" s="6"/>
      <c r="AM292" s="1"/>
      <c r="AN292" s="1"/>
      <c r="AO292" s="33">
        <f t="shared" si="79"/>
        <v>2.1428270601332788E-2</v>
      </c>
      <c r="AP292">
        <f t="shared" si="80"/>
        <v>2.1428270601332899E-2</v>
      </c>
    </row>
    <row r="293" spans="1:42" x14ac:dyDescent="0.2">
      <c r="B293" s="30">
        <v>5</v>
      </c>
      <c r="C293">
        <v>2436</v>
      </c>
      <c r="D293">
        <v>2467</v>
      </c>
      <c r="E293" s="11">
        <f t="shared" si="86"/>
        <v>2.4359999999999999</v>
      </c>
      <c r="F293" s="11">
        <f t="shared" si="86"/>
        <v>2.4670000000000001</v>
      </c>
      <c r="G293">
        <v>0.45900000000000002</v>
      </c>
      <c r="H293">
        <v>8.2000000000000003E-2</v>
      </c>
      <c r="I293">
        <v>53</v>
      </c>
      <c r="J293">
        <v>57</v>
      </c>
      <c r="K293">
        <v>98</v>
      </c>
      <c r="L293">
        <v>102</v>
      </c>
      <c r="M293">
        <v>52</v>
      </c>
      <c r="N293">
        <v>60</v>
      </c>
      <c r="O293">
        <v>7.1000000000000004E-3</v>
      </c>
      <c r="P293">
        <v>7.4999999999999997E-3</v>
      </c>
      <c r="Q293" s="37">
        <f t="shared" si="78"/>
        <v>1.5468409586056645E-2</v>
      </c>
      <c r="R293" s="37">
        <f t="shared" si="81"/>
        <v>1.6339869281045753E-2</v>
      </c>
      <c r="S293">
        <v>18.02</v>
      </c>
      <c r="T293" s="5">
        <f t="shared" si="82"/>
        <v>0.14010814091030849</v>
      </c>
      <c r="U293" s="5">
        <f t="shared" si="87"/>
        <v>0.16119706746224474</v>
      </c>
      <c r="V293" s="6">
        <f t="shared" si="84"/>
        <v>0.36683741963113886</v>
      </c>
      <c r="W293" s="6">
        <f t="shared" si="88"/>
        <v>0.389292121483298</v>
      </c>
      <c r="X293" s="6">
        <f t="shared" si="89"/>
        <v>0.50694556054144735</v>
      </c>
      <c r="Y293" s="6">
        <f t="shared" si="89"/>
        <v>0.55048918894554277</v>
      </c>
      <c r="Z293" s="6">
        <f t="shared" si="77"/>
        <v>0.52871737474349501</v>
      </c>
      <c r="AA293" s="6"/>
      <c r="AB293" s="6"/>
      <c r="AC293" s="6"/>
      <c r="AD293" s="6"/>
      <c r="AE293" s="6"/>
      <c r="AF293" s="20">
        <v>93</v>
      </c>
      <c r="AG293" s="20">
        <v>70</v>
      </c>
      <c r="AH293" s="6"/>
      <c r="AJ293">
        <v>1.25</v>
      </c>
      <c r="AK293" s="6"/>
      <c r="AL293" s="6"/>
      <c r="AM293" s="1"/>
      <c r="AN293" s="1"/>
      <c r="AO293" s="33">
        <f t="shared" si="79"/>
        <v>2.1771814202047657E-2</v>
      </c>
      <c r="AP293">
        <f t="shared" si="80"/>
        <v>2.1771814202047768E-2</v>
      </c>
    </row>
    <row r="294" spans="1:42" x14ac:dyDescent="0.2">
      <c r="B294" s="30">
        <v>6</v>
      </c>
      <c r="C294">
        <v>2436</v>
      </c>
      <c r="D294">
        <v>2467</v>
      </c>
      <c r="E294" s="11">
        <f t="shared" si="86"/>
        <v>2.4359999999999999</v>
      </c>
      <c r="F294" s="11">
        <f t="shared" si="86"/>
        <v>2.4670000000000001</v>
      </c>
      <c r="G294">
        <v>0.45800000000000002</v>
      </c>
      <c r="H294">
        <v>8.5000000000000006E-2</v>
      </c>
      <c r="I294">
        <v>53</v>
      </c>
      <c r="J294">
        <v>57</v>
      </c>
      <c r="K294">
        <v>98</v>
      </c>
      <c r="L294">
        <v>102</v>
      </c>
      <c r="M294">
        <v>52</v>
      </c>
      <c r="N294">
        <v>60</v>
      </c>
      <c r="O294">
        <v>7.1000000000000004E-3</v>
      </c>
      <c r="P294">
        <v>7.4999999999999997E-3</v>
      </c>
      <c r="Q294" s="37">
        <f t="shared" si="78"/>
        <v>1.5502183406113538E-2</v>
      </c>
      <c r="R294" s="37">
        <f t="shared" si="81"/>
        <v>1.6375545851528384E-2</v>
      </c>
      <c r="S294">
        <v>18.02</v>
      </c>
      <c r="T294" s="5">
        <f t="shared" si="82"/>
        <v>0.14523404850458807</v>
      </c>
      <c r="U294" s="5">
        <f t="shared" si="87"/>
        <v>0.16709452114988785</v>
      </c>
      <c r="V294" s="6">
        <f t="shared" si="84"/>
        <v>0.36326938591355207</v>
      </c>
      <c r="W294" s="6">
        <f t="shared" si="88"/>
        <v>0.38461828913900947</v>
      </c>
      <c r="X294" s="6">
        <f t="shared" si="89"/>
        <v>0.50850343441814017</v>
      </c>
      <c r="Y294" s="6">
        <f t="shared" si="89"/>
        <v>0.55171281028889729</v>
      </c>
      <c r="Z294" s="6">
        <f t="shared" si="77"/>
        <v>0.53010812235351867</v>
      </c>
      <c r="AA294" s="6"/>
      <c r="AB294" s="6"/>
      <c r="AC294" s="6"/>
      <c r="AD294" s="6"/>
      <c r="AE294" s="6"/>
      <c r="AF294" s="20">
        <v>93</v>
      </c>
      <c r="AG294" s="20">
        <v>70</v>
      </c>
      <c r="AH294" s="6"/>
      <c r="AJ294">
        <v>1.25</v>
      </c>
      <c r="AK294" s="6"/>
      <c r="AL294" s="6"/>
      <c r="AM294" s="1"/>
      <c r="AN294" s="1"/>
      <c r="AO294" s="33">
        <f t="shared" si="79"/>
        <v>2.1604687935378508E-2</v>
      </c>
      <c r="AP294">
        <f t="shared" si="80"/>
        <v>2.1604687935378619E-2</v>
      </c>
    </row>
    <row r="295" spans="1:42" x14ac:dyDescent="0.2">
      <c r="B295" s="30">
        <v>7</v>
      </c>
      <c r="C295">
        <v>2436</v>
      </c>
      <c r="D295">
        <v>2467</v>
      </c>
      <c r="E295" s="11">
        <f t="shared" si="86"/>
        <v>2.4359999999999999</v>
      </c>
      <c r="F295" s="11">
        <f t="shared" si="86"/>
        <v>2.4670000000000001</v>
      </c>
      <c r="G295">
        <v>0.437</v>
      </c>
      <c r="H295">
        <v>7.9000000000000001E-2</v>
      </c>
      <c r="I295">
        <v>53</v>
      </c>
      <c r="J295">
        <v>57</v>
      </c>
      <c r="K295">
        <v>98</v>
      </c>
      <c r="L295">
        <v>102</v>
      </c>
      <c r="M295">
        <v>52</v>
      </c>
      <c r="N295">
        <v>60</v>
      </c>
      <c r="O295">
        <v>7.1000000000000004E-3</v>
      </c>
      <c r="P295">
        <v>7.4999999999999997E-3</v>
      </c>
      <c r="Q295" s="37">
        <f t="shared" si="78"/>
        <v>1.6247139588100687E-2</v>
      </c>
      <c r="R295" s="37">
        <f t="shared" si="81"/>
        <v>1.7162471395881007E-2</v>
      </c>
      <c r="S295">
        <v>18.02</v>
      </c>
      <c r="T295" s="5">
        <f t="shared" si="82"/>
        <v>0.1349822333160289</v>
      </c>
      <c r="U295" s="5">
        <f t="shared" si="87"/>
        <v>0.15529961377460164</v>
      </c>
      <c r="V295" s="6">
        <f t="shared" si="84"/>
        <v>0.3484444570869592</v>
      </c>
      <c r="W295" s="6">
        <f t="shared" si="88"/>
        <v>0.36951358632678072</v>
      </c>
      <c r="X295" s="6">
        <f t="shared" si="89"/>
        <v>0.48342669040298814</v>
      </c>
      <c r="Y295" s="6">
        <f t="shared" si="89"/>
        <v>0.52481320010138233</v>
      </c>
      <c r="Z295" s="6">
        <f t="shared" si="77"/>
        <v>0.50411994525218518</v>
      </c>
      <c r="AA295" s="6"/>
      <c r="AB295" s="6"/>
      <c r="AC295" s="6"/>
      <c r="AD295" s="6"/>
      <c r="AE295" s="6"/>
      <c r="AF295" s="20">
        <v>93</v>
      </c>
      <c r="AG295" s="20">
        <v>70</v>
      </c>
      <c r="AH295" s="6"/>
      <c r="AJ295">
        <v>1.25</v>
      </c>
      <c r="AK295" s="6"/>
      <c r="AL295" s="6"/>
      <c r="AM295" s="1"/>
      <c r="AN295" s="1"/>
      <c r="AO295" s="33">
        <f t="shared" si="79"/>
        <v>2.069325484919704E-2</v>
      </c>
      <c r="AP295">
        <f t="shared" si="80"/>
        <v>2.0693254849197151E-2</v>
      </c>
    </row>
    <row r="296" spans="1:42" x14ac:dyDescent="0.2">
      <c r="B296" s="30">
        <v>8</v>
      </c>
      <c r="C296">
        <v>2436</v>
      </c>
      <c r="D296">
        <v>2467</v>
      </c>
      <c r="E296" s="11">
        <f t="shared" si="86"/>
        <v>2.4359999999999999</v>
      </c>
      <c r="F296" s="11">
        <f t="shared" si="86"/>
        <v>2.4670000000000001</v>
      </c>
      <c r="G296">
        <v>0.43</v>
      </c>
      <c r="H296">
        <v>8.7999999999999995E-2</v>
      </c>
      <c r="I296">
        <v>53</v>
      </c>
      <c r="J296">
        <v>57</v>
      </c>
      <c r="K296">
        <v>98</v>
      </c>
      <c r="L296">
        <v>102</v>
      </c>
      <c r="M296">
        <v>52</v>
      </c>
      <c r="N296">
        <v>60</v>
      </c>
      <c r="O296">
        <v>7.1000000000000004E-3</v>
      </c>
      <c r="P296">
        <v>7.4999999999999997E-3</v>
      </c>
      <c r="Q296" s="37">
        <f t="shared" si="78"/>
        <v>1.6511627906976745E-2</v>
      </c>
      <c r="R296" s="37">
        <f t="shared" si="81"/>
        <v>1.7441860465116279E-2</v>
      </c>
      <c r="S296">
        <v>18.02</v>
      </c>
      <c r="T296" s="5">
        <f t="shared" si="82"/>
        <v>0.15035995609886763</v>
      </c>
      <c r="U296" s="5">
        <f t="shared" si="87"/>
        <v>0.17299197483753093</v>
      </c>
      <c r="V296" s="6">
        <f t="shared" si="84"/>
        <v>0.33392105223650037</v>
      </c>
      <c r="W296" s="6">
        <f t="shared" si="88"/>
        <v>0.35123950364160089</v>
      </c>
      <c r="X296" s="6">
        <f t="shared" si="89"/>
        <v>0.48428100833536802</v>
      </c>
      <c r="Y296" s="6">
        <f t="shared" si="89"/>
        <v>0.52423147847913176</v>
      </c>
      <c r="Z296" s="6">
        <f t="shared" si="77"/>
        <v>0.50425624340724995</v>
      </c>
      <c r="AA296" s="6"/>
      <c r="AB296" s="6"/>
      <c r="AC296" s="6"/>
      <c r="AD296" s="6"/>
      <c r="AE296" s="6"/>
      <c r="AF296" s="20">
        <v>93</v>
      </c>
      <c r="AG296" s="20">
        <v>70</v>
      </c>
      <c r="AH296" s="6"/>
      <c r="AJ296">
        <v>1.25</v>
      </c>
      <c r="AK296" s="6"/>
      <c r="AL296" s="6"/>
      <c r="AM296" s="1"/>
      <c r="AN296" s="1"/>
      <c r="AO296" s="33">
        <f t="shared" si="79"/>
        <v>1.9975235071881925E-2</v>
      </c>
      <c r="AP296">
        <f t="shared" si="80"/>
        <v>1.9975235071881814E-2</v>
      </c>
    </row>
    <row r="297" spans="1:42" x14ac:dyDescent="0.2">
      <c r="B297" s="30">
        <v>9</v>
      </c>
      <c r="C297">
        <v>2436</v>
      </c>
      <c r="D297">
        <v>2467</v>
      </c>
      <c r="E297" s="11">
        <f t="shared" si="86"/>
        <v>2.4359999999999999</v>
      </c>
      <c r="F297" s="11">
        <f t="shared" si="86"/>
        <v>2.4670000000000001</v>
      </c>
      <c r="G297">
        <v>0.42</v>
      </c>
      <c r="H297">
        <v>8.3000000000000004E-2</v>
      </c>
      <c r="I297">
        <v>53</v>
      </c>
      <c r="J297">
        <v>57</v>
      </c>
      <c r="K297">
        <v>98</v>
      </c>
      <c r="L297">
        <v>102</v>
      </c>
      <c r="M297">
        <v>52</v>
      </c>
      <c r="N297">
        <v>60</v>
      </c>
      <c r="O297">
        <v>7.1000000000000004E-3</v>
      </c>
      <c r="P297">
        <v>7.4999999999999997E-3</v>
      </c>
      <c r="Q297" s="37">
        <f t="shared" si="78"/>
        <v>1.6904761904761905E-2</v>
      </c>
      <c r="R297" s="37">
        <f t="shared" si="81"/>
        <v>1.7857142857142856E-2</v>
      </c>
      <c r="S297">
        <v>18.02</v>
      </c>
      <c r="T297" s="5">
        <f t="shared" si="82"/>
        <v>0.14181677677506835</v>
      </c>
      <c r="U297" s="5">
        <f t="shared" si="87"/>
        <v>0.16316288535812579</v>
      </c>
      <c r="V297" s="6">
        <f t="shared" si="84"/>
        <v>0.32872813931419098</v>
      </c>
      <c r="W297" s="6">
        <f t="shared" si="88"/>
        <v>0.34662584939616575</v>
      </c>
      <c r="X297" s="6">
        <f t="shared" si="89"/>
        <v>0.4705449160892593</v>
      </c>
      <c r="Y297" s="6">
        <f t="shared" si="89"/>
        <v>0.50978873475429154</v>
      </c>
      <c r="Z297" s="6">
        <f t="shared" si="77"/>
        <v>0.49016682542177542</v>
      </c>
      <c r="AA297" s="6"/>
      <c r="AB297" s="6"/>
      <c r="AC297" s="6"/>
      <c r="AD297" s="6"/>
      <c r="AE297" s="6"/>
      <c r="AF297" s="20">
        <v>93</v>
      </c>
      <c r="AG297" s="20">
        <v>70</v>
      </c>
      <c r="AH297" s="6"/>
      <c r="AJ297">
        <v>1.25</v>
      </c>
      <c r="AK297" s="6"/>
      <c r="AL297" s="6"/>
      <c r="AM297" s="1"/>
      <c r="AN297" s="1"/>
      <c r="AO297" s="33">
        <f t="shared" si="79"/>
        <v>1.9621909332516119E-2</v>
      </c>
      <c r="AP297">
        <f t="shared" si="80"/>
        <v>1.9621909332516119E-2</v>
      </c>
    </row>
    <row r="298" spans="1:42" x14ac:dyDescent="0.2">
      <c r="B298" s="30">
        <v>10</v>
      </c>
      <c r="C298">
        <v>2436</v>
      </c>
      <c r="D298">
        <v>2467</v>
      </c>
      <c r="E298" s="11">
        <f t="shared" si="86"/>
        <v>2.4359999999999999</v>
      </c>
      <c r="F298" s="11">
        <f t="shared" si="86"/>
        <v>2.4670000000000001</v>
      </c>
      <c r="G298">
        <v>0.42499999999999999</v>
      </c>
      <c r="H298">
        <v>8.5999999999999993E-2</v>
      </c>
      <c r="I298">
        <v>53</v>
      </c>
      <c r="J298">
        <v>57</v>
      </c>
      <c r="K298">
        <v>98</v>
      </c>
      <c r="L298">
        <v>102</v>
      </c>
      <c r="M298">
        <v>52</v>
      </c>
      <c r="N298">
        <v>60</v>
      </c>
      <c r="O298">
        <v>7.1000000000000004E-3</v>
      </c>
      <c r="P298">
        <v>7.4999999999999997E-3</v>
      </c>
      <c r="Q298" s="37">
        <f t="shared" si="78"/>
        <v>1.6705882352941178E-2</v>
      </c>
      <c r="R298" s="37">
        <f t="shared" si="81"/>
        <v>1.7647058823529412E-2</v>
      </c>
      <c r="S298">
        <v>18.02</v>
      </c>
      <c r="T298" s="5">
        <f t="shared" si="82"/>
        <v>0.1469426843693479</v>
      </c>
      <c r="U298" s="5">
        <f t="shared" si="87"/>
        <v>0.16906033904576884</v>
      </c>
      <c r="V298" s="6">
        <f t="shared" si="84"/>
        <v>0.33088906114315209</v>
      </c>
      <c r="W298" s="6">
        <f t="shared" si="88"/>
        <v>0.34833089553034841</v>
      </c>
      <c r="X298" s="6">
        <f t="shared" si="89"/>
        <v>0.47783174551249996</v>
      </c>
      <c r="Y298" s="6">
        <f t="shared" si="89"/>
        <v>0.51739123457611724</v>
      </c>
      <c r="Z298" s="6">
        <f t="shared" si="77"/>
        <v>0.4976114900443086</v>
      </c>
      <c r="AA298" s="6"/>
      <c r="AB298" s="6"/>
      <c r="AC298" s="6"/>
      <c r="AD298" s="6"/>
      <c r="AE298" s="6"/>
      <c r="AF298" s="20">
        <v>93</v>
      </c>
      <c r="AG298" s="20">
        <v>70</v>
      </c>
      <c r="AH298" s="6"/>
      <c r="AJ298">
        <v>1.25</v>
      </c>
      <c r="AK298" s="6"/>
      <c r="AL298" s="6"/>
      <c r="AM298" s="1"/>
      <c r="AN298" s="1"/>
      <c r="AO298" s="33">
        <f t="shared" si="79"/>
        <v>1.9779744531808641E-2</v>
      </c>
      <c r="AP298">
        <f t="shared" si="80"/>
        <v>1.9779744531808641E-2</v>
      </c>
    </row>
    <row r="299" spans="1:42" x14ac:dyDescent="0.2">
      <c r="B299" s="30">
        <v>11</v>
      </c>
      <c r="C299">
        <v>2436</v>
      </c>
      <c r="D299">
        <v>2467</v>
      </c>
      <c r="E299" s="11">
        <f t="shared" si="86"/>
        <v>2.4359999999999999</v>
      </c>
      <c r="F299" s="11">
        <f t="shared" si="86"/>
        <v>2.4670000000000001</v>
      </c>
      <c r="G299">
        <v>0.44900000000000001</v>
      </c>
      <c r="H299">
        <v>8.5999999999999993E-2</v>
      </c>
      <c r="I299">
        <v>53</v>
      </c>
      <c r="J299">
        <v>57</v>
      </c>
      <c r="K299">
        <v>98</v>
      </c>
      <c r="L299">
        <v>102</v>
      </c>
      <c r="M299">
        <v>52</v>
      </c>
      <c r="N299">
        <v>60</v>
      </c>
      <c r="O299">
        <v>7.1000000000000004E-3</v>
      </c>
      <c r="P299">
        <v>7.4999999999999997E-3</v>
      </c>
      <c r="Q299" s="37">
        <f t="shared" si="78"/>
        <v>1.581291759465479E-2</v>
      </c>
      <c r="R299" s="37">
        <f t="shared" si="81"/>
        <v>1.6703786191536747E-2</v>
      </c>
      <c r="S299">
        <v>18.02</v>
      </c>
      <c r="T299" s="5">
        <f t="shared" si="82"/>
        <v>0.1469426843693479</v>
      </c>
      <c r="U299" s="5">
        <f t="shared" si="87"/>
        <v>0.16906033904576884</v>
      </c>
      <c r="V299" s="6">
        <f t="shared" si="84"/>
        <v>0.35380488332934318</v>
      </c>
      <c r="W299" s="6">
        <f t="shared" si="88"/>
        <v>0.37384640944423286</v>
      </c>
      <c r="X299" s="6">
        <f t="shared" si="89"/>
        <v>0.50074756769869111</v>
      </c>
      <c r="Y299" s="6">
        <f t="shared" si="89"/>
        <v>0.54290674849000164</v>
      </c>
      <c r="Z299" s="6">
        <f t="shared" si="77"/>
        <v>0.52182715809434632</v>
      </c>
      <c r="AA299" s="6"/>
      <c r="AB299" s="6"/>
      <c r="AC299" s="6"/>
      <c r="AD299" s="6"/>
      <c r="AE299" s="6"/>
      <c r="AF299" s="20">
        <v>93</v>
      </c>
      <c r="AG299" s="20">
        <v>70</v>
      </c>
      <c r="AH299" s="6"/>
      <c r="AJ299">
        <v>1.25</v>
      </c>
      <c r="AK299" s="6"/>
      <c r="AL299" s="6"/>
      <c r="AM299" s="1"/>
      <c r="AN299" s="1"/>
      <c r="AO299" s="33">
        <f t="shared" si="79"/>
        <v>2.1079590395655212E-2</v>
      </c>
      <c r="AP299">
        <f t="shared" si="80"/>
        <v>2.1079590395655323E-2</v>
      </c>
    </row>
    <row r="300" spans="1:42" x14ac:dyDescent="0.2">
      <c r="B300" s="30">
        <v>12</v>
      </c>
      <c r="C300">
        <v>2436</v>
      </c>
      <c r="D300">
        <v>2467</v>
      </c>
      <c r="E300" s="11">
        <f t="shared" si="86"/>
        <v>2.4359999999999999</v>
      </c>
      <c r="F300" s="11">
        <f t="shared" si="86"/>
        <v>2.4670000000000001</v>
      </c>
      <c r="G300">
        <v>0.44800000000000001</v>
      </c>
      <c r="H300">
        <v>8.8999999999999996E-2</v>
      </c>
      <c r="I300">
        <v>53</v>
      </c>
      <c r="J300">
        <v>57</v>
      </c>
      <c r="K300">
        <v>98</v>
      </c>
      <c r="L300">
        <v>102</v>
      </c>
      <c r="M300">
        <v>52</v>
      </c>
      <c r="N300">
        <v>60</v>
      </c>
      <c r="O300">
        <v>7.1000000000000004E-3</v>
      </c>
      <c r="P300">
        <v>7.4999999999999997E-3</v>
      </c>
      <c r="Q300" s="37">
        <f t="shared" si="78"/>
        <v>1.5848214285714285E-2</v>
      </c>
      <c r="R300" s="37">
        <f t="shared" si="81"/>
        <v>1.6741071428571428E-2</v>
      </c>
      <c r="S300">
        <v>18.02</v>
      </c>
      <c r="T300" s="5">
        <f t="shared" si="82"/>
        <v>0.15206859196362749</v>
      </c>
      <c r="U300" s="5">
        <f t="shared" si="87"/>
        <v>0.17495779273341197</v>
      </c>
      <c r="V300" s="6">
        <f t="shared" si="84"/>
        <v>0.35023684961175633</v>
      </c>
      <c r="W300" s="6">
        <f t="shared" si="88"/>
        <v>0.36917257709994428</v>
      </c>
      <c r="X300" s="6">
        <f t="shared" si="89"/>
        <v>0.50230544157538382</v>
      </c>
      <c r="Y300" s="6">
        <f t="shared" si="89"/>
        <v>0.54413036983335628</v>
      </c>
      <c r="Z300" s="6">
        <f t="shared" si="77"/>
        <v>0.52321790570436999</v>
      </c>
      <c r="AA300" s="6"/>
      <c r="AB300" s="6"/>
      <c r="AC300" s="6"/>
      <c r="AD300" s="6"/>
      <c r="AE300" s="6"/>
      <c r="AF300" s="20">
        <v>93</v>
      </c>
      <c r="AG300" s="20">
        <v>70</v>
      </c>
      <c r="AH300" s="6"/>
      <c r="AJ300">
        <v>1.25</v>
      </c>
      <c r="AK300" s="6"/>
      <c r="AL300" s="6"/>
      <c r="AM300" s="1"/>
      <c r="AN300" s="1"/>
      <c r="AO300" s="33">
        <f t="shared" si="79"/>
        <v>2.0912464128986175E-2</v>
      </c>
      <c r="AP300">
        <f t="shared" si="80"/>
        <v>2.0912464128986286E-2</v>
      </c>
    </row>
    <row r="301" spans="1:42" x14ac:dyDescent="0.2">
      <c r="B301" s="30">
        <v>13</v>
      </c>
      <c r="C301">
        <v>2436</v>
      </c>
      <c r="D301">
        <v>2467</v>
      </c>
      <c r="E301" s="11">
        <f t="shared" si="86"/>
        <v>2.4359999999999999</v>
      </c>
      <c r="F301" s="11">
        <f t="shared" si="86"/>
        <v>2.4670000000000001</v>
      </c>
      <c r="G301">
        <v>0.44700000000000001</v>
      </c>
      <c r="H301">
        <v>8.5999999999999993E-2</v>
      </c>
      <c r="I301">
        <v>53</v>
      </c>
      <c r="J301">
        <v>57</v>
      </c>
      <c r="K301">
        <v>98</v>
      </c>
      <c r="L301">
        <v>102</v>
      </c>
      <c r="M301">
        <v>52</v>
      </c>
      <c r="N301">
        <v>60</v>
      </c>
      <c r="O301">
        <v>7.1000000000000004E-3</v>
      </c>
      <c r="P301">
        <v>7.4999999999999997E-3</v>
      </c>
      <c r="Q301" s="37">
        <f t="shared" si="78"/>
        <v>1.5883668903803133E-2</v>
      </c>
      <c r="R301" s="37">
        <f t="shared" si="81"/>
        <v>1.6778523489932886E-2</v>
      </c>
      <c r="S301">
        <v>18.02</v>
      </c>
      <c r="T301" s="5">
        <f t="shared" si="82"/>
        <v>0.1469426843693479</v>
      </c>
      <c r="U301" s="5">
        <f t="shared" si="87"/>
        <v>0.16906033904576884</v>
      </c>
      <c r="V301" s="6">
        <f t="shared" si="84"/>
        <v>0.3518952314804939</v>
      </c>
      <c r="W301" s="6">
        <f t="shared" si="88"/>
        <v>0.3717201166180758</v>
      </c>
      <c r="X301" s="6">
        <f t="shared" si="89"/>
        <v>0.49883791584984183</v>
      </c>
      <c r="Y301" s="6">
        <f t="shared" si="89"/>
        <v>0.54078045566384469</v>
      </c>
      <c r="Z301" s="6">
        <f t="shared" si="77"/>
        <v>0.51980918575684321</v>
      </c>
      <c r="AA301" s="6"/>
      <c r="AB301" s="6"/>
      <c r="AC301" s="6"/>
      <c r="AD301" s="6"/>
      <c r="AE301" s="6"/>
      <c r="AF301" s="20">
        <v>93</v>
      </c>
      <c r="AG301" s="20">
        <v>70</v>
      </c>
      <c r="AH301" s="6"/>
      <c r="AJ301">
        <v>1.25</v>
      </c>
      <c r="AK301" s="6"/>
      <c r="AL301" s="6"/>
      <c r="AM301" s="1"/>
      <c r="AN301" s="1"/>
      <c r="AO301" s="33">
        <f t="shared" si="79"/>
        <v>2.0971269907001377E-2</v>
      </c>
      <c r="AP301">
        <f t="shared" si="80"/>
        <v>2.0971269907001489E-2</v>
      </c>
    </row>
    <row r="302" spans="1:42" x14ac:dyDescent="0.2">
      <c r="B302" s="30">
        <v>14</v>
      </c>
      <c r="C302">
        <v>2436</v>
      </c>
      <c r="D302">
        <v>2467</v>
      </c>
      <c r="E302" s="11">
        <f t="shared" si="86"/>
        <v>2.4359999999999999</v>
      </c>
      <c r="F302" s="11">
        <f t="shared" si="86"/>
        <v>2.4670000000000001</v>
      </c>
      <c r="G302">
        <v>0.44600000000000001</v>
      </c>
      <c r="H302">
        <v>9.4E-2</v>
      </c>
      <c r="I302">
        <v>53</v>
      </c>
      <c r="J302">
        <v>57</v>
      </c>
      <c r="K302">
        <v>98</v>
      </c>
      <c r="L302">
        <v>102</v>
      </c>
      <c r="M302">
        <v>52</v>
      </c>
      <c r="N302">
        <v>60</v>
      </c>
      <c r="O302">
        <v>7.1000000000000004E-3</v>
      </c>
      <c r="P302">
        <v>7.4999999999999997E-3</v>
      </c>
      <c r="Q302" s="37">
        <f t="shared" si="78"/>
        <v>1.5919282511210761E-2</v>
      </c>
      <c r="R302" s="37">
        <f t="shared" si="81"/>
        <v>1.6816143497757848E-2</v>
      </c>
      <c r="S302">
        <v>18.02</v>
      </c>
      <c r="T302" s="5">
        <f t="shared" si="82"/>
        <v>0.16061177128742679</v>
      </c>
      <c r="U302" s="5">
        <f>(100*S302*H302)/(C302*O302*I302)</f>
        <v>0.18478688221281714</v>
      </c>
      <c r="V302" s="6">
        <f t="shared" si="84"/>
        <v>0.3439718514409702</v>
      </c>
      <c r="W302" s="6">
        <f t="shared" si="88"/>
        <v>0.36102847438843705</v>
      </c>
      <c r="X302" s="6">
        <f t="shared" si="89"/>
        <v>0.50458362272839696</v>
      </c>
      <c r="Y302" s="6">
        <f t="shared" si="89"/>
        <v>0.54581535660125424</v>
      </c>
      <c r="Z302" s="6">
        <f t="shared" si="77"/>
        <v>0.52519948966482555</v>
      </c>
      <c r="AA302" s="6"/>
      <c r="AB302" s="6"/>
      <c r="AC302" s="6"/>
      <c r="AD302" s="6"/>
      <c r="AE302" s="6"/>
      <c r="AF302" s="20">
        <v>93</v>
      </c>
      <c r="AG302" s="20">
        <v>70</v>
      </c>
      <c r="AH302" s="6"/>
      <c r="AJ302">
        <v>1.25</v>
      </c>
      <c r="AK302" s="6"/>
      <c r="AL302" s="6"/>
      <c r="AM302" s="1"/>
      <c r="AN302" s="1"/>
      <c r="AO302" s="33">
        <f t="shared" si="79"/>
        <v>2.0615866936428584E-2</v>
      </c>
      <c r="AP302">
        <f t="shared" si="80"/>
        <v>2.0615866936428695E-2</v>
      </c>
    </row>
    <row r="303" spans="1:42" x14ac:dyDescent="0.2">
      <c r="B303" s="30">
        <v>15</v>
      </c>
      <c r="C303">
        <v>2436</v>
      </c>
      <c r="D303">
        <v>2467</v>
      </c>
      <c r="E303" s="11">
        <f t="shared" si="86"/>
        <v>2.4359999999999999</v>
      </c>
      <c r="F303" s="11">
        <f t="shared" si="86"/>
        <v>2.4670000000000001</v>
      </c>
      <c r="G303">
        <v>0.441</v>
      </c>
      <c r="H303">
        <v>9.4E-2</v>
      </c>
      <c r="I303">
        <v>53</v>
      </c>
      <c r="J303">
        <v>57</v>
      </c>
      <c r="K303">
        <v>98</v>
      </c>
      <c r="L303">
        <v>102</v>
      </c>
      <c r="M303">
        <v>52</v>
      </c>
      <c r="N303">
        <v>60</v>
      </c>
      <c r="O303">
        <v>7.1000000000000004E-3</v>
      </c>
      <c r="P303">
        <v>7.4999999999999997E-3</v>
      </c>
      <c r="Q303" s="37">
        <f t="shared" si="78"/>
        <v>1.6099773242630386E-2</v>
      </c>
      <c r="R303" s="37">
        <f t="shared" si="81"/>
        <v>1.7006802721088433E-2</v>
      </c>
      <c r="S303">
        <v>18.02</v>
      </c>
      <c r="T303" s="5">
        <f t="shared" si="82"/>
        <v>0.16061177128742679</v>
      </c>
      <c r="U303" s="5">
        <f t="shared" si="87"/>
        <v>0.18478688221281714</v>
      </c>
      <c r="V303" s="6">
        <f t="shared" si="84"/>
        <v>0.33919772181884705</v>
      </c>
      <c r="W303" s="6">
        <f t="shared" si="88"/>
        <v>0.35571274232304445</v>
      </c>
      <c r="X303" s="6">
        <f t="shared" si="89"/>
        <v>0.49980949310627387</v>
      </c>
      <c r="Y303" s="6">
        <f t="shared" si="89"/>
        <v>0.54049962453586153</v>
      </c>
      <c r="Z303" s="6">
        <f t="shared" si="77"/>
        <v>0.52015455882106765</v>
      </c>
      <c r="AA303" s="6"/>
      <c r="AB303" s="6"/>
      <c r="AC303" s="6"/>
      <c r="AD303" s="6"/>
      <c r="AE303" s="6"/>
      <c r="AF303" s="20">
        <v>93</v>
      </c>
      <c r="AG303" s="20">
        <v>70</v>
      </c>
      <c r="AH303" s="6"/>
      <c r="AJ303">
        <v>1.25</v>
      </c>
      <c r="AK303" s="6"/>
      <c r="AL303" s="6"/>
      <c r="AM303" s="1"/>
      <c r="AN303" s="1"/>
      <c r="AO303" s="33">
        <f t="shared" si="79"/>
        <v>2.0345065714793775E-2</v>
      </c>
      <c r="AP303">
        <f t="shared" si="80"/>
        <v>2.0345065714793886E-2</v>
      </c>
    </row>
    <row r="304" spans="1:42" x14ac:dyDescent="0.2">
      <c r="B304" s="30">
        <v>16</v>
      </c>
      <c r="C304">
        <v>2436</v>
      </c>
      <c r="D304">
        <v>2467</v>
      </c>
      <c r="E304" s="11">
        <f t="shared" si="86"/>
        <v>2.4359999999999999</v>
      </c>
      <c r="F304" s="11">
        <f t="shared" si="86"/>
        <v>2.4670000000000001</v>
      </c>
      <c r="G304">
        <v>0.45200000000000001</v>
      </c>
      <c r="H304">
        <v>7.6999999999999999E-2</v>
      </c>
      <c r="I304">
        <v>53</v>
      </c>
      <c r="J304">
        <v>57</v>
      </c>
      <c r="K304">
        <v>98</v>
      </c>
      <c r="L304">
        <v>102</v>
      </c>
      <c r="M304">
        <v>52</v>
      </c>
      <c r="N304">
        <v>60</v>
      </c>
      <c r="O304">
        <v>7.1000000000000004E-3</v>
      </c>
      <c r="P304">
        <v>7.4999999999999997E-3</v>
      </c>
      <c r="Q304" s="37">
        <f t="shared" si="78"/>
        <v>1.5707964601769913E-2</v>
      </c>
      <c r="R304" s="37">
        <f t="shared" si="81"/>
        <v>1.6592920353982299E-2</v>
      </c>
      <c r="S304">
        <v>18.02</v>
      </c>
      <c r="T304" s="5">
        <f t="shared" si="82"/>
        <v>0.13156496158650918</v>
      </c>
      <c r="U304" s="5">
        <f t="shared" si="87"/>
        <v>0.15136797798283957</v>
      </c>
      <c r="V304" s="6">
        <f t="shared" si="84"/>
        <v>0.36450898448210339</v>
      </c>
      <c r="W304" s="6">
        <f t="shared" si="88"/>
        <v>0.38786790647709857</v>
      </c>
      <c r="X304" s="6">
        <f t="shared" si="89"/>
        <v>0.49607394606861255</v>
      </c>
      <c r="Y304" s="6">
        <f t="shared" si="89"/>
        <v>0.53923588445993809</v>
      </c>
      <c r="Z304" s="6">
        <f t="shared" si="77"/>
        <v>0.51765491526427532</v>
      </c>
      <c r="AA304" s="6"/>
      <c r="AB304" s="6"/>
      <c r="AC304" s="6"/>
      <c r="AD304" s="6"/>
      <c r="AE304" s="6"/>
      <c r="AF304" s="20">
        <v>93</v>
      </c>
      <c r="AG304" s="20">
        <v>70</v>
      </c>
      <c r="AH304" s="6"/>
      <c r="AJ304">
        <v>1.25</v>
      </c>
      <c r="AK304" s="6"/>
      <c r="AL304" s="6"/>
      <c r="AM304" s="1"/>
      <c r="AN304" s="1"/>
      <c r="AO304" s="33">
        <f t="shared" si="79"/>
        <v>2.1580969195662769E-2</v>
      </c>
      <c r="AP304">
        <f t="shared" si="80"/>
        <v>2.1580969195662769E-2</v>
      </c>
    </row>
    <row r="305" spans="1:42" x14ac:dyDescent="0.2">
      <c r="A305" t="s">
        <v>80</v>
      </c>
      <c r="B305" s="30">
        <v>1</v>
      </c>
      <c r="C305">
        <v>2436</v>
      </c>
      <c r="D305">
        <v>2467</v>
      </c>
      <c r="E305" s="11">
        <f t="shared" si="86"/>
        <v>2.4359999999999999</v>
      </c>
      <c r="F305" s="11">
        <f t="shared" si="86"/>
        <v>2.4670000000000001</v>
      </c>
      <c r="G305">
        <v>0.438</v>
      </c>
      <c r="H305">
        <v>8.2000000000000003E-2</v>
      </c>
      <c r="I305">
        <v>53</v>
      </c>
      <c r="J305">
        <v>57</v>
      </c>
      <c r="K305">
        <v>98</v>
      </c>
      <c r="L305">
        <v>102</v>
      </c>
      <c r="M305">
        <v>52</v>
      </c>
      <c r="N305">
        <v>60</v>
      </c>
      <c r="O305">
        <v>7.4999999999999997E-3</v>
      </c>
      <c r="P305">
        <v>7.9000000000000008E-3</v>
      </c>
      <c r="Q305" s="37">
        <f t="shared" si="78"/>
        <v>1.7123287671232876E-2</v>
      </c>
      <c r="R305" s="37">
        <f t="shared" si="81"/>
        <v>1.8036529680365298E-2</v>
      </c>
      <c r="S305">
        <v>18.02</v>
      </c>
      <c r="T305" s="5">
        <f t="shared" si="82"/>
        <v>0.1330140578262422</v>
      </c>
      <c r="U305" s="5">
        <f t="shared" si="87"/>
        <v>0.15259989053092504</v>
      </c>
      <c r="V305" s="6">
        <f t="shared" si="84"/>
        <v>0.32922728659957745</v>
      </c>
      <c r="W305" s="6">
        <f t="shared" si="88"/>
        <v>0.34739452431218781</v>
      </c>
      <c r="X305" s="6">
        <f t="shared" si="89"/>
        <v>0.46224134442581966</v>
      </c>
      <c r="Y305" s="6">
        <f t="shared" si="89"/>
        <v>0.49999441484311286</v>
      </c>
      <c r="Z305" s="6">
        <f t="shared" si="77"/>
        <v>0.48111787963446628</v>
      </c>
      <c r="AA305" s="6"/>
      <c r="AB305" s="6"/>
      <c r="AC305" s="6"/>
      <c r="AD305" s="6"/>
      <c r="AE305" s="6"/>
      <c r="AF305" s="20">
        <v>93</v>
      </c>
      <c r="AG305" s="20">
        <v>70</v>
      </c>
      <c r="AH305" s="6"/>
      <c r="AJ305">
        <v>1.25</v>
      </c>
      <c r="AK305" s="6"/>
      <c r="AL305" s="6"/>
      <c r="AM305" s="1"/>
      <c r="AN305" s="1"/>
      <c r="AO305" s="33">
        <f t="shared" si="79"/>
        <v>1.8876535208646628E-2</v>
      </c>
      <c r="AP305">
        <f t="shared" si="80"/>
        <v>1.8876535208646572E-2</v>
      </c>
    </row>
    <row r="306" spans="1:42" x14ac:dyDescent="0.2">
      <c r="B306" s="30">
        <v>2</v>
      </c>
      <c r="C306">
        <v>2436</v>
      </c>
      <c r="D306">
        <v>2467</v>
      </c>
      <c r="E306" s="11">
        <f t="shared" ref="E306:F322" si="90">C306/1000</f>
        <v>2.4359999999999999</v>
      </c>
      <c r="F306" s="11">
        <f t="shared" si="90"/>
        <v>2.4670000000000001</v>
      </c>
      <c r="G306">
        <v>0.43</v>
      </c>
      <c r="H306">
        <v>8.5000000000000006E-2</v>
      </c>
      <c r="I306">
        <v>53</v>
      </c>
      <c r="J306">
        <v>57</v>
      </c>
      <c r="K306">
        <v>98</v>
      </c>
      <c r="L306">
        <v>102</v>
      </c>
      <c r="M306">
        <v>52</v>
      </c>
      <c r="N306">
        <v>60</v>
      </c>
      <c r="O306">
        <v>7.4999999999999997E-3</v>
      </c>
      <c r="P306">
        <v>7.9000000000000008E-3</v>
      </c>
      <c r="Q306" s="37">
        <f t="shared" si="78"/>
        <v>1.7441860465116279E-2</v>
      </c>
      <c r="R306" s="37">
        <f t="shared" si="81"/>
        <v>1.8372093023255816E-2</v>
      </c>
      <c r="S306">
        <v>18.02</v>
      </c>
      <c r="T306" s="5">
        <f t="shared" si="82"/>
        <v>0.13788042579549498</v>
      </c>
      <c r="U306" s="5">
        <f t="shared" si="87"/>
        <v>0.15818281335522719</v>
      </c>
      <c r="V306" s="6">
        <f t="shared" si="84"/>
        <v>0.31949455066107191</v>
      </c>
      <c r="W306" s="6">
        <f t="shared" si="88"/>
        <v>0.33592484612892776</v>
      </c>
      <c r="X306" s="6">
        <f t="shared" si="89"/>
        <v>0.45737497645656688</v>
      </c>
      <c r="Y306" s="6">
        <f t="shared" si="89"/>
        <v>0.49410765948415492</v>
      </c>
      <c r="Z306" s="6">
        <f t="shared" si="77"/>
        <v>0.4757413179703609</v>
      </c>
      <c r="AA306" s="6"/>
      <c r="AB306" s="6"/>
      <c r="AC306" s="6"/>
      <c r="AD306" s="6"/>
      <c r="AE306" s="6"/>
      <c r="AF306" s="20">
        <v>93</v>
      </c>
      <c r="AG306" s="20">
        <v>70</v>
      </c>
      <c r="AH306" s="6"/>
      <c r="AJ306">
        <v>1.25</v>
      </c>
      <c r="AK306" s="6"/>
      <c r="AL306" s="6"/>
      <c r="AM306" s="1"/>
      <c r="AN306" s="1"/>
      <c r="AO306" s="33">
        <f t="shared" si="79"/>
        <v>1.8366341513794016E-2</v>
      </c>
      <c r="AP306">
        <f t="shared" si="80"/>
        <v>1.8366341513794016E-2</v>
      </c>
    </row>
    <row r="307" spans="1:42" x14ac:dyDescent="0.2">
      <c r="B307" s="30">
        <v>3</v>
      </c>
      <c r="C307">
        <v>2436</v>
      </c>
      <c r="D307">
        <v>2467</v>
      </c>
      <c r="E307" s="11">
        <f t="shared" si="90"/>
        <v>2.4359999999999999</v>
      </c>
      <c r="F307" s="11">
        <f t="shared" si="90"/>
        <v>2.4670000000000001</v>
      </c>
      <c r="G307">
        <v>0.439</v>
      </c>
      <c r="H307">
        <v>8.4000000000000005E-2</v>
      </c>
      <c r="I307">
        <v>53</v>
      </c>
      <c r="J307">
        <v>57</v>
      </c>
      <c r="K307">
        <v>98</v>
      </c>
      <c r="L307">
        <v>102</v>
      </c>
      <c r="M307">
        <v>52</v>
      </c>
      <c r="N307">
        <v>60</v>
      </c>
      <c r="O307">
        <v>7.4999999999999997E-3</v>
      </c>
      <c r="P307">
        <v>7.9000000000000008E-3</v>
      </c>
      <c r="Q307" s="37">
        <f t="shared" si="78"/>
        <v>1.7084282460136671E-2</v>
      </c>
      <c r="R307" s="37">
        <f t="shared" si="81"/>
        <v>1.7995444191343964E-2</v>
      </c>
      <c r="S307">
        <v>18.02</v>
      </c>
      <c r="T307" s="5">
        <f t="shared" si="82"/>
        <v>0.13625830313907741</v>
      </c>
      <c r="U307" s="5">
        <f t="shared" si="87"/>
        <v>0.1563218390804598</v>
      </c>
      <c r="V307" s="6">
        <f t="shared" si="84"/>
        <v>0.32847983792456148</v>
      </c>
      <c r="W307" s="6">
        <f t="shared" si="88"/>
        <v>0.34612222557331629</v>
      </c>
      <c r="X307" s="6">
        <f t="shared" ref="X307:Y322" si="91">T307+V307</f>
        <v>0.46473814106363887</v>
      </c>
      <c r="Y307" s="6">
        <f t="shared" si="91"/>
        <v>0.50244406465377611</v>
      </c>
      <c r="Z307" s="6">
        <f t="shared" si="77"/>
        <v>0.48359110285870749</v>
      </c>
      <c r="AA307" s="6"/>
      <c r="AB307" s="6"/>
      <c r="AC307" s="6"/>
      <c r="AD307" s="6"/>
      <c r="AE307" s="6"/>
      <c r="AF307" s="20">
        <v>93</v>
      </c>
      <c r="AG307" s="20">
        <v>70</v>
      </c>
      <c r="AH307" s="6"/>
      <c r="AJ307">
        <v>1.25</v>
      </c>
      <c r="AK307" s="6"/>
      <c r="AL307" s="6"/>
      <c r="AM307" s="1"/>
      <c r="AN307" s="1"/>
      <c r="AO307" s="33">
        <f t="shared" si="79"/>
        <v>1.8852961795068623E-2</v>
      </c>
      <c r="AP307">
        <f t="shared" si="80"/>
        <v>1.8852961795068623E-2</v>
      </c>
    </row>
    <row r="308" spans="1:42" x14ac:dyDescent="0.2">
      <c r="B308" s="30">
        <v>4</v>
      </c>
      <c r="C308">
        <v>2436</v>
      </c>
      <c r="D308">
        <v>2467</v>
      </c>
      <c r="E308" s="11">
        <f t="shared" si="90"/>
        <v>2.4359999999999999</v>
      </c>
      <c r="F308" s="11">
        <f t="shared" si="90"/>
        <v>2.4670000000000001</v>
      </c>
      <c r="G308">
        <v>0.42199999999999999</v>
      </c>
      <c r="H308">
        <v>8.3000000000000004E-2</v>
      </c>
      <c r="I308">
        <v>53</v>
      </c>
      <c r="J308">
        <v>57</v>
      </c>
      <c r="K308">
        <v>98</v>
      </c>
      <c r="L308">
        <v>102</v>
      </c>
      <c r="M308">
        <v>52</v>
      </c>
      <c r="N308">
        <v>60</v>
      </c>
      <c r="O308">
        <v>7.4999999999999997E-3</v>
      </c>
      <c r="P308">
        <v>7.9000000000000008E-3</v>
      </c>
      <c r="Q308" s="37">
        <f t="shared" si="78"/>
        <v>1.7772511848341232E-2</v>
      </c>
      <c r="R308" s="37">
        <f t="shared" si="81"/>
        <v>1.8720379146919434E-2</v>
      </c>
      <c r="S308">
        <v>18.02</v>
      </c>
      <c r="T308" s="5">
        <f t="shared" si="82"/>
        <v>0.1346361804826598</v>
      </c>
      <c r="U308" s="5">
        <f t="shared" si="87"/>
        <v>0.1544608648056924</v>
      </c>
      <c r="V308" s="6">
        <f t="shared" si="84"/>
        <v>0.31389663718010136</v>
      </c>
      <c r="W308" s="6">
        <f t="shared" si="88"/>
        <v>0.33015202797046567</v>
      </c>
      <c r="X308" s="6">
        <f t="shared" si="91"/>
        <v>0.44853281766276115</v>
      </c>
      <c r="Y308" s="6">
        <f t="shared" si="91"/>
        <v>0.48461289277615804</v>
      </c>
      <c r="Z308" s="6">
        <f t="shared" si="77"/>
        <v>0.46657285521945957</v>
      </c>
      <c r="AA308" s="6"/>
      <c r="AB308" s="6"/>
      <c r="AC308" s="6"/>
      <c r="AD308" s="6"/>
      <c r="AE308" s="6"/>
      <c r="AF308" s="20">
        <v>93</v>
      </c>
      <c r="AG308" s="20">
        <v>70</v>
      </c>
      <c r="AH308" s="6"/>
      <c r="AJ308">
        <v>1.25</v>
      </c>
      <c r="AK308" s="6"/>
      <c r="AL308" s="6"/>
      <c r="AM308" s="1"/>
      <c r="AN308" s="1"/>
      <c r="AO308" s="33">
        <f t="shared" si="79"/>
        <v>1.8040037556698418E-2</v>
      </c>
      <c r="AP308">
        <f t="shared" si="80"/>
        <v>1.8040037556698474E-2</v>
      </c>
    </row>
    <row r="309" spans="1:42" x14ac:dyDescent="0.2">
      <c r="B309" s="30">
        <v>5</v>
      </c>
      <c r="C309">
        <v>2436</v>
      </c>
      <c r="D309">
        <v>2467</v>
      </c>
      <c r="E309" s="11">
        <f t="shared" si="90"/>
        <v>2.4359999999999999</v>
      </c>
      <c r="F309" s="11">
        <f t="shared" si="90"/>
        <v>2.4670000000000001</v>
      </c>
      <c r="G309">
        <v>0.41699999999999998</v>
      </c>
      <c r="H309">
        <v>7.8E-2</v>
      </c>
      <c r="I309">
        <v>53</v>
      </c>
      <c r="J309">
        <v>57</v>
      </c>
      <c r="K309">
        <v>98</v>
      </c>
      <c r="L309">
        <v>102</v>
      </c>
      <c r="M309">
        <v>52</v>
      </c>
      <c r="N309">
        <v>60</v>
      </c>
      <c r="O309">
        <v>7.4999999999999997E-3</v>
      </c>
      <c r="P309">
        <v>7.9000000000000008E-3</v>
      </c>
      <c r="Q309" s="37">
        <f t="shared" si="78"/>
        <v>1.7985611510791366E-2</v>
      </c>
      <c r="R309" s="37">
        <f t="shared" si="81"/>
        <v>1.8944844124700242E-2</v>
      </c>
      <c r="S309">
        <v>18.02</v>
      </c>
      <c r="T309" s="5">
        <f t="shared" si="82"/>
        <v>0.12652556720057187</v>
      </c>
      <c r="U309" s="5">
        <f t="shared" si="87"/>
        <v>0.14515599343185553</v>
      </c>
      <c r="V309" s="6">
        <f t="shared" si="84"/>
        <v>0.31349905809764611</v>
      </c>
      <c r="W309" s="6">
        <f t="shared" si="88"/>
        <v>0.33081666164002538</v>
      </c>
      <c r="X309" s="6">
        <f t="shared" si="91"/>
        <v>0.44002462529821795</v>
      </c>
      <c r="Y309" s="6">
        <f t="shared" si="91"/>
        <v>0.47597265507188091</v>
      </c>
      <c r="Z309" s="6">
        <f t="shared" si="77"/>
        <v>0.45799864018504943</v>
      </c>
      <c r="AA309" s="6"/>
      <c r="AB309" s="6"/>
      <c r="AC309" s="6"/>
      <c r="AD309" s="6"/>
      <c r="AE309" s="6"/>
      <c r="AF309" s="20">
        <v>93</v>
      </c>
      <c r="AG309" s="20">
        <v>70</v>
      </c>
      <c r="AH309" s="6"/>
      <c r="AJ309">
        <v>1.25</v>
      </c>
      <c r="AK309" s="6"/>
      <c r="AL309" s="6"/>
      <c r="AM309" s="1"/>
      <c r="AN309" s="1"/>
      <c r="AO309" s="33">
        <f t="shared" si="79"/>
        <v>1.797401488683148E-2</v>
      </c>
      <c r="AP309">
        <f t="shared" si="80"/>
        <v>1.797401488683148E-2</v>
      </c>
    </row>
    <row r="310" spans="1:42" x14ac:dyDescent="0.2">
      <c r="B310" s="30">
        <v>6</v>
      </c>
      <c r="C310">
        <v>2436</v>
      </c>
      <c r="D310">
        <v>2467</v>
      </c>
      <c r="E310" s="11">
        <f t="shared" si="90"/>
        <v>2.4359999999999999</v>
      </c>
      <c r="F310" s="11">
        <f t="shared" si="90"/>
        <v>2.4670000000000001</v>
      </c>
      <c r="G310">
        <v>0.40899999999999997</v>
      </c>
      <c r="H310">
        <v>7.3999999999999996E-2</v>
      </c>
      <c r="I310">
        <v>53</v>
      </c>
      <c r="J310">
        <v>57</v>
      </c>
      <c r="K310">
        <v>98</v>
      </c>
      <c r="L310">
        <v>102</v>
      </c>
      <c r="M310">
        <v>52</v>
      </c>
      <c r="N310">
        <v>60</v>
      </c>
      <c r="O310">
        <v>7.4999999999999997E-3</v>
      </c>
      <c r="P310">
        <v>7.9000000000000008E-3</v>
      </c>
      <c r="Q310" s="37">
        <f t="shared" si="78"/>
        <v>1.8337408312958436E-2</v>
      </c>
      <c r="R310" s="37">
        <f t="shared" si="81"/>
        <v>1.9315403422982887E-2</v>
      </c>
      <c r="S310">
        <v>18.02</v>
      </c>
      <c r="T310" s="5">
        <f t="shared" si="82"/>
        <v>0.12003707657490149</v>
      </c>
      <c r="U310" s="5">
        <f t="shared" si="87"/>
        <v>0.13771209633278597</v>
      </c>
      <c r="V310" s="6">
        <f t="shared" si="84"/>
        <v>0.30955507359968959</v>
      </c>
      <c r="W310" s="6">
        <f t="shared" si="88"/>
        <v>0.32732258749148263</v>
      </c>
      <c r="X310" s="6">
        <f t="shared" si="91"/>
        <v>0.42959215017459107</v>
      </c>
      <c r="Y310" s="6">
        <f t="shared" si="91"/>
        <v>0.4650346838242686</v>
      </c>
      <c r="Z310" s="6">
        <f t="shared" si="77"/>
        <v>0.44731341699942984</v>
      </c>
      <c r="AA310" s="6"/>
      <c r="AB310" s="6"/>
      <c r="AC310" s="6"/>
      <c r="AD310" s="6"/>
      <c r="AE310" s="6"/>
      <c r="AF310" s="20">
        <v>93</v>
      </c>
      <c r="AG310" s="20">
        <v>70</v>
      </c>
      <c r="AH310" s="6"/>
      <c r="AJ310">
        <v>1.25</v>
      </c>
      <c r="AK310" s="6"/>
      <c r="AL310" s="6"/>
      <c r="AM310" s="1"/>
      <c r="AN310" s="1"/>
      <c r="AO310" s="33">
        <f t="shared" si="79"/>
        <v>1.7721266824838766E-2</v>
      </c>
      <c r="AP310">
        <f t="shared" si="80"/>
        <v>1.7721266824838766E-2</v>
      </c>
    </row>
    <row r="311" spans="1:42" x14ac:dyDescent="0.2">
      <c r="B311" s="30">
        <v>7</v>
      </c>
      <c r="C311">
        <v>2436</v>
      </c>
      <c r="D311">
        <v>2467</v>
      </c>
      <c r="E311" s="11">
        <f t="shared" si="90"/>
        <v>2.4359999999999999</v>
      </c>
      <c r="F311" s="11">
        <f t="shared" si="90"/>
        <v>2.4670000000000001</v>
      </c>
      <c r="G311">
        <v>0.41199999999999998</v>
      </c>
      <c r="H311">
        <v>8.3000000000000004E-2</v>
      </c>
      <c r="I311">
        <v>53</v>
      </c>
      <c r="J311">
        <v>57</v>
      </c>
      <c r="K311">
        <v>98</v>
      </c>
      <c r="L311">
        <v>102</v>
      </c>
      <c r="M311">
        <v>52</v>
      </c>
      <c r="N311">
        <v>60</v>
      </c>
      <c r="O311">
        <v>7.4999999999999997E-3</v>
      </c>
      <c r="P311">
        <v>7.9000000000000008E-3</v>
      </c>
      <c r="Q311" s="37">
        <f t="shared" si="78"/>
        <v>1.8203883495145633E-2</v>
      </c>
      <c r="R311" s="37">
        <f t="shared" si="81"/>
        <v>1.9174757281553399E-2</v>
      </c>
      <c r="S311">
        <v>18.02</v>
      </c>
      <c r="T311" s="5">
        <f t="shared" si="82"/>
        <v>0.1346361804826598</v>
      </c>
      <c r="U311" s="5">
        <f t="shared" si="87"/>
        <v>0.1544608648056924</v>
      </c>
      <c r="V311" s="6">
        <f t="shared" si="84"/>
        <v>0.30483183410012071</v>
      </c>
      <c r="W311" s="6">
        <f t="shared" si="88"/>
        <v>0.32008757525998899</v>
      </c>
      <c r="X311" s="6">
        <f t="shared" si="91"/>
        <v>0.43946801458278051</v>
      </c>
      <c r="Y311" s="6">
        <f t="shared" si="91"/>
        <v>0.47454844006568142</v>
      </c>
      <c r="Z311" s="6">
        <f t="shared" si="77"/>
        <v>0.45700822732423096</v>
      </c>
      <c r="AA311" s="6"/>
      <c r="AB311" s="6"/>
      <c r="AC311" s="6"/>
      <c r="AD311" s="6"/>
      <c r="AE311" s="6"/>
      <c r="AF311" s="20">
        <v>93</v>
      </c>
      <c r="AG311" s="20">
        <v>70</v>
      </c>
      <c r="AH311" s="6"/>
      <c r="AJ311">
        <v>1.25</v>
      </c>
      <c r="AK311" s="6"/>
      <c r="AL311" s="6"/>
      <c r="AM311" s="1"/>
      <c r="AN311" s="1"/>
      <c r="AO311" s="33">
        <f t="shared" si="79"/>
        <v>1.7540212741450456E-2</v>
      </c>
      <c r="AP311">
        <f t="shared" si="80"/>
        <v>1.7540212741450456E-2</v>
      </c>
    </row>
    <row r="312" spans="1:42" x14ac:dyDescent="0.2">
      <c r="B312" s="30">
        <v>8</v>
      </c>
      <c r="C312">
        <v>2436</v>
      </c>
      <c r="D312">
        <v>2467</v>
      </c>
      <c r="E312" s="11">
        <f t="shared" si="90"/>
        <v>2.4359999999999999</v>
      </c>
      <c r="F312" s="11">
        <f t="shared" si="90"/>
        <v>2.4670000000000001</v>
      </c>
      <c r="G312">
        <v>0.435</v>
      </c>
      <c r="H312">
        <v>7.9000000000000001E-2</v>
      </c>
      <c r="I312">
        <v>53</v>
      </c>
      <c r="J312">
        <v>57</v>
      </c>
      <c r="K312">
        <v>98</v>
      </c>
      <c r="L312">
        <v>102</v>
      </c>
      <c r="M312">
        <v>52</v>
      </c>
      <c r="N312">
        <v>60</v>
      </c>
      <c r="O312">
        <v>7.4999999999999997E-3</v>
      </c>
      <c r="P312">
        <v>7.9000000000000008E-3</v>
      </c>
      <c r="Q312" s="37">
        <f t="shared" si="78"/>
        <v>1.7241379310344827E-2</v>
      </c>
      <c r="R312" s="37">
        <f t="shared" si="81"/>
        <v>1.8160919540229886E-2</v>
      </c>
      <c r="S312">
        <v>18.02</v>
      </c>
      <c r="T312" s="5">
        <f t="shared" si="82"/>
        <v>0.12814768985698946</v>
      </c>
      <c r="U312" s="5">
        <f t="shared" si="87"/>
        <v>0.1470169677066229</v>
      </c>
      <c r="V312" s="6">
        <f t="shared" si="84"/>
        <v>0.32898873915010429</v>
      </c>
      <c r="W312" s="6">
        <f t="shared" si="88"/>
        <v>0.34779330451392376</v>
      </c>
      <c r="X312" s="6">
        <f t="shared" si="91"/>
        <v>0.45713642900709373</v>
      </c>
      <c r="Y312" s="6">
        <f t="shared" si="91"/>
        <v>0.49481027222054663</v>
      </c>
      <c r="Z312" s="6">
        <f t="shared" si="77"/>
        <v>0.47597335061382018</v>
      </c>
      <c r="AA312" s="6"/>
      <c r="AB312" s="6"/>
      <c r="AC312" s="6"/>
      <c r="AD312" s="6"/>
      <c r="AE312" s="6"/>
      <c r="AF312" s="20">
        <v>93</v>
      </c>
      <c r="AG312" s="20">
        <v>70</v>
      </c>
      <c r="AH312" s="6"/>
      <c r="AJ312">
        <v>1.25</v>
      </c>
      <c r="AK312" s="6"/>
      <c r="AL312" s="6"/>
      <c r="AM312" s="1"/>
      <c r="AN312" s="1"/>
      <c r="AO312" s="33">
        <f t="shared" si="79"/>
        <v>1.8836921606726453E-2</v>
      </c>
      <c r="AP312">
        <f t="shared" si="80"/>
        <v>1.8836921606726453E-2</v>
      </c>
    </row>
    <row r="313" spans="1:42" x14ac:dyDescent="0.2">
      <c r="B313" s="30">
        <v>9</v>
      </c>
      <c r="C313">
        <v>2436</v>
      </c>
      <c r="D313">
        <v>2467</v>
      </c>
      <c r="E313" s="11">
        <f t="shared" si="90"/>
        <v>2.4359999999999999</v>
      </c>
      <c r="F313" s="11">
        <f t="shared" si="90"/>
        <v>2.4670000000000001</v>
      </c>
      <c r="G313">
        <v>0.434</v>
      </c>
      <c r="H313">
        <v>0.08</v>
      </c>
      <c r="I313">
        <v>53</v>
      </c>
      <c r="J313">
        <v>57</v>
      </c>
      <c r="K313">
        <v>98</v>
      </c>
      <c r="L313">
        <v>102</v>
      </c>
      <c r="M313">
        <v>52</v>
      </c>
      <c r="N313">
        <v>60</v>
      </c>
      <c r="O313">
        <v>7.4999999999999997E-3</v>
      </c>
      <c r="P313">
        <v>7.9000000000000008E-3</v>
      </c>
      <c r="Q313" s="37">
        <f t="shared" si="78"/>
        <v>1.7281105990783412E-2</v>
      </c>
      <c r="R313" s="37">
        <f t="shared" si="81"/>
        <v>1.8202764976958528E-2</v>
      </c>
      <c r="S313">
        <v>18.02</v>
      </c>
      <c r="T313" s="5">
        <f t="shared" si="82"/>
        <v>0.12976981251340702</v>
      </c>
      <c r="U313" s="5">
        <f t="shared" si="87"/>
        <v>0.14887794198139026</v>
      </c>
      <c r="V313" s="6">
        <f t="shared" si="84"/>
        <v>0.32725529435059919</v>
      </c>
      <c r="W313" s="6">
        <f t="shared" si="88"/>
        <v>0.34564748723791644</v>
      </c>
      <c r="X313" s="6">
        <f t="shared" si="91"/>
        <v>0.45702510686400621</v>
      </c>
      <c r="Y313" s="6">
        <f t="shared" si="91"/>
        <v>0.4945254292193067</v>
      </c>
      <c r="Z313" s="6">
        <f t="shared" si="77"/>
        <v>0.47577526804165648</v>
      </c>
      <c r="AA313" s="6"/>
      <c r="AB313" s="6"/>
      <c r="AC313" s="6"/>
      <c r="AD313" s="6"/>
      <c r="AE313" s="6"/>
      <c r="AF313" s="20">
        <v>93</v>
      </c>
      <c r="AG313" s="20">
        <v>70</v>
      </c>
      <c r="AH313" s="6"/>
      <c r="AJ313">
        <v>1.25</v>
      </c>
      <c r="AK313" s="6"/>
      <c r="AL313" s="6"/>
      <c r="AM313" s="1"/>
      <c r="AN313" s="1"/>
      <c r="AO313" s="33">
        <f t="shared" si="79"/>
        <v>1.8750161177650271E-2</v>
      </c>
      <c r="AP313">
        <f t="shared" si="80"/>
        <v>1.8750161177650215E-2</v>
      </c>
    </row>
    <row r="314" spans="1:42" x14ac:dyDescent="0.2">
      <c r="B314" s="30">
        <v>10</v>
      </c>
      <c r="C314">
        <v>2436</v>
      </c>
      <c r="D314">
        <v>2467</v>
      </c>
      <c r="E314" s="11">
        <f t="shared" si="90"/>
        <v>2.4359999999999999</v>
      </c>
      <c r="F314" s="11">
        <f t="shared" si="90"/>
        <v>2.4670000000000001</v>
      </c>
      <c r="G314">
        <v>0.43</v>
      </c>
      <c r="H314">
        <v>8.2000000000000003E-2</v>
      </c>
      <c r="I314">
        <v>53</v>
      </c>
      <c r="J314">
        <v>57</v>
      </c>
      <c r="K314">
        <v>98</v>
      </c>
      <c r="L314">
        <v>102</v>
      </c>
      <c r="M314">
        <v>52</v>
      </c>
      <c r="N314">
        <v>60</v>
      </c>
      <c r="O314">
        <v>7.4999999999999997E-3</v>
      </c>
      <c r="P314">
        <v>7.9000000000000008E-3</v>
      </c>
      <c r="Q314" s="37">
        <f t="shared" si="78"/>
        <v>1.7441860465116279E-2</v>
      </c>
      <c r="R314" s="37">
        <f t="shared" si="81"/>
        <v>1.8372093023255816E-2</v>
      </c>
      <c r="S314">
        <v>18.02</v>
      </c>
      <c r="T314" s="5">
        <f t="shared" si="82"/>
        <v>0.1330140578262422</v>
      </c>
      <c r="U314" s="5">
        <f t="shared" si="87"/>
        <v>0.15259989053092504</v>
      </c>
      <c r="V314" s="6">
        <f t="shared" si="84"/>
        <v>0.32197544413559293</v>
      </c>
      <c r="W314" s="6">
        <f t="shared" si="88"/>
        <v>0.33934296214380655</v>
      </c>
      <c r="X314" s="6">
        <f t="shared" si="91"/>
        <v>0.45498950196183513</v>
      </c>
      <c r="Y314" s="6">
        <f t="shared" si="91"/>
        <v>0.49194285267473159</v>
      </c>
      <c r="Z314" s="6">
        <f t="shared" si="77"/>
        <v>0.47346617731828333</v>
      </c>
      <c r="AA314" s="6"/>
      <c r="AB314" s="6"/>
      <c r="AC314" s="6"/>
      <c r="AD314" s="6"/>
      <c r="AE314" s="6"/>
      <c r="AF314" s="20">
        <v>93</v>
      </c>
      <c r="AG314" s="20">
        <v>70</v>
      </c>
      <c r="AH314" s="6"/>
      <c r="AJ314">
        <v>1.25</v>
      </c>
      <c r="AK314" s="6"/>
      <c r="AL314" s="6"/>
      <c r="AM314" s="1"/>
      <c r="AN314" s="1"/>
      <c r="AO314" s="33">
        <f t="shared" si="79"/>
        <v>1.8476675356448202E-2</v>
      </c>
      <c r="AP314">
        <f t="shared" si="80"/>
        <v>1.8476675356448258E-2</v>
      </c>
    </row>
    <row r="315" spans="1:42" x14ac:dyDescent="0.2">
      <c r="B315" s="30">
        <v>11</v>
      </c>
      <c r="C315">
        <v>2436</v>
      </c>
      <c r="D315">
        <v>2467</v>
      </c>
      <c r="E315" s="11">
        <f t="shared" si="90"/>
        <v>2.4359999999999999</v>
      </c>
      <c r="F315" s="11">
        <f t="shared" si="90"/>
        <v>2.4670000000000001</v>
      </c>
      <c r="G315">
        <v>0.436</v>
      </c>
      <c r="H315">
        <v>8.4000000000000005E-2</v>
      </c>
      <c r="I315">
        <v>53</v>
      </c>
      <c r="J315">
        <v>57</v>
      </c>
      <c r="K315">
        <v>98</v>
      </c>
      <c r="L315">
        <v>102</v>
      </c>
      <c r="M315">
        <v>52</v>
      </c>
      <c r="N315">
        <v>60</v>
      </c>
      <c r="O315">
        <v>7.4999999999999997E-3</v>
      </c>
      <c r="P315">
        <v>7.9000000000000008E-3</v>
      </c>
      <c r="Q315" s="37">
        <f t="shared" si="78"/>
        <v>1.7201834862385322E-2</v>
      </c>
      <c r="R315" s="37">
        <f t="shared" si="81"/>
        <v>1.8119266055045873E-2</v>
      </c>
      <c r="S315">
        <v>18.02</v>
      </c>
      <c r="T315" s="5">
        <f t="shared" si="82"/>
        <v>0.13625830313907741</v>
      </c>
      <c r="U315" s="5">
        <f t="shared" si="87"/>
        <v>0.1563218390804598</v>
      </c>
      <c r="V315" s="6">
        <f t="shared" si="84"/>
        <v>0.32576039700056736</v>
      </c>
      <c r="W315" s="6">
        <f t="shared" si="88"/>
        <v>0.34310288976017334</v>
      </c>
      <c r="X315" s="6">
        <f t="shared" si="91"/>
        <v>0.46201870013964474</v>
      </c>
      <c r="Y315" s="6">
        <f t="shared" si="91"/>
        <v>0.49942472884063316</v>
      </c>
      <c r="Z315" s="6">
        <f t="shared" si="77"/>
        <v>0.48072171449013895</v>
      </c>
      <c r="AA315" s="6"/>
      <c r="AB315" s="6"/>
      <c r="AC315" s="6"/>
      <c r="AD315" s="6"/>
      <c r="AE315" s="6"/>
      <c r="AF315" s="20">
        <v>93</v>
      </c>
      <c r="AG315" s="20">
        <v>70</v>
      </c>
      <c r="AH315" s="6"/>
      <c r="AJ315">
        <v>1.25</v>
      </c>
      <c r="AK315" s="6"/>
      <c r="AL315" s="6"/>
      <c r="AM315" s="1"/>
      <c r="AN315" s="1"/>
      <c r="AO315" s="33">
        <f t="shared" si="79"/>
        <v>1.8703014350494207E-2</v>
      </c>
      <c r="AP315">
        <f t="shared" si="80"/>
        <v>1.8703014350494207E-2</v>
      </c>
    </row>
    <row r="316" spans="1:42" x14ac:dyDescent="0.2">
      <c r="B316" s="30">
        <v>12</v>
      </c>
      <c r="C316">
        <v>2436</v>
      </c>
      <c r="D316">
        <v>2467</v>
      </c>
      <c r="E316" s="11">
        <f t="shared" si="90"/>
        <v>2.4359999999999999</v>
      </c>
      <c r="F316" s="11">
        <f t="shared" si="90"/>
        <v>2.4670000000000001</v>
      </c>
      <c r="G316">
        <v>0.42</v>
      </c>
      <c r="H316">
        <v>8.5999999999999993E-2</v>
      </c>
      <c r="I316">
        <v>53</v>
      </c>
      <c r="J316">
        <v>57</v>
      </c>
      <c r="K316">
        <v>98</v>
      </c>
      <c r="L316">
        <v>102</v>
      </c>
      <c r="M316">
        <v>52</v>
      </c>
      <c r="N316">
        <v>60</v>
      </c>
      <c r="O316">
        <v>7.4999999999999997E-3</v>
      </c>
      <c r="P316">
        <v>7.9000000000000008E-3</v>
      </c>
      <c r="Q316" s="37">
        <f t="shared" si="78"/>
        <v>1.7857142857142856E-2</v>
      </c>
      <c r="R316" s="37">
        <f t="shared" si="81"/>
        <v>1.8809523809523811E-2</v>
      </c>
      <c r="S316">
        <v>18.02</v>
      </c>
      <c r="T316" s="5">
        <f t="shared" si="82"/>
        <v>0.13950254845191254</v>
      </c>
      <c r="U316" s="5">
        <f t="shared" si="87"/>
        <v>0.16004378762999452</v>
      </c>
      <c r="V316" s="6">
        <f t="shared" si="84"/>
        <v>0.30960278308958428</v>
      </c>
      <c r="W316" s="6">
        <f t="shared" si="88"/>
        <v>0.32472102141349146</v>
      </c>
      <c r="X316" s="6">
        <f t="shared" si="91"/>
        <v>0.44910533154149679</v>
      </c>
      <c r="Y316" s="6">
        <f t="shared" si="91"/>
        <v>0.48476480904348596</v>
      </c>
      <c r="Z316" s="6">
        <f t="shared" si="77"/>
        <v>0.46693507029249137</v>
      </c>
      <c r="AA316" s="6"/>
      <c r="AB316" s="6"/>
      <c r="AC316" s="6"/>
      <c r="AD316" s="6"/>
      <c r="AE316" s="6"/>
      <c r="AF316" s="20">
        <v>93</v>
      </c>
      <c r="AG316" s="20">
        <v>70</v>
      </c>
      <c r="AH316" s="6"/>
      <c r="AJ316">
        <v>1.25</v>
      </c>
      <c r="AK316" s="6"/>
      <c r="AL316" s="6"/>
      <c r="AM316" s="1"/>
      <c r="AN316" s="1"/>
      <c r="AO316" s="33">
        <f t="shared" si="79"/>
        <v>1.7829738750994584E-2</v>
      </c>
      <c r="AP316">
        <f t="shared" si="80"/>
        <v>1.7829738750994584E-2</v>
      </c>
    </row>
    <row r="317" spans="1:42" x14ac:dyDescent="0.2">
      <c r="B317" s="30">
        <v>13</v>
      </c>
      <c r="C317">
        <v>2436</v>
      </c>
      <c r="D317">
        <v>2467</v>
      </c>
      <c r="E317" s="11">
        <f t="shared" si="90"/>
        <v>2.4359999999999999</v>
      </c>
      <c r="F317" s="11">
        <f t="shared" si="90"/>
        <v>2.4670000000000001</v>
      </c>
      <c r="G317">
        <v>0.42799999999999999</v>
      </c>
      <c r="H317">
        <v>8.5000000000000006E-2</v>
      </c>
      <c r="I317">
        <v>53</v>
      </c>
      <c r="J317">
        <v>57</v>
      </c>
      <c r="K317">
        <v>98</v>
      </c>
      <c r="L317">
        <v>102</v>
      </c>
      <c r="M317">
        <v>52</v>
      </c>
      <c r="N317">
        <v>60</v>
      </c>
      <c r="O317">
        <v>7.4999999999999997E-3</v>
      </c>
      <c r="P317">
        <v>7.9000000000000008E-3</v>
      </c>
      <c r="Q317" s="37">
        <f t="shared" si="78"/>
        <v>1.7523364485981307E-2</v>
      </c>
      <c r="R317" s="37">
        <f t="shared" si="81"/>
        <v>1.8457943925233648E-2</v>
      </c>
      <c r="S317">
        <v>18.02</v>
      </c>
      <c r="T317" s="5">
        <f t="shared" si="82"/>
        <v>0.13788042579549498</v>
      </c>
      <c r="U317" s="5">
        <f t="shared" si="87"/>
        <v>0.15818281335522719</v>
      </c>
      <c r="V317" s="6">
        <f t="shared" si="84"/>
        <v>0.31768159004507579</v>
      </c>
      <c r="W317" s="6">
        <f t="shared" si="88"/>
        <v>0.3339119555868324</v>
      </c>
      <c r="X317" s="6">
        <f t="shared" si="91"/>
        <v>0.45556201584057077</v>
      </c>
      <c r="Y317" s="6">
        <f t="shared" si="91"/>
        <v>0.49209476894205961</v>
      </c>
      <c r="Z317" s="6">
        <f t="shared" si="77"/>
        <v>0.47382839239131519</v>
      </c>
      <c r="AA317" s="6"/>
      <c r="AB317" s="6"/>
      <c r="AC317" s="6"/>
      <c r="AD317" s="6"/>
      <c r="AE317" s="6"/>
      <c r="AF317" s="20">
        <v>93</v>
      </c>
      <c r="AG317" s="20">
        <v>70</v>
      </c>
      <c r="AH317" s="6"/>
      <c r="AJ317">
        <v>1.25</v>
      </c>
      <c r="AK317" s="6"/>
      <c r="AL317" s="6"/>
      <c r="AM317" s="1"/>
      <c r="AN317" s="1"/>
      <c r="AO317" s="33">
        <f t="shared" si="79"/>
        <v>1.8266376550744423E-2</v>
      </c>
      <c r="AP317">
        <f t="shared" si="80"/>
        <v>1.8266376550744423E-2</v>
      </c>
    </row>
    <row r="318" spans="1:42" x14ac:dyDescent="0.2">
      <c r="B318" s="30">
        <v>14</v>
      </c>
      <c r="C318">
        <v>2436</v>
      </c>
      <c r="D318">
        <v>2467</v>
      </c>
      <c r="E318" s="11">
        <f t="shared" si="90"/>
        <v>2.4359999999999999</v>
      </c>
      <c r="F318" s="11">
        <f t="shared" si="90"/>
        <v>2.4670000000000001</v>
      </c>
      <c r="G318">
        <v>0.46400000000000002</v>
      </c>
      <c r="H318">
        <v>0.09</v>
      </c>
      <c r="I318">
        <v>53</v>
      </c>
      <c r="J318">
        <v>57</v>
      </c>
      <c r="K318">
        <v>98</v>
      </c>
      <c r="L318">
        <v>102</v>
      </c>
      <c r="M318">
        <v>52</v>
      </c>
      <c r="N318">
        <v>60</v>
      </c>
      <c r="O318">
        <v>7.4999999999999997E-3</v>
      </c>
      <c r="P318">
        <v>7.9000000000000008E-3</v>
      </c>
      <c r="Q318" s="37">
        <f t="shared" si="78"/>
        <v>1.6163793103448273E-2</v>
      </c>
      <c r="R318" s="37">
        <f t="shared" si="81"/>
        <v>1.7025862068965517E-2</v>
      </c>
      <c r="S318">
        <v>18.02</v>
      </c>
      <c r="T318" s="5">
        <f t="shared" si="82"/>
        <v>0.14599103907758293</v>
      </c>
      <c r="U318" s="5">
        <f t="shared" si="87"/>
        <v>0.16748768472906406</v>
      </c>
      <c r="V318" s="6">
        <f t="shared" si="84"/>
        <v>0.34618005867547108</v>
      </c>
      <c r="W318" s="6">
        <f t="shared" si="88"/>
        <v>0.36444712531975021</v>
      </c>
      <c r="X318" s="6">
        <f t="shared" si="91"/>
        <v>0.49217109775305401</v>
      </c>
      <c r="Y318" s="6">
        <f t="shared" si="91"/>
        <v>0.53193481004881427</v>
      </c>
      <c r="Z318" s="6">
        <f t="shared" si="77"/>
        <v>0.51205295390093419</v>
      </c>
      <c r="AA318" s="6"/>
      <c r="AB318" s="6"/>
      <c r="AC318" s="6"/>
      <c r="AD318" s="6"/>
      <c r="AE318" s="6"/>
      <c r="AF318" s="20">
        <v>93</v>
      </c>
      <c r="AG318" s="20">
        <v>70</v>
      </c>
      <c r="AH318" s="6"/>
      <c r="AJ318">
        <v>1.25</v>
      </c>
      <c r="AK318" s="6"/>
      <c r="AL318" s="6"/>
      <c r="AM318" s="1"/>
      <c r="AN318" s="1"/>
      <c r="AO318" s="33">
        <f t="shared" si="79"/>
        <v>1.9881856147880184E-2</v>
      </c>
      <c r="AP318">
        <f t="shared" si="80"/>
        <v>1.9881856147880073E-2</v>
      </c>
    </row>
    <row r="319" spans="1:42" x14ac:dyDescent="0.2">
      <c r="B319" s="30">
        <v>15</v>
      </c>
      <c r="C319">
        <v>2436</v>
      </c>
      <c r="D319">
        <v>2467</v>
      </c>
      <c r="E319" s="11">
        <f t="shared" si="90"/>
        <v>2.4359999999999999</v>
      </c>
      <c r="F319" s="11">
        <f t="shared" si="90"/>
        <v>2.4670000000000001</v>
      </c>
      <c r="G319">
        <v>0.42799999999999999</v>
      </c>
      <c r="H319">
        <v>8.2000000000000003E-2</v>
      </c>
      <c r="I319">
        <v>53</v>
      </c>
      <c r="J319">
        <v>57</v>
      </c>
      <c r="K319">
        <v>98</v>
      </c>
      <c r="L319">
        <v>102</v>
      </c>
      <c r="M319">
        <v>52</v>
      </c>
      <c r="N319">
        <v>60</v>
      </c>
      <c r="O319">
        <v>7.4999999999999997E-3</v>
      </c>
      <c r="P319">
        <v>7.9000000000000008E-3</v>
      </c>
      <c r="Q319" s="37">
        <f t="shared" si="78"/>
        <v>1.7523364485981307E-2</v>
      </c>
      <c r="R319" s="37">
        <f t="shared" si="81"/>
        <v>1.8457943925233648E-2</v>
      </c>
      <c r="S319">
        <v>18.02</v>
      </c>
      <c r="T319" s="5">
        <f t="shared" si="82"/>
        <v>0.1330140578262422</v>
      </c>
      <c r="U319" s="5">
        <f t="shared" si="87"/>
        <v>0.15259989053092504</v>
      </c>
      <c r="V319" s="6">
        <f t="shared" si="84"/>
        <v>0.32016248351959681</v>
      </c>
      <c r="W319" s="6">
        <f t="shared" si="88"/>
        <v>0.33733007160171119</v>
      </c>
      <c r="X319" s="6">
        <f t="shared" si="91"/>
        <v>0.45317654134583901</v>
      </c>
      <c r="Y319" s="6">
        <f t="shared" si="91"/>
        <v>0.48992996213263623</v>
      </c>
      <c r="Z319" s="6">
        <f t="shared" si="77"/>
        <v>0.47155325173923762</v>
      </c>
      <c r="AA319" s="6"/>
      <c r="AB319" s="6"/>
      <c r="AC319" s="6"/>
      <c r="AD319" s="6"/>
      <c r="AE319" s="6"/>
      <c r="AF319" s="20">
        <v>93</v>
      </c>
      <c r="AG319" s="20">
        <v>70</v>
      </c>
      <c r="AH319" s="6"/>
      <c r="AJ319">
        <v>1.25</v>
      </c>
      <c r="AK319" s="6"/>
      <c r="AL319" s="6"/>
      <c r="AM319" s="1"/>
      <c r="AN319" s="1"/>
      <c r="AO319" s="33">
        <f t="shared" si="79"/>
        <v>1.837671039339861E-2</v>
      </c>
      <c r="AP319">
        <f t="shared" si="80"/>
        <v>1.837671039339861E-2</v>
      </c>
    </row>
    <row r="320" spans="1:42" x14ac:dyDescent="0.2">
      <c r="B320" s="30">
        <v>16</v>
      </c>
      <c r="C320">
        <v>2436</v>
      </c>
      <c r="D320">
        <v>2467</v>
      </c>
      <c r="E320" s="11">
        <f t="shared" si="90"/>
        <v>2.4359999999999999</v>
      </c>
      <c r="F320" s="11">
        <f t="shared" si="90"/>
        <v>2.4670000000000001</v>
      </c>
      <c r="G320">
        <v>0.41</v>
      </c>
      <c r="H320">
        <v>7.9000000000000001E-2</v>
      </c>
      <c r="I320">
        <v>53</v>
      </c>
      <c r="J320">
        <v>57</v>
      </c>
      <c r="K320">
        <v>98</v>
      </c>
      <c r="L320">
        <v>102</v>
      </c>
      <c r="M320">
        <v>52</v>
      </c>
      <c r="N320">
        <v>60</v>
      </c>
      <c r="O320">
        <v>7.4999999999999997E-3</v>
      </c>
      <c r="P320">
        <v>7.9000000000000008E-3</v>
      </c>
      <c r="Q320" s="37">
        <f t="shared" si="78"/>
        <v>1.8292682926829271E-2</v>
      </c>
      <c r="R320" s="37">
        <f t="shared" si="81"/>
        <v>1.9268292682926833E-2</v>
      </c>
      <c r="S320">
        <v>18.02</v>
      </c>
      <c r="T320" s="5">
        <f t="shared" si="82"/>
        <v>0.12814768985698946</v>
      </c>
      <c r="U320" s="5">
        <f t="shared" si="87"/>
        <v>0.1470169677066229</v>
      </c>
      <c r="V320" s="6">
        <f t="shared" si="84"/>
        <v>0.30632673145015266</v>
      </c>
      <c r="W320" s="6">
        <f t="shared" si="88"/>
        <v>0.32263217273773215</v>
      </c>
      <c r="X320" s="6">
        <f t="shared" si="91"/>
        <v>0.43447442130714209</v>
      </c>
      <c r="Y320" s="6">
        <f t="shared" si="91"/>
        <v>0.46964914044435502</v>
      </c>
      <c r="Z320" s="6">
        <f t="shared" si="77"/>
        <v>0.45206178087574855</v>
      </c>
      <c r="AA320" s="6"/>
      <c r="AB320" s="6"/>
      <c r="AC320" s="6"/>
      <c r="AD320" s="6"/>
      <c r="AE320" s="6"/>
      <c r="AF320" s="20">
        <v>93</v>
      </c>
      <c r="AG320" s="20">
        <v>70</v>
      </c>
      <c r="AH320" s="6"/>
      <c r="AJ320">
        <v>1.25</v>
      </c>
      <c r="AK320" s="6"/>
      <c r="AL320" s="6"/>
      <c r="AM320" s="1"/>
      <c r="AN320" s="1"/>
      <c r="AO320" s="33">
        <f t="shared" si="79"/>
        <v>1.7587359568606464E-2</v>
      </c>
      <c r="AP320">
        <f t="shared" si="80"/>
        <v>1.7587359568606464E-2</v>
      </c>
    </row>
    <row r="321" spans="1:42" x14ac:dyDescent="0.2">
      <c r="A321" s="43"/>
      <c r="B321" s="31">
        <v>17</v>
      </c>
      <c r="C321" s="7">
        <v>2436</v>
      </c>
      <c r="D321" s="7">
        <v>2467</v>
      </c>
      <c r="E321" s="12">
        <f t="shared" si="90"/>
        <v>2.4359999999999999</v>
      </c>
      <c r="F321" s="12">
        <f t="shared" si="90"/>
        <v>2.4670000000000001</v>
      </c>
      <c r="G321" s="7">
        <v>0.47</v>
      </c>
      <c r="H321" s="7">
        <v>8.8999999999999996E-2</v>
      </c>
      <c r="I321" s="7">
        <v>53</v>
      </c>
      <c r="J321" s="7">
        <v>57</v>
      </c>
      <c r="K321" s="7">
        <v>98</v>
      </c>
      <c r="L321" s="7">
        <v>102</v>
      </c>
      <c r="M321" s="7">
        <v>52</v>
      </c>
      <c r="N321" s="7">
        <v>60</v>
      </c>
      <c r="O321" s="7">
        <v>7.4999999999999997E-3</v>
      </c>
      <c r="P321" s="7">
        <v>7.9000000000000008E-3</v>
      </c>
      <c r="Q321" s="38">
        <f t="shared" si="78"/>
        <v>1.5957446808510641E-2</v>
      </c>
      <c r="R321" s="38">
        <f t="shared" si="81"/>
        <v>1.6808510638297875E-2</v>
      </c>
      <c r="S321" s="7">
        <v>18.02</v>
      </c>
      <c r="T321" s="9">
        <f t="shared" si="82"/>
        <v>0.14436891642116531</v>
      </c>
      <c r="U321" s="9">
        <f t="shared" si="87"/>
        <v>0.16562671045429667</v>
      </c>
      <c r="V321" s="10">
        <f t="shared" si="84"/>
        <v>0.35244590501496642</v>
      </c>
      <c r="W321" s="10">
        <f t="shared" si="88"/>
        <v>0.37162516895099579</v>
      </c>
      <c r="X321" s="10">
        <f t="shared" si="91"/>
        <v>0.49681482143613176</v>
      </c>
      <c r="Y321" s="10">
        <f t="shared" si="91"/>
        <v>0.53725187940529251</v>
      </c>
      <c r="Z321" s="10">
        <f t="shared" si="77"/>
        <v>0.51703335042071208</v>
      </c>
      <c r="AA321" s="10">
        <f>AVERAGE(X289:X321)</f>
        <v>0.47565112303761059</v>
      </c>
      <c r="AB321" s="35">
        <f>(STDEV(X289:X321)/SQRT(COUNT(X289:X321)))</f>
        <v>4.4381872436559033E-3</v>
      </c>
      <c r="AC321" s="10">
        <f>AVERAGE(Y289:Y321)</f>
        <v>0.51484836341959384</v>
      </c>
      <c r="AD321" s="35">
        <f>(STDEV(Y289:Y321)/SQRT(COUNT(Y289:Y321)))</f>
        <v>4.894677932226409E-3</v>
      </c>
      <c r="AE321" s="10">
        <f>AVERAGE(Z289:Z321)</f>
        <v>0.49524974322860216</v>
      </c>
      <c r="AF321" s="21">
        <v>93</v>
      </c>
      <c r="AG321" s="21">
        <v>70</v>
      </c>
      <c r="AH321" s="10">
        <f>STDEV(Z289:Z321)</f>
        <v>2.6804403961037122E-2</v>
      </c>
      <c r="AI321" s="7">
        <f>AH321/SQRT(COUNT(Z289:Z321))</f>
        <v>4.6660478108269642E-3</v>
      </c>
      <c r="AJ321" s="7">
        <v>1.25</v>
      </c>
      <c r="AK321" s="10">
        <f>AE321-AA321</f>
        <v>1.9598620190991567E-2</v>
      </c>
      <c r="AL321" s="10">
        <f>ABS(AE321-AC321)</f>
        <v>1.9598620190991678E-2</v>
      </c>
      <c r="AM321" s="35">
        <f>AK321+AB321</f>
        <v>2.4036807434647471E-2</v>
      </c>
      <c r="AN321" s="35">
        <f>AL321+AD321</f>
        <v>2.4493298123218085E-2</v>
      </c>
      <c r="AO321" s="41">
        <f t="shared" si="79"/>
        <v>2.021852898458032E-2</v>
      </c>
      <c r="AP321" s="7">
        <f t="shared" si="80"/>
        <v>2.0218528984580431E-2</v>
      </c>
    </row>
    <row r="322" spans="1:42" x14ac:dyDescent="0.2">
      <c r="A322" t="s">
        <v>81</v>
      </c>
      <c r="B322" s="28">
        <v>1</v>
      </c>
      <c r="C322">
        <v>2436</v>
      </c>
      <c r="D322">
        <v>2467</v>
      </c>
      <c r="E322" s="11">
        <f t="shared" si="90"/>
        <v>2.4359999999999999</v>
      </c>
      <c r="F322" s="11">
        <f t="shared" si="90"/>
        <v>2.4670000000000001</v>
      </c>
      <c r="G322">
        <v>0.65800000000000003</v>
      </c>
      <c r="H322">
        <v>0.13</v>
      </c>
      <c r="I322">
        <v>53</v>
      </c>
      <c r="J322">
        <v>57</v>
      </c>
      <c r="K322">
        <v>98</v>
      </c>
      <c r="L322">
        <v>102</v>
      </c>
      <c r="M322">
        <v>52</v>
      </c>
      <c r="N322">
        <v>60</v>
      </c>
      <c r="O322">
        <v>1.11E-2</v>
      </c>
      <c r="P322">
        <v>1.15E-2</v>
      </c>
      <c r="Q322" s="37">
        <f t="shared" si="78"/>
        <v>1.6869300911854103E-2</v>
      </c>
      <c r="R322" s="37">
        <f t="shared" si="81"/>
        <v>1.7477203647416412E-2</v>
      </c>
      <c r="S322">
        <v>18.02</v>
      </c>
      <c r="T322" s="5">
        <f t="shared" si="82"/>
        <v>0.14486260592529243</v>
      </c>
      <c r="U322" s="5">
        <f t="shared" si="87"/>
        <v>0.16346395656740487</v>
      </c>
      <c r="V322" s="6">
        <f t="shared" si="84"/>
        <v>0.3358933395006819</v>
      </c>
      <c r="W322" s="6">
        <f t="shared" si="88"/>
        <v>0.34738015385446774</v>
      </c>
      <c r="X322" s="6">
        <f t="shared" si="91"/>
        <v>0.48075594542597433</v>
      </c>
      <c r="Y322" s="6">
        <f t="shared" si="91"/>
        <v>0.51084411042187261</v>
      </c>
      <c r="Z322" s="6">
        <f t="shared" si="77"/>
        <v>0.49580002792392347</v>
      </c>
      <c r="AA322" s="6"/>
      <c r="AB322" s="6"/>
      <c r="AC322" s="6"/>
      <c r="AD322" s="6"/>
      <c r="AE322" s="6"/>
      <c r="AF322" s="20">
        <v>99</v>
      </c>
      <c r="AG322" s="20">
        <v>70</v>
      </c>
      <c r="AH322" s="6"/>
      <c r="AJ322">
        <v>1.25</v>
      </c>
      <c r="AK322" s="6"/>
      <c r="AL322" s="6"/>
      <c r="AM322" s="1"/>
      <c r="AN322" s="1"/>
      <c r="AO322" s="33">
        <f t="shared" si="79"/>
        <v>1.5044082497949141E-2</v>
      </c>
      <c r="AP322">
        <f t="shared" si="80"/>
        <v>1.5044082497949141E-2</v>
      </c>
    </row>
    <row r="323" spans="1:42" x14ac:dyDescent="0.2">
      <c r="B323" s="28">
        <v>2</v>
      </c>
      <c r="C323">
        <v>2436</v>
      </c>
      <c r="D323">
        <v>2467</v>
      </c>
      <c r="E323" s="11">
        <f t="shared" ref="E323:F343" si="92">C323/1000</f>
        <v>2.4359999999999999</v>
      </c>
      <c r="F323" s="11">
        <f t="shared" si="92"/>
        <v>2.4670000000000001</v>
      </c>
      <c r="G323">
        <v>0.65800000000000003</v>
      </c>
      <c r="H323">
        <v>0.13200000000000001</v>
      </c>
      <c r="I323">
        <v>53</v>
      </c>
      <c r="J323">
        <v>57</v>
      </c>
      <c r="K323">
        <v>98</v>
      </c>
      <c r="L323">
        <v>102</v>
      </c>
      <c r="M323">
        <v>52</v>
      </c>
      <c r="N323">
        <v>60</v>
      </c>
      <c r="O323">
        <v>1.15E-2</v>
      </c>
      <c r="P323">
        <v>1.1900000000000001E-2</v>
      </c>
      <c r="Q323" s="37">
        <f t="shared" si="78"/>
        <v>1.7477203647416412E-2</v>
      </c>
      <c r="R323" s="37">
        <f t="shared" si="81"/>
        <v>1.8085106382978725E-2</v>
      </c>
      <c r="S323">
        <v>18.02</v>
      </c>
      <c r="T323" s="5">
        <f t="shared" si="82"/>
        <v>0.14214701732035803</v>
      </c>
      <c r="U323" s="5">
        <f t="shared" si="87"/>
        <v>0.16020561147997431</v>
      </c>
      <c r="V323" s="6">
        <f t="shared" si="84"/>
        <v>0.32350482061277569</v>
      </c>
      <c r="W323" s="6">
        <f t="shared" si="88"/>
        <v>0.33381122849653894</v>
      </c>
      <c r="X323" s="6">
        <f t="shared" ref="X323:Y343" si="93">T323+V323</f>
        <v>0.46565183793313369</v>
      </c>
      <c r="Y323" s="6">
        <f t="shared" si="93"/>
        <v>0.49401683997651324</v>
      </c>
      <c r="Z323" s="6">
        <f t="shared" ref="Z323:Z386" si="94">(X323+Y323)/2</f>
        <v>0.47983433895482347</v>
      </c>
      <c r="AA323" s="6"/>
      <c r="AB323" s="6"/>
      <c r="AC323" s="6"/>
      <c r="AD323" s="6"/>
      <c r="AE323" s="6"/>
      <c r="AF323" s="20">
        <v>99</v>
      </c>
      <c r="AG323" s="20">
        <v>70</v>
      </c>
      <c r="AH323" s="6"/>
      <c r="AJ323">
        <v>1.25</v>
      </c>
      <c r="AK323" s="6"/>
      <c r="AL323" s="6"/>
      <c r="AM323" s="1"/>
      <c r="AN323" s="1"/>
      <c r="AO323" s="33">
        <f t="shared" si="79"/>
        <v>1.4182501021689775E-2</v>
      </c>
      <c r="AP323">
        <f t="shared" si="80"/>
        <v>1.4182501021689775E-2</v>
      </c>
    </row>
    <row r="324" spans="1:42" x14ac:dyDescent="0.2">
      <c r="B324" s="28">
        <v>3</v>
      </c>
      <c r="C324">
        <v>2436</v>
      </c>
      <c r="D324">
        <v>2467</v>
      </c>
      <c r="E324" s="11">
        <f t="shared" si="92"/>
        <v>2.4359999999999999</v>
      </c>
      <c r="F324" s="11">
        <f t="shared" si="92"/>
        <v>2.4670000000000001</v>
      </c>
      <c r="G324">
        <v>0.65900000000000003</v>
      </c>
      <c r="H324">
        <v>0.13</v>
      </c>
      <c r="I324">
        <v>53</v>
      </c>
      <c r="J324">
        <v>57</v>
      </c>
      <c r="K324">
        <v>98</v>
      </c>
      <c r="L324">
        <v>102</v>
      </c>
      <c r="M324">
        <v>52</v>
      </c>
      <c r="N324">
        <v>60</v>
      </c>
      <c r="O324">
        <v>1.1599999999999999E-2</v>
      </c>
      <c r="P324">
        <v>1.2E-2</v>
      </c>
      <c r="Q324" s="37">
        <f t="shared" ref="Q324:Q387" si="95">1/(G324/O324)</f>
        <v>1.7602427921092564E-2</v>
      </c>
      <c r="R324" s="37">
        <f t="shared" si="81"/>
        <v>1.8209408194233685E-2</v>
      </c>
      <c r="S324">
        <v>18.02</v>
      </c>
      <c r="T324" s="5">
        <f t="shared" si="82"/>
        <v>0.13882666401173857</v>
      </c>
      <c r="U324" s="5">
        <f t="shared" si="87"/>
        <v>0.15641809637053397</v>
      </c>
      <c r="V324" s="6">
        <f t="shared" si="84"/>
        <v>0.3224945498909188</v>
      </c>
      <c r="W324" s="6">
        <f t="shared" si="88"/>
        <v>0.33305759028598703</v>
      </c>
      <c r="X324" s="6">
        <f t="shared" si="93"/>
        <v>0.46132121390265735</v>
      </c>
      <c r="Y324" s="6">
        <f t="shared" si="93"/>
        <v>0.48947568665652097</v>
      </c>
      <c r="Z324" s="6">
        <f t="shared" si="94"/>
        <v>0.47539845027958916</v>
      </c>
      <c r="AA324" s="6"/>
      <c r="AB324" s="6"/>
      <c r="AC324" s="6"/>
      <c r="AD324" s="6"/>
      <c r="AE324" s="6"/>
      <c r="AF324" s="20">
        <v>99</v>
      </c>
      <c r="AG324" s="20">
        <v>70</v>
      </c>
      <c r="AH324" s="6"/>
      <c r="AJ324">
        <v>1.25</v>
      </c>
      <c r="AK324" s="6"/>
      <c r="AL324" s="6"/>
      <c r="AM324" s="1"/>
      <c r="AN324" s="1"/>
      <c r="AO324" s="33">
        <f t="shared" ref="AO324:AO387" si="96">Z324-X324</f>
        <v>1.4077236376931812E-2</v>
      </c>
      <c r="AP324">
        <f t="shared" ref="AP324:AP387" si="97">ABS(Z324-Y324)</f>
        <v>1.4077236376931812E-2</v>
      </c>
    </row>
    <row r="325" spans="1:42" x14ac:dyDescent="0.2">
      <c r="B325" s="28">
        <v>4</v>
      </c>
      <c r="C325">
        <v>2436</v>
      </c>
      <c r="D325">
        <v>2467</v>
      </c>
      <c r="E325" s="11">
        <f t="shared" si="92"/>
        <v>2.4359999999999999</v>
      </c>
      <c r="F325" s="11">
        <f t="shared" si="92"/>
        <v>2.4670000000000001</v>
      </c>
      <c r="G325">
        <v>0.66300000000000003</v>
      </c>
      <c r="H325">
        <v>0.13200000000000001</v>
      </c>
      <c r="I325">
        <v>53</v>
      </c>
      <c r="J325">
        <v>57</v>
      </c>
      <c r="K325">
        <v>98</v>
      </c>
      <c r="L325">
        <v>102</v>
      </c>
      <c r="M325">
        <v>52</v>
      </c>
      <c r="N325">
        <v>60</v>
      </c>
      <c r="O325">
        <v>1.14E-2</v>
      </c>
      <c r="P325">
        <v>1.18E-2</v>
      </c>
      <c r="Q325" s="37">
        <f t="shared" si="95"/>
        <v>1.7194570135746608E-2</v>
      </c>
      <c r="R325" s="37">
        <f t="shared" si="81"/>
        <v>1.7797888386123679E-2</v>
      </c>
      <c r="S325">
        <v>18.02</v>
      </c>
      <c r="T325" s="5">
        <f t="shared" si="82"/>
        <v>0.14335165306036107</v>
      </c>
      <c r="U325" s="5">
        <f t="shared" si="87"/>
        <v>0.16161092386137757</v>
      </c>
      <c r="V325" s="6">
        <f t="shared" si="84"/>
        <v>0.3292807913099961</v>
      </c>
      <c r="W325" s="6">
        <f t="shared" si="88"/>
        <v>0.34005007240127055</v>
      </c>
      <c r="X325" s="6">
        <f t="shared" si="93"/>
        <v>0.47263244437035717</v>
      </c>
      <c r="Y325" s="6">
        <f t="shared" si="93"/>
        <v>0.50166099626264815</v>
      </c>
      <c r="Z325" s="6">
        <f t="shared" si="94"/>
        <v>0.48714672031650263</v>
      </c>
      <c r="AA325" s="6"/>
      <c r="AB325" s="6"/>
      <c r="AC325" s="6"/>
      <c r="AD325" s="6"/>
      <c r="AE325" s="6"/>
      <c r="AF325" s="20">
        <v>99</v>
      </c>
      <c r="AG325" s="20">
        <v>70</v>
      </c>
      <c r="AH325" s="6"/>
      <c r="AJ325">
        <v>1.25</v>
      </c>
      <c r="AK325" s="6"/>
      <c r="AL325" s="6"/>
      <c r="AM325" s="1"/>
      <c r="AN325" s="1"/>
      <c r="AO325" s="33">
        <f t="shared" si="96"/>
        <v>1.4514275946145461E-2</v>
      </c>
      <c r="AP325">
        <f t="shared" si="97"/>
        <v>1.4514275946145516E-2</v>
      </c>
    </row>
    <row r="326" spans="1:42" x14ac:dyDescent="0.2">
      <c r="B326" s="28">
        <v>5</v>
      </c>
      <c r="C326">
        <v>2436</v>
      </c>
      <c r="D326">
        <v>2467</v>
      </c>
      <c r="E326" s="11">
        <f t="shared" si="92"/>
        <v>2.4359999999999999</v>
      </c>
      <c r="F326" s="11">
        <f t="shared" si="92"/>
        <v>2.4670000000000001</v>
      </c>
      <c r="G326">
        <v>0.64100000000000001</v>
      </c>
      <c r="H326">
        <v>0.127</v>
      </c>
      <c r="I326">
        <v>53</v>
      </c>
      <c r="J326">
        <v>57</v>
      </c>
      <c r="K326">
        <v>98</v>
      </c>
      <c r="L326">
        <v>102</v>
      </c>
      <c r="M326">
        <v>52</v>
      </c>
      <c r="N326">
        <v>60</v>
      </c>
      <c r="O326">
        <v>1.18E-2</v>
      </c>
      <c r="P326">
        <v>1.2200000000000001E-2</v>
      </c>
      <c r="Q326" s="37">
        <f t="shared" si="95"/>
        <v>1.8408736349453978E-2</v>
      </c>
      <c r="R326" s="37">
        <f t="shared" si="81"/>
        <v>1.9032761310452419E-2</v>
      </c>
      <c r="S326">
        <v>18.02</v>
      </c>
      <c r="T326" s="5">
        <f t="shared" si="82"/>
        <v>0.13339964435932508</v>
      </c>
      <c r="U326" s="5">
        <f t="shared" si="87"/>
        <v>0.15021847429796001</v>
      </c>
      <c r="V326" s="6">
        <f t="shared" si="84"/>
        <v>0.30824853748708336</v>
      </c>
      <c r="W326" s="6">
        <f t="shared" si="88"/>
        <v>0.31807066151166158</v>
      </c>
      <c r="X326" s="6">
        <f t="shared" si="93"/>
        <v>0.44164818184640842</v>
      </c>
      <c r="Y326" s="6">
        <f t="shared" si="93"/>
        <v>0.46828913580962162</v>
      </c>
      <c r="Z326" s="6">
        <f t="shared" si="94"/>
        <v>0.45496865882801502</v>
      </c>
      <c r="AA326" s="6"/>
      <c r="AB326" s="6"/>
      <c r="AC326" s="6"/>
      <c r="AD326" s="6"/>
      <c r="AE326" s="6"/>
      <c r="AF326" s="20">
        <v>99</v>
      </c>
      <c r="AG326" s="20">
        <v>70</v>
      </c>
      <c r="AH326" s="6"/>
      <c r="AJ326">
        <v>1.25</v>
      </c>
      <c r="AK326" s="6"/>
      <c r="AL326" s="6"/>
      <c r="AM326" s="1"/>
      <c r="AN326" s="1"/>
      <c r="AO326" s="33">
        <f t="shared" si="96"/>
        <v>1.3320476981606599E-2</v>
      </c>
      <c r="AP326">
        <f t="shared" si="97"/>
        <v>1.3320476981606599E-2</v>
      </c>
    </row>
    <row r="327" spans="1:42" x14ac:dyDescent="0.2">
      <c r="B327" s="28">
        <v>6</v>
      </c>
      <c r="C327">
        <v>2436</v>
      </c>
      <c r="D327">
        <v>2467</v>
      </c>
      <c r="E327" s="11">
        <f t="shared" si="92"/>
        <v>2.4359999999999999</v>
      </c>
      <c r="F327" s="11">
        <f t="shared" si="92"/>
        <v>2.4670000000000001</v>
      </c>
      <c r="G327">
        <v>0.65100000000000002</v>
      </c>
      <c r="H327">
        <v>0.127</v>
      </c>
      <c r="I327">
        <v>53</v>
      </c>
      <c r="J327">
        <v>57</v>
      </c>
      <c r="K327">
        <v>98</v>
      </c>
      <c r="L327">
        <v>102</v>
      </c>
      <c r="M327">
        <v>52</v>
      </c>
      <c r="N327">
        <v>60</v>
      </c>
      <c r="O327">
        <v>1.18E-2</v>
      </c>
      <c r="P327">
        <v>1.2200000000000001E-2</v>
      </c>
      <c r="Q327" s="37">
        <f t="shared" si="95"/>
        <v>1.8125960061443933E-2</v>
      </c>
      <c r="R327" s="37">
        <f t="shared" si="81"/>
        <v>1.8740399385560675E-2</v>
      </c>
      <c r="S327">
        <v>18.02</v>
      </c>
      <c r="T327" s="5">
        <f t="shared" si="82"/>
        <v>0.13339964435932508</v>
      </c>
      <c r="U327" s="5">
        <f t="shared" si="87"/>
        <v>0.15021847429796001</v>
      </c>
      <c r="V327" s="6">
        <f t="shared" si="84"/>
        <v>0.31411836898969381</v>
      </c>
      <c r="W327" s="6">
        <f t="shared" si="88"/>
        <v>0.32446755942086281</v>
      </c>
      <c r="X327" s="6">
        <f t="shared" si="93"/>
        <v>0.44751801334901886</v>
      </c>
      <c r="Y327" s="6">
        <f t="shared" si="93"/>
        <v>0.47468603371882279</v>
      </c>
      <c r="Z327" s="6">
        <f t="shared" si="94"/>
        <v>0.46110202353392082</v>
      </c>
      <c r="AA327" s="6"/>
      <c r="AB327" s="6"/>
      <c r="AC327" s="6"/>
      <c r="AD327" s="6"/>
      <c r="AE327" s="6"/>
      <c r="AF327" s="20">
        <v>99</v>
      </c>
      <c r="AG327" s="20">
        <v>70</v>
      </c>
      <c r="AH327" s="6"/>
      <c r="AJ327">
        <v>1.25</v>
      </c>
      <c r="AK327" s="6"/>
      <c r="AL327" s="6"/>
      <c r="AM327" s="1"/>
      <c r="AN327" s="1"/>
      <c r="AO327" s="33">
        <f t="shared" si="96"/>
        <v>1.3584010184901962E-2</v>
      </c>
      <c r="AP327">
        <f t="shared" si="97"/>
        <v>1.3584010184901962E-2</v>
      </c>
    </row>
    <row r="328" spans="1:42" x14ac:dyDescent="0.2">
      <c r="B328" s="28">
        <v>7</v>
      </c>
      <c r="C328">
        <v>2436</v>
      </c>
      <c r="D328">
        <v>2467</v>
      </c>
      <c r="E328" s="11">
        <f t="shared" si="92"/>
        <v>2.4359999999999999</v>
      </c>
      <c r="F328" s="11">
        <f t="shared" si="92"/>
        <v>2.4670000000000001</v>
      </c>
      <c r="G328">
        <v>0.65800000000000003</v>
      </c>
      <c r="H328">
        <v>0.13400000000000001</v>
      </c>
      <c r="I328">
        <v>53</v>
      </c>
      <c r="J328">
        <v>57</v>
      </c>
      <c r="K328">
        <v>98</v>
      </c>
      <c r="L328">
        <v>102</v>
      </c>
      <c r="M328">
        <v>52</v>
      </c>
      <c r="N328">
        <v>60</v>
      </c>
      <c r="O328">
        <v>1.03E-2</v>
      </c>
      <c r="P328">
        <v>1.0699999999999999E-2</v>
      </c>
      <c r="Q328" s="37">
        <f t="shared" si="95"/>
        <v>1.5653495440729481E-2</v>
      </c>
      <c r="R328" s="37">
        <f t="shared" si="81"/>
        <v>1.6261398176291793E-2</v>
      </c>
      <c r="S328">
        <v>18.02</v>
      </c>
      <c r="T328" s="5">
        <f t="shared" si="82"/>
        <v>0.16048402281155691</v>
      </c>
      <c r="U328" s="5">
        <f t="shared" si="87"/>
        <v>0.18158049962536069</v>
      </c>
      <c r="V328" s="6">
        <f t="shared" si="84"/>
        <v>0.35856460993702988</v>
      </c>
      <c r="W328" s="6">
        <f t="shared" si="88"/>
        <v>0.37104257744036923</v>
      </c>
      <c r="X328" s="6">
        <f t="shared" si="93"/>
        <v>0.51904863274858681</v>
      </c>
      <c r="Y328" s="6">
        <f t="shared" si="93"/>
        <v>0.55262307706572988</v>
      </c>
      <c r="Z328" s="6">
        <f t="shared" si="94"/>
        <v>0.53583585490715835</v>
      </c>
      <c r="AA328" s="6"/>
      <c r="AB328" s="6"/>
      <c r="AC328" s="6"/>
      <c r="AD328" s="6"/>
      <c r="AE328" s="6"/>
      <c r="AF328" s="20">
        <v>99</v>
      </c>
      <c r="AG328" s="20">
        <v>70</v>
      </c>
      <c r="AH328" s="6"/>
      <c r="AJ328">
        <v>1.25</v>
      </c>
      <c r="AK328" s="6"/>
      <c r="AL328" s="6"/>
      <c r="AM328" s="1"/>
      <c r="AN328" s="1"/>
      <c r="AO328" s="33">
        <f t="shared" si="96"/>
        <v>1.6787222158571535E-2</v>
      </c>
      <c r="AP328">
        <f t="shared" si="97"/>
        <v>1.6787222158571535E-2</v>
      </c>
    </row>
    <row r="329" spans="1:42" x14ac:dyDescent="0.2">
      <c r="B329" s="28">
        <v>8</v>
      </c>
      <c r="C329">
        <v>2436</v>
      </c>
      <c r="D329">
        <v>2467</v>
      </c>
      <c r="E329" s="11">
        <f t="shared" si="92"/>
        <v>2.4359999999999999</v>
      </c>
      <c r="F329" s="11">
        <f t="shared" si="92"/>
        <v>2.4670000000000001</v>
      </c>
      <c r="G329">
        <v>0.65100000000000002</v>
      </c>
      <c r="H329">
        <v>0.13</v>
      </c>
      <c r="I329">
        <v>53</v>
      </c>
      <c r="J329">
        <v>57</v>
      </c>
      <c r="K329">
        <v>98</v>
      </c>
      <c r="L329">
        <v>102</v>
      </c>
      <c r="M329">
        <v>52</v>
      </c>
      <c r="N329">
        <v>60</v>
      </c>
      <c r="O329">
        <v>1.03E-2</v>
      </c>
      <c r="P329">
        <v>1.0699999999999999E-2</v>
      </c>
      <c r="Q329" s="37">
        <f t="shared" si="95"/>
        <v>1.5821812596006145E-2</v>
      </c>
      <c r="R329" s="37">
        <f t="shared" si="81"/>
        <v>1.6436251920122887E-2</v>
      </c>
      <c r="S329">
        <v>18.02</v>
      </c>
      <c r="T329" s="5">
        <f t="shared" si="82"/>
        <v>0.1556934549664358</v>
      </c>
      <c r="U329" s="5">
        <f t="shared" si="87"/>
        <v>0.17616018620370813</v>
      </c>
      <c r="V329" s="6">
        <f t="shared" si="84"/>
        <v>0.35632196665659333</v>
      </c>
      <c r="W329" s="6">
        <f t="shared" si="88"/>
        <v>0.36923119718976588</v>
      </c>
      <c r="X329" s="6">
        <f t="shared" si="93"/>
        <v>0.51201542162302915</v>
      </c>
      <c r="Y329" s="6">
        <f t="shared" si="93"/>
        <v>0.54539138339347404</v>
      </c>
      <c r="Z329" s="6">
        <f t="shared" si="94"/>
        <v>0.52870340250825154</v>
      </c>
      <c r="AA329" s="6"/>
      <c r="AB329" s="6"/>
      <c r="AC329" s="6"/>
      <c r="AD329" s="6"/>
      <c r="AE329" s="6"/>
      <c r="AF329" s="20">
        <v>99</v>
      </c>
      <c r="AG329" s="20">
        <v>70</v>
      </c>
      <c r="AH329" s="6"/>
      <c r="AJ329">
        <v>1.25</v>
      </c>
      <c r="AK329" s="6"/>
      <c r="AL329" s="6"/>
      <c r="AM329" s="1"/>
      <c r="AN329" s="1"/>
      <c r="AO329" s="33">
        <f t="shared" si="96"/>
        <v>1.6687980885222387E-2</v>
      </c>
      <c r="AP329">
        <f t="shared" si="97"/>
        <v>1.6687980885222498E-2</v>
      </c>
    </row>
    <row r="330" spans="1:42" x14ac:dyDescent="0.2">
      <c r="B330" s="28">
        <v>9</v>
      </c>
      <c r="C330">
        <v>2436</v>
      </c>
      <c r="D330">
        <v>2467</v>
      </c>
      <c r="E330" s="11">
        <f t="shared" si="92"/>
        <v>2.4359999999999999</v>
      </c>
      <c r="F330" s="11">
        <f t="shared" si="92"/>
        <v>2.4670000000000001</v>
      </c>
      <c r="G330">
        <v>0.65500000000000003</v>
      </c>
      <c r="H330">
        <v>0.13100000000000001</v>
      </c>
      <c r="I330">
        <v>53</v>
      </c>
      <c r="J330">
        <v>57</v>
      </c>
      <c r="K330">
        <v>98</v>
      </c>
      <c r="L330">
        <v>102</v>
      </c>
      <c r="M330">
        <v>52</v>
      </c>
      <c r="N330">
        <v>60</v>
      </c>
      <c r="O330">
        <v>1.03E-2</v>
      </c>
      <c r="P330">
        <v>1.0699999999999999E-2</v>
      </c>
      <c r="Q330" s="37">
        <f t="shared" si="95"/>
        <v>1.5725190839694654E-2</v>
      </c>
      <c r="R330" s="37">
        <f t="shared" si="81"/>
        <v>1.6335877862595417E-2</v>
      </c>
      <c r="S330">
        <v>18.02</v>
      </c>
      <c r="T330" s="5">
        <f t="shared" si="82"/>
        <v>0.15689109692771608</v>
      </c>
      <c r="U330" s="5">
        <f t="shared" si="87"/>
        <v>0.17751526455912128</v>
      </c>
      <c r="V330" s="6">
        <f t="shared" si="84"/>
        <v>0.35838848611919455</v>
      </c>
      <c r="W330" s="6">
        <f t="shared" si="88"/>
        <v>0.371332951373672</v>
      </c>
      <c r="X330" s="6">
        <f t="shared" si="93"/>
        <v>0.51527958304691057</v>
      </c>
      <c r="Y330" s="6">
        <f t="shared" si="93"/>
        <v>0.54884821593279332</v>
      </c>
      <c r="Z330" s="6">
        <f t="shared" si="94"/>
        <v>0.53206389948985189</v>
      </c>
      <c r="AA330" s="6"/>
      <c r="AB330" s="6"/>
      <c r="AC330" s="6"/>
      <c r="AD330" s="6"/>
      <c r="AE330" s="6"/>
      <c r="AF330" s="20">
        <v>99</v>
      </c>
      <c r="AG330" s="20">
        <v>70</v>
      </c>
      <c r="AH330" s="6"/>
      <c r="AJ330">
        <v>1.25</v>
      </c>
      <c r="AK330" s="6"/>
      <c r="AL330" s="6"/>
      <c r="AM330" s="1"/>
      <c r="AN330" s="1"/>
      <c r="AO330" s="33">
        <f t="shared" si="96"/>
        <v>1.6784316442941316E-2</v>
      </c>
      <c r="AP330">
        <f t="shared" si="97"/>
        <v>1.6784316442941427E-2</v>
      </c>
    </row>
    <row r="331" spans="1:42" x14ac:dyDescent="0.2">
      <c r="B331" s="28">
        <v>10</v>
      </c>
      <c r="C331">
        <v>2436</v>
      </c>
      <c r="D331">
        <v>2467</v>
      </c>
      <c r="E331" s="11">
        <f t="shared" si="92"/>
        <v>2.4359999999999999</v>
      </c>
      <c r="F331" s="11">
        <f t="shared" si="92"/>
        <v>2.4670000000000001</v>
      </c>
      <c r="G331">
        <v>0.65600000000000003</v>
      </c>
      <c r="H331">
        <v>0.13100000000000001</v>
      </c>
      <c r="I331">
        <v>53</v>
      </c>
      <c r="J331">
        <v>57</v>
      </c>
      <c r="K331">
        <v>98</v>
      </c>
      <c r="L331">
        <v>102</v>
      </c>
      <c r="M331">
        <v>52</v>
      </c>
      <c r="N331">
        <v>60</v>
      </c>
      <c r="O331">
        <v>1.0200000000000001E-2</v>
      </c>
      <c r="P331">
        <v>1.06E-2</v>
      </c>
      <c r="Q331" s="37">
        <f t="shared" si="95"/>
        <v>1.5548780487804878E-2</v>
      </c>
      <c r="R331" s="37">
        <f t="shared" si="81"/>
        <v>1.6158536585365854E-2</v>
      </c>
      <c r="S331">
        <v>18.02</v>
      </c>
      <c r="T331" s="5">
        <f t="shared" si="82"/>
        <v>0.15837120161571339</v>
      </c>
      <c r="U331" s="5">
        <f t="shared" si="87"/>
        <v>0.17925561029009304</v>
      </c>
      <c r="V331" s="6">
        <f t="shared" si="84"/>
        <v>0.36244509395363828</v>
      </c>
      <c r="W331" s="6">
        <f t="shared" si="88"/>
        <v>0.37571350379232155</v>
      </c>
      <c r="X331" s="6">
        <f t="shared" si="93"/>
        <v>0.52081629556935161</v>
      </c>
      <c r="Y331" s="6">
        <f t="shared" si="93"/>
        <v>0.55496911408241456</v>
      </c>
      <c r="Z331" s="6">
        <f t="shared" si="94"/>
        <v>0.53789270482588303</v>
      </c>
      <c r="AA331" s="6"/>
      <c r="AB331" s="6"/>
      <c r="AC331" s="6"/>
      <c r="AD331" s="6"/>
      <c r="AE331" s="6"/>
      <c r="AF331" s="20">
        <v>99</v>
      </c>
      <c r="AG331" s="20">
        <v>70</v>
      </c>
      <c r="AH331" s="6"/>
      <c r="AJ331">
        <v>1.25</v>
      </c>
      <c r="AK331" s="6"/>
      <c r="AL331" s="6"/>
      <c r="AM331" s="1"/>
      <c r="AN331" s="1"/>
      <c r="AO331" s="33">
        <f t="shared" si="96"/>
        <v>1.7076409256531422E-2</v>
      </c>
      <c r="AP331">
        <f t="shared" si="97"/>
        <v>1.7076409256531533E-2</v>
      </c>
    </row>
    <row r="332" spans="1:42" x14ac:dyDescent="0.2">
      <c r="B332" s="28">
        <v>11</v>
      </c>
      <c r="C332">
        <v>2436</v>
      </c>
      <c r="D332">
        <v>2467</v>
      </c>
      <c r="E332" s="11">
        <f t="shared" si="92"/>
        <v>2.4359999999999999</v>
      </c>
      <c r="F332" s="11">
        <f t="shared" si="92"/>
        <v>2.4670000000000001</v>
      </c>
      <c r="G332">
        <v>0.65900000000000003</v>
      </c>
      <c r="H332">
        <v>0.13200000000000001</v>
      </c>
      <c r="I332">
        <v>53</v>
      </c>
      <c r="J332">
        <v>57</v>
      </c>
      <c r="K332">
        <v>98</v>
      </c>
      <c r="L332">
        <v>102</v>
      </c>
      <c r="M332">
        <v>52</v>
      </c>
      <c r="N332">
        <v>60</v>
      </c>
      <c r="O332">
        <v>1.0200000000000001E-2</v>
      </c>
      <c r="P332">
        <v>1.06E-2</v>
      </c>
      <c r="Q332" s="37">
        <f t="shared" si="95"/>
        <v>1.5477996965098634E-2</v>
      </c>
      <c r="R332" s="37">
        <f t="shared" si="81"/>
        <v>1.6084977238239758E-2</v>
      </c>
      <c r="S332">
        <v>18.02</v>
      </c>
      <c r="T332" s="5">
        <f t="shared" si="82"/>
        <v>0.15958014208606233</v>
      </c>
      <c r="U332" s="5">
        <f t="shared" si="87"/>
        <v>0.18062397372742198</v>
      </c>
      <c r="V332" s="6">
        <f t="shared" si="84"/>
        <v>0.36385552450237879</v>
      </c>
      <c r="W332" s="6">
        <f t="shared" si="88"/>
        <v>0.37709583012186809</v>
      </c>
      <c r="X332" s="6">
        <f t="shared" si="93"/>
        <v>0.5234356665884411</v>
      </c>
      <c r="Y332" s="6">
        <f t="shared" si="93"/>
        <v>0.5577198038492901</v>
      </c>
      <c r="Z332" s="6">
        <f t="shared" si="94"/>
        <v>0.54057773521886565</v>
      </c>
      <c r="AA332" s="6"/>
      <c r="AB332" s="6"/>
      <c r="AC332" s="6"/>
      <c r="AD332" s="6"/>
      <c r="AE332" s="6"/>
      <c r="AF332" s="20">
        <v>99</v>
      </c>
      <c r="AG332" s="20">
        <v>70</v>
      </c>
      <c r="AH332" s="6"/>
      <c r="AJ332">
        <v>1.25</v>
      </c>
      <c r="AK332" s="6"/>
      <c r="AL332" s="6"/>
      <c r="AM332" s="1"/>
      <c r="AN332" s="1"/>
      <c r="AO332" s="33">
        <f t="shared" si="96"/>
        <v>1.7142068630424556E-2</v>
      </c>
      <c r="AP332">
        <f t="shared" si="97"/>
        <v>1.7142068630424445E-2</v>
      </c>
    </row>
    <row r="333" spans="1:42" x14ac:dyDescent="0.2">
      <c r="B333" s="28">
        <v>12</v>
      </c>
      <c r="C333">
        <v>2436</v>
      </c>
      <c r="D333">
        <v>2467</v>
      </c>
      <c r="E333" s="11">
        <f t="shared" si="92"/>
        <v>2.4359999999999999</v>
      </c>
      <c r="F333" s="11">
        <f t="shared" si="92"/>
        <v>2.4670000000000001</v>
      </c>
      <c r="G333">
        <v>0.66800000000000004</v>
      </c>
      <c r="H333">
        <v>0.127</v>
      </c>
      <c r="I333">
        <v>53</v>
      </c>
      <c r="J333">
        <v>57</v>
      </c>
      <c r="K333">
        <v>98</v>
      </c>
      <c r="L333">
        <v>102</v>
      </c>
      <c r="M333">
        <v>52</v>
      </c>
      <c r="N333">
        <v>60</v>
      </c>
      <c r="O333">
        <v>1.01E-2</v>
      </c>
      <c r="P333">
        <v>1.0500000000000001E-2</v>
      </c>
      <c r="Q333" s="37">
        <f t="shared" si="95"/>
        <v>1.5119760479041915E-2</v>
      </c>
      <c r="R333" s="37">
        <f t="shared" si="81"/>
        <v>1.5718562874251496E-2</v>
      </c>
      <c r="S333">
        <v>18.02</v>
      </c>
      <c r="T333" s="5">
        <f t="shared" si="82"/>
        <v>0.15499768201750153</v>
      </c>
      <c r="U333" s="5">
        <f t="shared" si="87"/>
        <v>0.17550277195207206</v>
      </c>
      <c r="V333" s="6">
        <f t="shared" si="84"/>
        <v>0.37656994352746703</v>
      </c>
      <c r="W333" s="6">
        <f t="shared" si="88"/>
        <v>0.39178603695294628</v>
      </c>
      <c r="X333" s="6">
        <f t="shared" si="93"/>
        <v>0.53156762554496861</v>
      </c>
      <c r="Y333" s="6">
        <f t="shared" si="93"/>
        <v>0.56728880890501832</v>
      </c>
      <c r="Z333" s="6">
        <f t="shared" si="94"/>
        <v>0.54942821722499346</v>
      </c>
      <c r="AA333" s="6"/>
      <c r="AB333" s="6"/>
      <c r="AC333" s="6"/>
      <c r="AD333" s="6"/>
      <c r="AE333" s="6"/>
      <c r="AF333" s="20">
        <v>99</v>
      </c>
      <c r="AG333" s="20">
        <v>70</v>
      </c>
      <c r="AH333" s="6"/>
      <c r="AJ333">
        <v>1.25</v>
      </c>
      <c r="AK333" s="6"/>
      <c r="AL333" s="6"/>
      <c r="AM333" s="1"/>
      <c r="AN333" s="1"/>
      <c r="AO333" s="33">
        <f t="shared" si="96"/>
        <v>1.7860591680024851E-2</v>
      </c>
      <c r="AP333">
        <f t="shared" si="97"/>
        <v>1.7860591680024851E-2</v>
      </c>
    </row>
    <row r="334" spans="1:42" x14ac:dyDescent="0.2">
      <c r="B334" s="28">
        <v>13</v>
      </c>
      <c r="C334">
        <v>2436</v>
      </c>
      <c r="D334">
        <v>2467</v>
      </c>
      <c r="E334" s="11">
        <f t="shared" si="92"/>
        <v>2.4359999999999999</v>
      </c>
      <c r="F334" s="11">
        <f t="shared" si="92"/>
        <v>2.4670000000000001</v>
      </c>
      <c r="G334">
        <v>0.65400000000000003</v>
      </c>
      <c r="H334">
        <v>0.128</v>
      </c>
      <c r="I334">
        <v>53</v>
      </c>
      <c r="J334">
        <v>57</v>
      </c>
      <c r="K334">
        <v>98</v>
      </c>
      <c r="L334">
        <v>102</v>
      </c>
      <c r="M334">
        <v>52</v>
      </c>
      <c r="N334">
        <v>60</v>
      </c>
      <c r="O334">
        <v>1.01E-2</v>
      </c>
      <c r="P334">
        <v>1.0500000000000001E-2</v>
      </c>
      <c r="Q334" s="37">
        <f t="shared" si="95"/>
        <v>1.5443425076452598E-2</v>
      </c>
      <c r="R334" s="37">
        <f t="shared" si="81"/>
        <v>1.6055045871559634E-2</v>
      </c>
      <c r="S334">
        <v>18.02</v>
      </c>
      <c r="T334" s="5">
        <f t="shared" si="82"/>
        <v>0.1562181362066157</v>
      </c>
      <c r="U334" s="5">
        <f t="shared" si="87"/>
        <v>0.17688468354224585</v>
      </c>
      <c r="V334" s="6">
        <f t="shared" si="84"/>
        <v>0.3663994919515155</v>
      </c>
      <c r="W334" s="6">
        <f t="shared" si="88"/>
        <v>0.3804769237354016</v>
      </c>
      <c r="X334" s="6">
        <f t="shared" si="93"/>
        <v>0.52261762815813118</v>
      </c>
      <c r="Y334" s="6">
        <f t="shared" si="93"/>
        <v>0.5573616072776475</v>
      </c>
      <c r="Z334" s="6">
        <f t="shared" si="94"/>
        <v>0.53998961771788934</v>
      </c>
      <c r="AA334" s="6"/>
      <c r="AB334" s="6"/>
      <c r="AC334" s="6"/>
      <c r="AD334" s="6"/>
      <c r="AE334" s="6"/>
      <c r="AF334" s="20">
        <v>99</v>
      </c>
      <c r="AG334" s="20">
        <v>70</v>
      </c>
      <c r="AH334" s="6"/>
      <c r="AJ334">
        <v>1.25</v>
      </c>
      <c r="AK334" s="6"/>
      <c r="AL334" s="6"/>
      <c r="AM334" s="1"/>
      <c r="AN334" s="1"/>
      <c r="AO334" s="33">
        <f t="shared" si="96"/>
        <v>1.7371989559758161E-2</v>
      </c>
      <c r="AP334">
        <f t="shared" si="97"/>
        <v>1.7371989559758161E-2</v>
      </c>
    </row>
    <row r="335" spans="1:42" x14ac:dyDescent="0.2">
      <c r="B335" s="28">
        <v>14</v>
      </c>
      <c r="C335">
        <v>2436</v>
      </c>
      <c r="D335">
        <v>2467</v>
      </c>
      <c r="E335" s="11">
        <f t="shared" si="92"/>
        <v>2.4359999999999999</v>
      </c>
      <c r="F335" s="11">
        <f t="shared" si="92"/>
        <v>2.4670000000000001</v>
      </c>
      <c r="G335">
        <v>0.65</v>
      </c>
      <c r="H335">
        <v>0.13100000000000001</v>
      </c>
      <c r="I335">
        <v>53</v>
      </c>
      <c r="J335">
        <v>57</v>
      </c>
      <c r="K335">
        <v>98</v>
      </c>
      <c r="L335">
        <v>102</v>
      </c>
      <c r="M335">
        <v>52</v>
      </c>
      <c r="N335">
        <v>60</v>
      </c>
      <c r="O335">
        <v>1.11E-2</v>
      </c>
      <c r="P335">
        <v>1.15E-2</v>
      </c>
      <c r="Q335" s="37">
        <f t="shared" si="95"/>
        <v>1.7076923076923076E-2</v>
      </c>
      <c r="R335" s="37">
        <f t="shared" si="81"/>
        <v>1.7692307692307691E-2</v>
      </c>
      <c r="S335">
        <v>18.02</v>
      </c>
      <c r="T335" s="5">
        <f t="shared" si="82"/>
        <v>0.14597693366317929</v>
      </c>
      <c r="U335" s="5">
        <f t="shared" si="87"/>
        <v>0.16472137161792336</v>
      </c>
      <c r="V335" s="6">
        <f t="shared" si="84"/>
        <v>0.33034355037473545</v>
      </c>
      <c r="W335" s="6">
        <f t="shared" si="88"/>
        <v>0.34117006319680487</v>
      </c>
      <c r="X335" s="6">
        <f t="shared" si="93"/>
        <v>0.47632048403791472</v>
      </c>
      <c r="Y335" s="6">
        <f t="shared" si="93"/>
        <v>0.5058914348147282</v>
      </c>
      <c r="Z335" s="6">
        <f t="shared" si="94"/>
        <v>0.49110595942632146</v>
      </c>
      <c r="AA335" s="6"/>
      <c r="AB335" s="6"/>
      <c r="AC335" s="6"/>
      <c r="AD335" s="6"/>
      <c r="AE335" s="6"/>
      <c r="AF335" s="20">
        <v>99</v>
      </c>
      <c r="AG335" s="20">
        <v>70</v>
      </c>
      <c r="AH335" s="6"/>
      <c r="AJ335">
        <v>1.25</v>
      </c>
      <c r="AK335" s="6"/>
      <c r="AL335" s="6"/>
      <c r="AM335" s="1"/>
      <c r="AN335" s="1"/>
      <c r="AO335" s="33">
        <f t="shared" si="96"/>
        <v>1.4785475388406744E-2</v>
      </c>
      <c r="AP335">
        <f t="shared" si="97"/>
        <v>1.4785475388406744E-2</v>
      </c>
    </row>
    <row r="336" spans="1:42" x14ac:dyDescent="0.2">
      <c r="B336" s="28">
        <v>15</v>
      </c>
      <c r="C336">
        <v>2436</v>
      </c>
      <c r="D336">
        <v>2467</v>
      </c>
      <c r="E336" s="11">
        <f t="shared" si="92"/>
        <v>2.4359999999999999</v>
      </c>
      <c r="F336" s="11">
        <f t="shared" si="92"/>
        <v>2.4670000000000001</v>
      </c>
      <c r="G336">
        <v>0.66100000000000003</v>
      </c>
      <c r="H336">
        <v>0.13100000000000001</v>
      </c>
      <c r="I336">
        <v>53</v>
      </c>
      <c r="J336">
        <v>57</v>
      </c>
      <c r="K336">
        <v>98</v>
      </c>
      <c r="L336">
        <v>102</v>
      </c>
      <c r="M336">
        <v>52</v>
      </c>
      <c r="N336">
        <v>60</v>
      </c>
      <c r="O336">
        <v>1.11E-2</v>
      </c>
      <c r="P336">
        <v>1.15E-2</v>
      </c>
      <c r="Q336" s="37">
        <f t="shared" si="95"/>
        <v>1.6792738275340391E-2</v>
      </c>
      <c r="R336" s="37">
        <f t="shared" si="81"/>
        <v>1.7397881996974281E-2</v>
      </c>
      <c r="S336">
        <v>18.02</v>
      </c>
      <c r="T336" s="5">
        <f t="shared" si="82"/>
        <v>0.14597693366317929</v>
      </c>
      <c r="U336" s="5">
        <f t="shared" si="87"/>
        <v>0.16472137161792336</v>
      </c>
      <c r="V336" s="6">
        <f t="shared" si="84"/>
        <v>0.33719338852821656</v>
      </c>
      <c r="W336" s="6">
        <f t="shared" si="88"/>
        <v>0.34865039967080774</v>
      </c>
      <c r="X336" s="6">
        <f t="shared" si="93"/>
        <v>0.48317032219139588</v>
      </c>
      <c r="Y336" s="6">
        <f t="shared" si="93"/>
        <v>0.51337177128873113</v>
      </c>
      <c r="Z336" s="6">
        <f t="shared" si="94"/>
        <v>0.49827104674006351</v>
      </c>
      <c r="AA336" s="6"/>
      <c r="AB336" s="6"/>
      <c r="AC336" s="6"/>
      <c r="AD336" s="6"/>
      <c r="AE336" s="6"/>
      <c r="AF336" s="20">
        <v>99</v>
      </c>
      <c r="AG336" s="20">
        <v>70</v>
      </c>
      <c r="AH336" s="6"/>
      <c r="AJ336">
        <v>1.25</v>
      </c>
      <c r="AK336" s="6"/>
      <c r="AL336" s="6"/>
      <c r="AM336" s="1"/>
      <c r="AN336" s="1"/>
      <c r="AO336" s="33">
        <f t="shared" si="96"/>
        <v>1.5100724548667621E-2</v>
      </c>
      <c r="AP336">
        <f t="shared" si="97"/>
        <v>1.5100724548667621E-2</v>
      </c>
    </row>
    <row r="337" spans="1:42" x14ac:dyDescent="0.2">
      <c r="B337" s="28">
        <v>16</v>
      </c>
      <c r="C337">
        <v>2436</v>
      </c>
      <c r="D337">
        <v>2467</v>
      </c>
      <c r="E337" s="11">
        <f t="shared" si="92"/>
        <v>2.4359999999999999</v>
      </c>
      <c r="F337" s="11">
        <f t="shared" si="92"/>
        <v>2.4670000000000001</v>
      </c>
      <c r="G337">
        <v>0.64500000000000002</v>
      </c>
      <c r="H337">
        <v>0.124</v>
      </c>
      <c r="I337">
        <v>53</v>
      </c>
      <c r="J337">
        <v>57</v>
      </c>
      <c r="K337">
        <v>98</v>
      </c>
      <c r="L337">
        <v>102</v>
      </c>
      <c r="M337">
        <v>52</v>
      </c>
      <c r="N337">
        <v>60</v>
      </c>
      <c r="O337">
        <v>1.11E-2</v>
      </c>
      <c r="P337">
        <v>1.15E-2</v>
      </c>
      <c r="Q337" s="37">
        <f t="shared" si="95"/>
        <v>1.7209302325581398E-2</v>
      </c>
      <c r="R337" s="37">
        <f t="shared" si="81"/>
        <v>1.7829457364341085E-2</v>
      </c>
      <c r="S337">
        <v>18.02</v>
      </c>
      <c r="T337" s="5">
        <f t="shared" si="82"/>
        <v>0.13817663949797124</v>
      </c>
      <c r="U337" s="5">
        <f t="shared" si="87"/>
        <v>0.15591946626429387</v>
      </c>
      <c r="V337" s="6">
        <f t="shared" si="84"/>
        <v>0.33120660813251057</v>
      </c>
      <c r="W337" s="6">
        <f t="shared" si="88"/>
        <v>0.34315883189915558</v>
      </c>
      <c r="X337" s="6">
        <f t="shared" si="93"/>
        <v>0.46938324763048178</v>
      </c>
      <c r="Y337" s="6">
        <f t="shared" si="93"/>
        <v>0.49907829816344945</v>
      </c>
      <c r="Z337" s="6">
        <f t="shared" si="94"/>
        <v>0.48423077289696559</v>
      </c>
      <c r="AA337" s="6"/>
      <c r="AB337" s="6"/>
      <c r="AC337" s="6"/>
      <c r="AD337" s="6"/>
      <c r="AE337" s="6"/>
      <c r="AF337" s="20">
        <v>99</v>
      </c>
      <c r="AG337" s="20">
        <v>70</v>
      </c>
      <c r="AH337" s="6"/>
      <c r="AJ337">
        <v>1.25</v>
      </c>
      <c r="AK337" s="6"/>
      <c r="AL337" s="6"/>
      <c r="AM337" s="1"/>
      <c r="AN337" s="1"/>
      <c r="AO337" s="33">
        <f t="shared" si="96"/>
        <v>1.4847525266483808E-2</v>
      </c>
      <c r="AP337">
        <f t="shared" si="97"/>
        <v>1.4847525266483863E-2</v>
      </c>
    </row>
    <row r="338" spans="1:42" x14ac:dyDescent="0.2">
      <c r="B338" s="28">
        <v>17</v>
      </c>
      <c r="C338">
        <v>2436</v>
      </c>
      <c r="D338">
        <v>2467</v>
      </c>
      <c r="E338" s="11">
        <f t="shared" si="92"/>
        <v>2.4359999999999999</v>
      </c>
      <c r="F338" s="11">
        <f t="shared" si="92"/>
        <v>2.4670000000000001</v>
      </c>
      <c r="G338">
        <v>0.65400000000000003</v>
      </c>
      <c r="H338">
        <v>0.13</v>
      </c>
      <c r="I338">
        <v>53</v>
      </c>
      <c r="J338">
        <v>57</v>
      </c>
      <c r="K338">
        <v>98</v>
      </c>
      <c r="L338">
        <v>102</v>
      </c>
      <c r="M338">
        <v>52</v>
      </c>
      <c r="N338">
        <v>60</v>
      </c>
      <c r="O338">
        <v>1.1299999999999999E-2</v>
      </c>
      <c r="P338">
        <v>1.17E-2</v>
      </c>
      <c r="Q338" s="37">
        <f t="shared" si="95"/>
        <v>1.7278287461773699E-2</v>
      </c>
      <c r="R338" s="37">
        <f t="shared" ref="R338:R401" si="98">1/(G338/P338)</f>
        <v>1.7889908256880735E-2</v>
      </c>
      <c r="S338">
        <v>18.02</v>
      </c>
      <c r="T338" s="5">
        <f t="shared" ref="T338:T401" si="99">(100*S338*H338)/(D338*J338*P338)</f>
        <v>0.14238632206332161</v>
      </c>
      <c r="U338" s="5">
        <f t="shared" si="87"/>
        <v>0.16057078919453044</v>
      </c>
      <c r="V338" s="6">
        <f t="shared" ref="V338:V401" si="100">(1/L338)*((100*S338*G338)/(P338*D338) -(M338*T338))</f>
        <v>0.32770330141240189</v>
      </c>
      <c r="W338" s="6">
        <f t="shared" si="88"/>
        <v>0.33855985395160726</v>
      </c>
      <c r="X338" s="6">
        <f t="shared" si="93"/>
        <v>0.47008962347572347</v>
      </c>
      <c r="Y338" s="6">
        <f t="shared" si="93"/>
        <v>0.4991306431461377</v>
      </c>
      <c r="Z338" s="6">
        <f t="shared" si="94"/>
        <v>0.48461013331093061</v>
      </c>
      <c r="AA338" s="6"/>
      <c r="AB338" s="6"/>
      <c r="AC338" s="6"/>
      <c r="AD338" s="6"/>
      <c r="AE338" s="6"/>
      <c r="AF338" s="20">
        <v>99</v>
      </c>
      <c r="AG338" s="20">
        <v>70</v>
      </c>
      <c r="AH338" s="6"/>
      <c r="AJ338">
        <v>1.25</v>
      </c>
      <c r="AK338" s="6"/>
      <c r="AL338" s="6"/>
      <c r="AM338" s="1"/>
      <c r="AN338" s="1"/>
      <c r="AO338" s="33">
        <f t="shared" si="96"/>
        <v>1.452050983520714E-2</v>
      </c>
      <c r="AP338">
        <f t="shared" si="97"/>
        <v>1.4520509835207085E-2</v>
      </c>
    </row>
    <row r="339" spans="1:42" x14ac:dyDescent="0.2">
      <c r="B339" s="28">
        <v>18</v>
      </c>
      <c r="C339">
        <v>2436</v>
      </c>
      <c r="D339">
        <v>2467</v>
      </c>
      <c r="E339" s="11">
        <f t="shared" si="92"/>
        <v>2.4359999999999999</v>
      </c>
      <c r="F339" s="11">
        <f t="shared" si="92"/>
        <v>2.4670000000000001</v>
      </c>
      <c r="G339">
        <v>0.67700000000000005</v>
      </c>
      <c r="H339">
        <v>0.156</v>
      </c>
      <c r="I339">
        <v>53</v>
      </c>
      <c r="J339">
        <v>57</v>
      </c>
      <c r="K339">
        <v>98</v>
      </c>
      <c r="L339">
        <v>102</v>
      </c>
      <c r="M339">
        <v>52</v>
      </c>
      <c r="N339">
        <v>60</v>
      </c>
      <c r="O339">
        <v>1.18E-2</v>
      </c>
      <c r="P339">
        <v>1.2200000000000001E-2</v>
      </c>
      <c r="Q339" s="37">
        <f t="shared" si="95"/>
        <v>1.742983751846381E-2</v>
      </c>
      <c r="R339" s="37">
        <f t="shared" si="98"/>
        <v>1.8020679468242245E-2</v>
      </c>
      <c r="S339">
        <v>18.02</v>
      </c>
      <c r="T339" s="5">
        <f t="shared" si="99"/>
        <v>0.16386098047287176</v>
      </c>
      <c r="U339" s="5">
        <f t="shared" si="87"/>
        <v>0.18452033063371465</v>
      </c>
      <c r="V339" s="6">
        <f t="shared" si="100"/>
        <v>0.31385062228957472</v>
      </c>
      <c r="W339" s="6">
        <f t="shared" si="88"/>
        <v>0.32009835745269144</v>
      </c>
      <c r="X339" s="6">
        <f t="shared" si="93"/>
        <v>0.47771160276244651</v>
      </c>
      <c r="Y339" s="6">
        <f t="shared" si="93"/>
        <v>0.50461868808640609</v>
      </c>
      <c r="Z339" s="6">
        <f t="shared" si="94"/>
        <v>0.4911651454244263</v>
      </c>
      <c r="AA339" s="6"/>
      <c r="AB339" s="6"/>
      <c r="AC339" s="6"/>
      <c r="AD339" s="6"/>
      <c r="AE339" s="6"/>
      <c r="AF339" s="20">
        <v>99</v>
      </c>
      <c r="AG339" s="20">
        <v>70</v>
      </c>
      <c r="AH339" s="6"/>
      <c r="AJ339">
        <v>1.25</v>
      </c>
      <c r="AK339" s="6"/>
      <c r="AL339" s="6"/>
      <c r="AM339" s="1"/>
      <c r="AN339" s="1"/>
      <c r="AO339" s="33">
        <f t="shared" si="96"/>
        <v>1.3453542661979789E-2</v>
      </c>
      <c r="AP339">
        <f t="shared" si="97"/>
        <v>1.3453542661979789E-2</v>
      </c>
    </row>
    <row r="340" spans="1:42" x14ac:dyDescent="0.2">
      <c r="B340" s="28">
        <v>19</v>
      </c>
      <c r="C340">
        <v>2436</v>
      </c>
      <c r="D340">
        <v>2467</v>
      </c>
      <c r="E340" s="11">
        <f t="shared" si="92"/>
        <v>2.4359999999999999</v>
      </c>
      <c r="F340" s="11">
        <f t="shared" si="92"/>
        <v>2.4670000000000001</v>
      </c>
      <c r="G340">
        <v>0.64900000000000002</v>
      </c>
      <c r="H340">
        <v>0.125</v>
      </c>
      <c r="I340">
        <v>53</v>
      </c>
      <c r="J340">
        <v>57</v>
      </c>
      <c r="K340">
        <v>98</v>
      </c>
      <c r="L340">
        <v>102</v>
      </c>
      <c r="M340">
        <v>52</v>
      </c>
      <c r="N340">
        <v>60</v>
      </c>
      <c r="O340">
        <v>1.18E-2</v>
      </c>
      <c r="P340">
        <v>1.2200000000000001E-2</v>
      </c>
      <c r="Q340" s="37">
        <f t="shared" si="95"/>
        <v>1.8181818181818181E-2</v>
      </c>
      <c r="R340" s="37">
        <f t="shared" si="98"/>
        <v>1.8798151001540832E-2</v>
      </c>
      <c r="S340">
        <v>18.02</v>
      </c>
      <c r="T340" s="5">
        <f t="shared" si="99"/>
        <v>0.13129886255839082</v>
      </c>
      <c r="U340" s="5">
        <f t="shared" si="87"/>
        <v>0.1478528290334252</v>
      </c>
      <c r="V340" s="6">
        <f t="shared" si="100"/>
        <v>0.31401538948964797</v>
      </c>
      <c r="W340" s="6">
        <f t="shared" si="88"/>
        <v>0.32463653408261528</v>
      </c>
      <c r="X340" s="6">
        <f t="shared" si="93"/>
        <v>0.44531425204803876</v>
      </c>
      <c r="Y340" s="6">
        <f t="shared" si="93"/>
        <v>0.47248936311604051</v>
      </c>
      <c r="Z340" s="6">
        <f t="shared" si="94"/>
        <v>0.45890180758203963</v>
      </c>
      <c r="AA340" s="6"/>
      <c r="AB340" s="6"/>
      <c r="AC340" s="6"/>
      <c r="AD340" s="6"/>
      <c r="AE340" s="6"/>
      <c r="AF340" s="20">
        <v>99</v>
      </c>
      <c r="AG340" s="20">
        <v>70</v>
      </c>
      <c r="AH340" s="6"/>
      <c r="AJ340">
        <v>1.25</v>
      </c>
      <c r="AK340" s="6"/>
      <c r="AL340" s="6"/>
      <c r="AM340" s="1"/>
      <c r="AN340" s="1"/>
      <c r="AO340" s="33">
        <f t="shared" si="96"/>
        <v>1.3587555534000872E-2</v>
      </c>
      <c r="AP340">
        <f t="shared" si="97"/>
        <v>1.3587555534000872E-2</v>
      </c>
    </row>
    <row r="341" spans="1:42" x14ac:dyDescent="0.2">
      <c r="B341" s="28">
        <v>20</v>
      </c>
      <c r="C341">
        <v>2436</v>
      </c>
      <c r="D341">
        <v>2467</v>
      </c>
      <c r="E341" s="11">
        <f t="shared" si="92"/>
        <v>2.4359999999999999</v>
      </c>
      <c r="F341" s="11">
        <f t="shared" si="92"/>
        <v>2.4670000000000001</v>
      </c>
      <c r="G341">
        <v>0.621</v>
      </c>
      <c r="H341">
        <v>0.121</v>
      </c>
      <c r="I341">
        <v>53</v>
      </c>
      <c r="J341">
        <v>57</v>
      </c>
      <c r="K341">
        <v>98</v>
      </c>
      <c r="L341">
        <v>102</v>
      </c>
      <c r="M341">
        <v>52</v>
      </c>
      <c r="N341">
        <v>60</v>
      </c>
      <c r="O341">
        <v>1.18E-2</v>
      </c>
      <c r="P341">
        <v>1.2200000000000001E-2</v>
      </c>
      <c r="Q341" s="37">
        <f t="shared" si="95"/>
        <v>1.9001610305958132E-2</v>
      </c>
      <c r="R341" s="37">
        <f t="shared" si="98"/>
        <v>1.9645732689210951E-2</v>
      </c>
      <c r="S341">
        <v>18.02</v>
      </c>
      <c r="T341" s="5">
        <f t="shared" si="99"/>
        <v>0.1270972989565223</v>
      </c>
      <c r="U341" s="5">
        <f t="shared" si="87"/>
        <v>0.14312153850435558</v>
      </c>
      <c r="V341" s="6">
        <f t="shared" si="100"/>
        <v>0.29972183488329135</v>
      </c>
      <c r="W341" s="6">
        <f t="shared" si="88"/>
        <v>0.30962192842403724</v>
      </c>
      <c r="X341" s="6">
        <f t="shared" si="93"/>
        <v>0.42681913383981362</v>
      </c>
      <c r="Y341" s="6">
        <f t="shared" si="93"/>
        <v>0.45274346692839285</v>
      </c>
      <c r="Z341" s="6">
        <f t="shared" si="94"/>
        <v>0.43978130038410324</v>
      </c>
      <c r="AA341" s="6"/>
      <c r="AB341" s="6"/>
      <c r="AC341" s="6"/>
      <c r="AD341" s="6"/>
      <c r="AE341" s="6"/>
      <c r="AF341" s="20">
        <v>99</v>
      </c>
      <c r="AG341" s="20">
        <v>70</v>
      </c>
      <c r="AH341" s="6"/>
      <c r="AJ341">
        <v>1.25</v>
      </c>
      <c r="AK341" s="6"/>
      <c r="AL341" s="6"/>
      <c r="AM341" s="1"/>
      <c r="AN341" s="1"/>
      <c r="AO341" s="33">
        <f t="shared" si="96"/>
        <v>1.2962166544289611E-2</v>
      </c>
      <c r="AP341">
        <f t="shared" si="97"/>
        <v>1.2962166544289611E-2</v>
      </c>
    </row>
    <row r="342" spans="1:42" x14ac:dyDescent="0.2">
      <c r="A342" s="43"/>
      <c r="B342" s="32">
        <v>21</v>
      </c>
      <c r="C342" s="7">
        <v>2436</v>
      </c>
      <c r="D342" s="7">
        <v>2467</v>
      </c>
      <c r="E342" s="12">
        <f t="shared" si="92"/>
        <v>2.4359999999999999</v>
      </c>
      <c r="F342" s="12">
        <f t="shared" si="92"/>
        <v>2.4670000000000001</v>
      </c>
      <c r="G342" s="7">
        <v>0.64600000000000002</v>
      </c>
      <c r="H342" s="7">
        <v>0.123</v>
      </c>
      <c r="I342" s="7">
        <v>53</v>
      </c>
      <c r="J342" s="7">
        <v>57</v>
      </c>
      <c r="K342" s="7">
        <v>98</v>
      </c>
      <c r="L342" s="7">
        <v>102</v>
      </c>
      <c r="M342" s="7">
        <v>52</v>
      </c>
      <c r="N342" s="7">
        <v>60</v>
      </c>
      <c r="O342" s="7">
        <v>1.18E-2</v>
      </c>
      <c r="P342" s="7">
        <v>1.2200000000000001E-2</v>
      </c>
      <c r="Q342" s="37">
        <f t="shared" si="95"/>
        <v>1.8266253869969041E-2</v>
      </c>
      <c r="R342" s="38">
        <f t="shared" si="98"/>
        <v>1.888544891640867E-2</v>
      </c>
      <c r="S342" s="7">
        <v>18.02</v>
      </c>
      <c r="T342" s="9">
        <f t="shared" si="99"/>
        <v>0.12919808075745656</v>
      </c>
      <c r="U342" s="9">
        <f t="shared" si="87"/>
        <v>0.14548718376889039</v>
      </c>
      <c r="V342" s="10">
        <f t="shared" si="100"/>
        <v>0.31332542683934117</v>
      </c>
      <c r="W342" s="10">
        <f t="shared" si="88"/>
        <v>0.32416581895344765</v>
      </c>
      <c r="X342" s="10">
        <f t="shared" si="93"/>
        <v>0.4425235075967977</v>
      </c>
      <c r="Y342" s="10">
        <f t="shared" si="93"/>
        <v>0.46965300272233801</v>
      </c>
      <c r="Z342" s="10">
        <f t="shared" si="94"/>
        <v>0.45608825515956786</v>
      </c>
      <c r="AA342" s="10">
        <f>AVERAGE(X322:X342)</f>
        <v>0.48122098398521829</v>
      </c>
      <c r="AB342" s="35">
        <f>(STDEV(X322:X342)/SQRT(COUNT(X322:X342)))</f>
        <v>7.0037992468461232E-3</v>
      </c>
      <c r="AC342" s="10">
        <f>AVERAGE(Y322:Y342)</f>
        <v>0.51143578483898045</v>
      </c>
      <c r="AD342" s="35">
        <f>(STDEV(Y322:Y342)/SQRT(COUNT(Y322:Y342)))</f>
        <v>7.6689549619877347E-3</v>
      </c>
      <c r="AE342" s="10">
        <f>AVERAGE(Z322:Z342)</f>
        <v>0.49632838441209937</v>
      </c>
      <c r="AF342" s="21">
        <v>99</v>
      </c>
      <c r="AG342" s="21">
        <v>70</v>
      </c>
      <c r="AH342" s="10">
        <f>STDEV(Z322:Z342)</f>
        <v>3.3617472576928785E-2</v>
      </c>
      <c r="AI342" s="7">
        <f>AH342/SQRT(COUNT(Z322:Z342))</f>
        <v>7.3359339408037294E-3</v>
      </c>
      <c r="AJ342" s="7">
        <v>1.25</v>
      </c>
      <c r="AK342" s="10">
        <f>AE342-AA342</f>
        <v>1.5107400426881079E-2</v>
      </c>
      <c r="AL342" s="10">
        <f>ABS(AE342-AC342)</f>
        <v>1.5107400426881079E-2</v>
      </c>
      <c r="AM342" s="35">
        <f>AK342+AB342</f>
        <v>2.2111199673727204E-2</v>
      </c>
      <c r="AN342" s="35">
        <f>AL342+AD342</f>
        <v>2.2776355388868814E-2</v>
      </c>
      <c r="AO342" s="41">
        <f t="shared" si="96"/>
        <v>1.3564747562770152E-2</v>
      </c>
      <c r="AP342" s="7">
        <f t="shared" si="97"/>
        <v>1.3564747562770152E-2</v>
      </c>
    </row>
    <row r="343" spans="1:42" x14ac:dyDescent="0.2">
      <c r="A343" t="s">
        <v>82</v>
      </c>
      <c r="B343" s="30">
        <v>1</v>
      </c>
      <c r="C343">
        <v>2436</v>
      </c>
      <c r="D343">
        <v>2467</v>
      </c>
      <c r="E343" s="11">
        <f t="shared" si="92"/>
        <v>2.4359999999999999</v>
      </c>
      <c r="F343" s="11">
        <f t="shared" si="92"/>
        <v>2.4670000000000001</v>
      </c>
      <c r="G343">
        <v>0.66500000000000004</v>
      </c>
      <c r="H343">
        <v>0.13400000000000001</v>
      </c>
      <c r="I343">
        <v>53</v>
      </c>
      <c r="J343">
        <v>57</v>
      </c>
      <c r="K343">
        <v>98</v>
      </c>
      <c r="L343">
        <v>102</v>
      </c>
      <c r="M343">
        <v>52</v>
      </c>
      <c r="N343">
        <v>60</v>
      </c>
      <c r="O343">
        <v>1.04E-2</v>
      </c>
      <c r="P343">
        <v>1.17E-2</v>
      </c>
      <c r="Q343" s="37">
        <f t="shared" si="95"/>
        <v>1.56390977443609E-2</v>
      </c>
      <c r="R343" s="37">
        <f t="shared" si="98"/>
        <v>1.7593984962406013E-2</v>
      </c>
      <c r="S343">
        <v>18.02</v>
      </c>
      <c r="T343" s="5">
        <f t="shared" si="99"/>
        <v>0.14676743966526998</v>
      </c>
      <c r="U343" s="5">
        <f t="shared" si="87"/>
        <v>0.17983453328280918</v>
      </c>
      <c r="V343" s="6">
        <f t="shared" si="100"/>
        <v>0.33220253738106953</v>
      </c>
      <c r="W343" s="6">
        <f t="shared" si="88"/>
        <v>0.37255547349671214</v>
      </c>
      <c r="X343" s="6">
        <f t="shared" si="93"/>
        <v>0.47896997704633948</v>
      </c>
      <c r="Y343" s="6">
        <f t="shared" si="93"/>
        <v>0.55239000677952133</v>
      </c>
      <c r="Z343" s="6">
        <f t="shared" si="94"/>
        <v>0.51567999191293046</v>
      </c>
      <c r="AA343" s="6"/>
      <c r="AB343" s="6"/>
      <c r="AC343" s="6"/>
      <c r="AD343" s="6"/>
      <c r="AE343" s="6"/>
      <c r="AF343" s="20">
        <v>100</v>
      </c>
      <c r="AG343" s="20">
        <v>70</v>
      </c>
      <c r="AH343" s="6"/>
      <c r="AJ343">
        <v>1.25</v>
      </c>
      <c r="AK343" s="6"/>
      <c r="AL343" s="6"/>
      <c r="AM343" s="1"/>
      <c r="AN343" s="1"/>
      <c r="AO343" s="33">
        <f t="shared" si="96"/>
        <v>3.6710014866590979E-2</v>
      </c>
      <c r="AP343">
        <f t="shared" si="97"/>
        <v>3.6710014866590868E-2</v>
      </c>
    </row>
    <row r="344" spans="1:42" x14ac:dyDescent="0.2">
      <c r="B344" s="30">
        <v>2</v>
      </c>
      <c r="C344">
        <v>2436</v>
      </c>
      <c r="D344">
        <v>2467</v>
      </c>
      <c r="E344" s="11">
        <f t="shared" ref="E344:F360" si="101">C344/1000</f>
        <v>2.4359999999999999</v>
      </c>
      <c r="F344" s="11">
        <f t="shared" si="101"/>
        <v>2.4670000000000001</v>
      </c>
      <c r="G344">
        <v>0.68500000000000005</v>
      </c>
      <c r="H344">
        <v>0.13800000000000001</v>
      </c>
      <c r="I344">
        <v>53</v>
      </c>
      <c r="J344">
        <v>57</v>
      </c>
      <c r="K344">
        <v>98</v>
      </c>
      <c r="L344">
        <v>102</v>
      </c>
      <c r="M344">
        <v>52</v>
      </c>
      <c r="N344">
        <v>60</v>
      </c>
      <c r="O344">
        <v>1.04E-2</v>
      </c>
      <c r="P344">
        <v>1.17E-2</v>
      </c>
      <c r="Q344" s="37">
        <f t="shared" si="95"/>
        <v>1.5182481751824815E-2</v>
      </c>
      <c r="R344" s="37">
        <f t="shared" si="98"/>
        <v>1.7080291970802918E-2</v>
      </c>
      <c r="S344">
        <v>18.02</v>
      </c>
      <c r="T344" s="5">
        <f t="shared" si="99"/>
        <v>0.15114855726721832</v>
      </c>
      <c r="U344" s="5">
        <f t="shared" si="87"/>
        <v>0.18520272830617659</v>
      </c>
      <c r="V344" s="6">
        <f t="shared" si="100"/>
        <v>0.34221038445218682</v>
      </c>
      <c r="W344" s="6">
        <f t="shared" si="88"/>
        <v>0.38378486104559295</v>
      </c>
      <c r="X344" s="6">
        <f t="shared" ref="X344:Y361" si="102">T344+V344</f>
        <v>0.49335894171940514</v>
      </c>
      <c r="Y344" s="6">
        <f t="shared" si="102"/>
        <v>0.56898758935176952</v>
      </c>
      <c r="Z344" s="6">
        <f t="shared" si="94"/>
        <v>0.5311732655355873</v>
      </c>
      <c r="AA344" s="6"/>
      <c r="AB344" s="6"/>
      <c r="AC344" s="6"/>
      <c r="AD344" s="6"/>
      <c r="AE344" s="6"/>
      <c r="AF344" s="20">
        <v>100</v>
      </c>
      <c r="AG344" s="20">
        <v>70</v>
      </c>
      <c r="AH344" s="6"/>
      <c r="AJ344">
        <v>1.25</v>
      </c>
      <c r="AK344" s="6"/>
      <c r="AL344" s="6"/>
      <c r="AM344" s="1"/>
      <c r="AN344" s="1"/>
      <c r="AO344" s="33">
        <f t="shared" si="96"/>
        <v>3.781432381618216E-2</v>
      </c>
      <c r="AP344">
        <f t="shared" si="97"/>
        <v>3.7814323816182216E-2</v>
      </c>
    </row>
    <row r="345" spans="1:42" x14ac:dyDescent="0.2">
      <c r="B345" s="30">
        <v>3</v>
      </c>
      <c r="C345">
        <v>2436</v>
      </c>
      <c r="D345">
        <v>2467</v>
      </c>
      <c r="E345" s="11">
        <f t="shared" si="101"/>
        <v>2.4359999999999999</v>
      </c>
      <c r="F345" s="11">
        <f t="shared" si="101"/>
        <v>2.4670000000000001</v>
      </c>
      <c r="G345">
        <v>0.68400000000000005</v>
      </c>
      <c r="H345">
        <v>0.13200000000000001</v>
      </c>
      <c r="I345">
        <v>53</v>
      </c>
      <c r="J345">
        <v>57</v>
      </c>
      <c r="K345">
        <v>98</v>
      </c>
      <c r="L345">
        <v>102</v>
      </c>
      <c r="M345">
        <v>52</v>
      </c>
      <c r="N345">
        <v>60</v>
      </c>
      <c r="O345">
        <v>1.04E-2</v>
      </c>
      <c r="P345">
        <v>1.17E-2</v>
      </c>
      <c r="Q345" s="37">
        <f t="shared" si="95"/>
        <v>1.5204678362573099E-2</v>
      </c>
      <c r="R345" s="37">
        <f t="shared" si="98"/>
        <v>1.7105263157894735E-2</v>
      </c>
      <c r="S345">
        <v>18.02</v>
      </c>
      <c r="T345" s="5">
        <f t="shared" si="99"/>
        <v>0.14457688086429579</v>
      </c>
      <c r="U345" s="5">
        <f t="shared" si="87"/>
        <v>0.17715043577112544</v>
      </c>
      <c r="V345" s="6">
        <f t="shared" si="100"/>
        <v>0.34494858295340447</v>
      </c>
      <c r="W345" s="6">
        <f t="shared" si="88"/>
        <v>0.38798903418889341</v>
      </c>
      <c r="X345" s="6">
        <f t="shared" si="102"/>
        <v>0.48952546381770023</v>
      </c>
      <c r="Y345" s="6">
        <f t="shared" si="102"/>
        <v>0.56513946996001885</v>
      </c>
      <c r="Z345" s="6">
        <f t="shared" si="94"/>
        <v>0.52733246688885949</v>
      </c>
      <c r="AA345" s="6"/>
      <c r="AB345" s="6"/>
      <c r="AC345" s="6"/>
      <c r="AD345" s="6"/>
      <c r="AE345" s="6"/>
      <c r="AF345" s="20">
        <v>100</v>
      </c>
      <c r="AG345" s="20">
        <v>70</v>
      </c>
      <c r="AH345" s="6"/>
      <c r="AJ345">
        <v>1.25</v>
      </c>
      <c r="AK345" s="6"/>
      <c r="AL345" s="6"/>
      <c r="AM345" s="1"/>
      <c r="AN345" s="1"/>
      <c r="AO345" s="33">
        <f t="shared" si="96"/>
        <v>3.7807003071159251E-2</v>
      </c>
      <c r="AP345">
        <f t="shared" si="97"/>
        <v>3.7807003071159362E-2</v>
      </c>
    </row>
    <row r="346" spans="1:42" x14ac:dyDescent="0.2">
      <c r="B346" s="30">
        <v>4</v>
      </c>
      <c r="C346">
        <v>2436</v>
      </c>
      <c r="D346">
        <v>2467</v>
      </c>
      <c r="E346" s="11">
        <f t="shared" si="101"/>
        <v>2.4359999999999999</v>
      </c>
      <c r="F346" s="11">
        <f t="shared" si="101"/>
        <v>2.4670000000000001</v>
      </c>
      <c r="G346">
        <v>0.65300000000000002</v>
      </c>
      <c r="H346">
        <v>0.13100000000000001</v>
      </c>
      <c r="I346">
        <v>53</v>
      </c>
      <c r="J346">
        <v>57</v>
      </c>
      <c r="K346">
        <v>98</v>
      </c>
      <c r="L346">
        <v>102</v>
      </c>
      <c r="M346">
        <v>52</v>
      </c>
      <c r="N346">
        <v>60</v>
      </c>
      <c r="O346">
        <v>1.04E-2</v>
      </c>
      <c r="P346">
        <v>1.17E-2</v>
      </c>
      <c r="Q346" s="37">
        <f t="shared" si="95"/>
        <v>1.5926493108728942E-2</v>
      </c>
      <c r="R346" s="37">
        <f t="shared" si="98"/>
        <v>1.7917304747320062E-2</v>
      </c>
      <c r="S346">
        <v>18.02</v>
      </c>
      <c r="T346" s="5">
        <f t="shared" si="99"/>
        <v>0.1434816014638087</v>
      </c>
      <c r="U346" s="5">
        <f t="shared" si="87"/>
        <v>0.17580838701528359</v>
      </c>
      <c r="V346" s="6">
        <f t="shared" si="100"/>
        <v>0.32653285577854801</v>
      </c>
      <c r="W346" s="6">
        <f t="shared" si="88"/>
        <v>0.36631083846952955</v>
      </c>
      <c r="X346" s="6">
        <f t="shared" si="102"/>
        <v>0.47001445724235669</v>
      </c>
      <c r="Y346" s="6">
        <f t="shared" si="102"/>
        <v>0.54211922548481317</v>
      </c>
      <c r="Z346" s="6">
        <f t="shared" si="94"/>
        <v>0.50606684136358493</v>
      </c>
      <c r="AA346" s="6"/>
      <c r="AB346" s="6"/>
      <c r="AC346" s="6"/>
      <c r="AD346" s="6"/>
      <c r="AE346" s="6"/>
      <c r="AF346" s="20">
        <v>100</v>
      </c>
      <c r="AG346" s="20">
        <v>70</v>
      </c>
      <c r="AH346" s="6"/>
      <c r="AJ346">
        <v>1.25</v>
      </c>
      <c r="AK346" s="6"/>
      <c r="AL346" s="6"/>
      <c r="AM346" s="1"/>
      <c r="AN346" s="1"/>
      <c r="AO346" s="33">
        <f t="shared" si="96"/>
        <v>3.6052384121228243E-2</v>
      </c>
      <c r="AP346">
        <f t="shared" si="97"/>
        <v>3.6052384121228243E-2</v>
      </c>
    </row>
    <row r="347" spans="1:42" x14ac:dyDescent="0.2">
      <c r="B347" s="30">
        <v>5</v>
      </c>
      <c r="C347">
        <v>2436</v>
      </c>
      <c r="D347">
        <v>2467</v>
      </c>
      <c r="E347" s="11">
        <f t="shared" si="101"/>
        <v>2.4359999999999999</v>
      </c>
      <c r="F347" s="11">
        <f t="shared" si="101"/>
        <v>2.4670000000000001</v>
      </c>
      <c r="G347">
        <v>0.64500000000000002</v>
      </c>
      <c r="H347">
        <v>0.129</v>
      </c>
      <c r="I347">
        <v>53</v>
      </c>
      <c r="J347">
        <v>57</v>
      </c>
      <c r="K347">
        <v>98</v>
      </c>
      <c r="L347">
        <v>102</v>
      </c>
      <c r="M347">
        <v>52</v>
      </c>
      <c r="N347">
        <v>60</v>
      </c>
      <c r="O347">
        <v>1.04E-2</v>
      </c>
      <c r="P347">
        <v>1.17E-2</v>
      </c>
      <c r="Q347" s="37">
        <f t="shared" si="95"/>
        <v>1.6124031007751938E-2</v>
      </c>
      <c r="R347" s="37">
        <f t="shared" si="98"/>
        <v>1.8139534883720929E-2</v>
      </c>
      <c r="S347">
        <v>18.02</v>
      </c>
      <c r="T347" s="5">
        <f t="shared" si="99"/>
        <v>0.14129104266283452</v>
      </c>
      <c r="U347" s="5">
        <f t="shared" si="87"/>
        <v>0.17312428950359987</v>
      </c>
      <c r="V347" s="6">
        <f t="shared" si="100"/>
        <v>0.32275306804353376</v>
      </c>
      <c r="W347" s="6">
        <f t="shared" si="88"/>
        <v>0.36214774845140779</v>
      </c>
      <c r="X347" s="6">
        <f t="shared" si="102"/>
        <v>0.46404411070636831</v>
      </c>
      <c r="Y347" s="6">
        <f t="shared" si="102"/>
        <v>0.53527203795500766</v>
      </c>
      <c r="Z347" s="6">
        <f t="shared" si="94"/>
        <v>0.49965807433068798</v>
      </c>
      <c r="AA347" s="6"/>
      <c r="AB347" s="6"/>
      <c r="AC347" s="6"/>
      <c r="AD347" s="6"/>
      <c r="AE347" s="6"/>
      <c r="AF347" s="20">
        <v>100</v>
      </c>
      <c r="AG347" s="20">
        <v>70</v>
      </c>
      <c r="AH347" s="6"/>
      <c r="AJ347">
        <v>1.25</v>
      </c>
      <c r="AK347" s="6"/>
      <c r="AL347" s="6"/>
      <c r="AM347" s="1"/>
      <c r="AN347" s="1"/>
      <c r="AO347" s="33">
        <f t="shared" si="96"/>
        <v>3.5613963624319678E-2</v>
      </c>
      <c r="AP347">
        <f t="shared" si="97"/>
        <v>3.5613963624319678E-2</v>
      </c>
    </row>
    <row r="348" spans="1:42" x14ac:dyDescent="0.2">
      <c r="B348" s="30">
        <v>6</v>
      </c>
      <c r="C348">
        <v>2436</v>
      </c>
      <c r="D348">
        <v>2467</v>
      </c>
      <c r="E348" s="11">
        <f t="shared" si="101"/>
        <v>2.4359999999999999</v>
      </c>
      <c r="F348" s="11">
        <f t="shared" si="101"/>
        <v>2.4670000000000001</v>
      </c>
      <c r="G348">
        <v>0.67100000000000004</v>
      </c>
      <c r="H348">
        <v>0.13700000000000001</v>
      </c>
      <c r="I348">
        <v>53</v>
      </c>
      <c r="J348">
        <v>57</v>
      </c>
      <c r="K348">
        <v>98</v>
      </c>
      <c r="L348">
        <v>102</v>
      </c>
      <c r="M348">
        <v>52</v>
      </c>
      <c r="N348">
        <v>60</v>
      </c>
      <c r="O348">
        <v>1.04E-2</v>
      </c>
      <c r="P348">
        <v>1.17E-2</v>
      </c>
      <c r="Q348" s="37">
        <f t="shared" si="95"/>
        <v>1.5499254843517137E-2</v>
      </c>
      <c r="R348" s="37">
        <f t="shared" si="98"/>
        <v>1.743666169895678E-2</v>
      </c>
      <c r="S348">
        <v>18.02</v>
      </c>
      <c r="T348" s="5">
        <f t="shared" si="99"/>
        <v>0.15005327786673126</v>
      </c>
      <c r="U348" s="5">
        <f t="shared" si="87"/>
        <v>0.18386067955033475</v>
      </c>
      <c r="V348" s="6">
        <f t="shared" si="100"/>
        <v>0.33419981158195766</v>
      </c>
      <c r="W348" s="6">
        <f t="shared" si="88"/>
        <v>0.37444529725493836</v>
      </c>
      <c r="X348" s="6">
        <f t="shared" si="102"/>
        <v>0.48425308944868894</v>
      </c>
      <c r="Y348" s="6">
        <f t="shared" si="102"/>
        <v>0.55830597680527316</v>
      </c>
      <c r="Z348" s="6">
        <f t="shared" si="94"/>
        <v>0.52127953312698105</v>
      </c>
      <c r="AA348" s="6"/>
      <c r="AB348" s="6"/>
      <c r="AC348" s="6"/>
      <c r="AD348" s="6"/>
      <c r="AE348" s="6"/>
      <c r="AF348" s="20">
        <v>100</v>
      </c>
      <c r="AG348" s="20">
        <v>70</v>
      </c>
      <c r="AH348" s="6"/>
      <c r="AJ348">
        <v>1.25</v>
      </c>
      <c r="AK348" s="6"/>
      <c r="AL348" s="6"/>
      <c r="AM348" s="1"/>
      <c r="AN348" s="1"/>
      <c r="AO348" s="33">
        <f t="shared" si="96"/>
        <v>3.7026443678292109E-2</v>
      </c>
      <c r="AP348">
        <f t="shared" si="97"/>
        <v>3.7026443678292109E-2</v>
      </c>
    </row>
    <row r="349" spans="1:42" x14ac:dyDescent="0.2">
      <c r="B349" s="30">
        <v>7</v>
      </c>
      <c r="C349">
        <v>2436</v>
      </c>
      <c r="D349">
        <v>2467</v>
      </c>
      <c r="E349" s="11">
        <f t="shared" si="101"/>
        <v>2.4359999999999999</v>
      </c>
      <c r="F349" s="11">
        <f t="shared" si="101"/>
        <v>2.4670000000000001</v>
      </c>
      <c r="G349">
        <v>0.65600000000000003</v>
      </c>
      <c r="H349">
        <v>0.13100000000000001</v>
      </c>
      <c r="I349">
        <v>53</v>
      </c>
      <c r="J349">
        <v>57</v>
      </c>
      <c r="K349">
        <v>98</v>
      </c>
      <c r="L349">
        <v>102</v>
      </c>
      <c r="M349">
        <v>52</v>
      </c>
      <c r="N349">
        <v>60</v>
      </c>
      <c r="O349">
        <v>1.04E-2</v>
      </c>
      <c r="P349">
        <v>1.17E-2</v>
      </c>
      <c r="Q349" s="37">
        <f t="shared" si="95"/>
        <v>1.5853658536585366E-2</v>
      </c>
      <c r="R349" s="37">
        <f t="shared" si="98"/>
        <v>1.7835365853658535E-2</v>
      </c>
      <c r="S349">
        <v>18.02</v>
      </c>
      <c r="T349" s="5">
        <f t="shared" si="99"/>
        <v>0.1434816014638087</v>
      </c>
      <c r="U349" s="5">
        <f t="shared" si="87"/>
        <v>0.17580838701528359</v>
      </c>
      <c r="V349" s="6">
        <f t="shared" si="100"/>
        <v>0.32836905947936462</v>
      </c>
      <c r="W349" s="6">
        <f t="shared" si="88"/>
        <v>0.36848824410400771</v>
      </c>
      <c r="X349" s="6">
        <f t="shared" si="102"/>
        <v>0.47185066094317329</v>
      </c>
      <c r="Y349" s="6">
        <f t="shared" si="102"/>
        <v>0.54429663111929127</v>
      </c>
      <c r="Z349" s="6">
        <f t="shared" si="94"/>
        <v>0.50807364603123228</v>
      </c>
      <c r="AA349" s="6"/>
      <c r="AB349" s="6"/>
      <c r="AC349" s="6"/>
      <c r="AD349" s="6"/>
      <c r="AE349" s="6"/>
      <c r="AF349" s="20">
        <v>100</v>
      </c>
      <c r="AG349" s="20">
        <v>70</v>
      </c>
      <c r="AH349" s="6"/>
      <c r="AJ349">
        <v>1.25</v>
      </c>
      <c r="AK349" s="6"/>
      <c r="AL349" s="6"/>
      <c r="AM349" s="1"/>
      <c r="AN349" s="1"/>
      <c r="AO349" s="33">
        <f t="shared" si="96"/>
        <v>3.622298508805899E-2</v>
      </c>
      <c r="AP349">
        <f t="shared" si="97"/>
        <v>3.622298508805899E-2</v>
      </c>
    </row>
    <row r="350" spans="1:42" x14ac:dyDescent="0.2">
      <c r="B350" s="30">
        <v>9</v>
      </c>
      <c r="C350">
        <v>2436</v>
      </c>
      <c r="D350">
        <v>2467</v>
      </c>
      <c r="E350" s="11">
        <f t="shared" si="101"/>
        <v>2.4359999999999999</v>
      </c>
      <c r="F350" s="11">
        <f t="shared" si="101"/>
        <v>2.4670000000000001</v>
      </c>
      <c r="G350">
        <v>0.69599999999999995</v>
      </c>
      <c r="H350">
        <v>0.14099999999999999</v>
      </c>
      <c r="I350">
        <v>53</v>
      </c>
      <c r="J350">
        <v>57</v>
      </c>
      <c r="K350">
        <v>98</v>
      </c>
      <c r="L350">
        <v>102</v>
      </c>
      <c r="M350">
        <v>52</v>
      </c>
      <c r="N350">
        <v>60</v>
      </c>
      <c r="O350">
        <v>1.04E-2</v>
      </c>
      <c r="P350">
        <v>1.17E-2</v>
      </c>
      <c r="Q350" s="37">
        <f t="shared" si="95"/>
        <v>1.4942528735632185E-2</v>
      </c>
      <c r="R350" s="37">
        <f t="shared" si="98"/>
        <v>1.6810344827586209E-2</v>
      </c>
      <c r="S350">
        <v>18.02</v>
      </c>
      <c r="T350" s="5">
        <f t="shared" si="99"/>
        <v>0.15443439546867957</v>
      </c>
      <c r="U350" s="5">
        <f t="shared" si="87"/>
        <v>0.18922887457370216</v>
      </c>
      <c r="V350" s="6">
        <f t="shared" si="100"/>
        <v>0.34726799815443599</v>
      </c>
      <c r="W350" s="6">
        <f t="shared" si="88"/>
        <v>0.38930369419461608</v>
      </c>
      <c r="X350" s="6">
        <f t="shared" si="102"/>
        <v>0.50170239362311553</v>
      </c>
      <c r="Y350" s="6">
        <f t="shared" si="102"/>
        <v>0.57853256876831827</v>
      </c>
      <c r="Z350" s="6">
        <f t="shared" si="94"/>
        <v>0.5401174811957169</v>
      </c>
      <c r="AA350" s="6"/>
      <c r="AB350" s="6"/>
      <c r="AC350" s="6"/>
      <c r="AD350" s="6"/>
      <c r="AE350" s="6"/>
      <c r="AF350" s="20">
        <v>100</v>
      </c>
      <c r="AG350" s="20">
        <v>70</v>
      </c>
      <c r="AH350" s="6"/>
      <c r="AJ350">
        <v>1.25</v>
      </c>
      <c r="AK350" s="6"/>
      <c r="AL350" s="6"/>
      <c r="AM350" s="1"/>
      <c r="AN350" s="1"/>
      <c r="AO350" s="33">
        <f t="shared" si="96"/>
        <v>3.841508757260137E-2</v>
      </c>
      <c r="AP350">
        <f t="shared" si="97"/>
        <v>3.841508757260137E-2</v>
      </c>
    </row>
    <row r="351" spans="1:42" x14ac:dyDescent="0.2">
      <c r="B351" s="30">
        <v>10</v>
      </c>
      <c r="C351">
        <v>2436</v>
      </c>
      <c r="D351">
        <v>2467</v>
      </c>
      <c r="E351" s="11">
        <f t="shared" si="101"/>
        <v>2.4359999999999999</v>
      </c>
      <c r="F351" s="11">
        <f t="shared" si="101"/>
        <v>2.4670000000000001</v>
      </c>
      <c r="G351">
        <v>0.69799999999999995</v>
      </c>
      <c r="H351">
        <v>0.125</v>
      </c>
      <c r="I351">
        <v>53</v>
      </c>
      <c r="J351">
        <v>57</v>
      </c>
      <c r="K351">
        <v>98</v>
      </c>
      <c r="L351">
        <v>102</v>
      </c>
      <c r="M351">
        <v>52</v>
      </c>
      <c r="N351">
        <v>60</v>
      </c>
      <c r="O351">
        <v>1.04E-2</v>
      </c>
      <c r="P351">
        <v>1.17E-2</v>
      </c>
      <c r="Q351" s="37">
        <f t="shared" si="95"/>
        <v>1.4899713467048711E-2</v>
      </c>
      <c r="R351" s="37">
        <f t="shared" si="98"/>
        <v>1.67621776504298E-2</v>
      </c>
      <c r="S351">
        <v>18.02</v>
      </c>
      <c r="T351" s="5">
        <f t="shared" si="99"/>
        <v>0.13690992506088617</v>
      </c>
      <c r="U351" s="5">
        <f t="shared" si="87"/>
        <v>0.16775609448023243</v>
      </c>
      <c r="V351" s="6">
        <f t="shared" si="100"/>
        <v>0.3574261776922868</v>
      </c>
      <c r="W351" s="6">
        <f t="shared" si="88"/>
        <v>0.40390189800816112</v>
      </c>
      <c r="X351" s="6">
        <f t="shared" si="102"/>
        <v>0.49433610275317297</v>
      </c>
      <c r="Y351" s="6">
        <f t="shared" si="102"/>
        <v>0.57165799248839355</v>
      </c>
      <c r="Z351" s="6">
        <f t="shared" si="94"/>
        <v>0.53299704762078326</v>
      </c>
      <c r="AA351" s="6"/>
      <c r="AB351" s="6"/>
      <c r="AC351" s="6"/>
      <c r="AD351" s="6"/>
      <c r="AE351" s="6"/>
      <c r="AF351" s="20">
        <v>100</v>
      </c>
      <c r="AG351" s="20">
        <v>70</v>
      </c>
      <c r="AH351" s="6"/>
      <c r="AJ351">
        <v>1.25</v>
      </c>
      <c r="AK351" s="6"/>
      <c r="AL351" s="6"/>
      <c r="AM351" s="1"/>
      <c r="AN351" s="1"/>
      <c r="AO351" s="33">
        <f t="shared" si="96"/>
        <v>3.8660944867610292E-2</v>
      </c>
      <c r="AP351">
        <f t="shared" si="97"/>
        <v>3.8660944867610292E-2</v>
      </c>
    </row>
    <row r="352" spans="1:42" x14ac:dyDescent="0.2">
      <c r="B352" s="30">
        <v>11</v>
      </c>
      <c r="C352">
        <v>2436</v>
      </c>
      <c r="D352">
        <v>2467</v>
      </c>
      <c r="E352" s="11">
        <f t="shared" si="101"/>
        <v>2.4359999999999999</v>
      </c>
      <c r="F352" s="11">
        <f t="shared" si="101"/>
        <v>2.4670000000000001</v>
      </c>
      <c r="G352">
        <v>0.69399999999999995</v>
      </c>
      <c r="H352">
        <v>0.14399999999999999</v>
      </c>
      <c r="I352">
        <v>53</v>
      </c>
      <c r="J352">
        <v>57</v>
      </c>
      <c r="K352">
        <v>98</v>
      </c>
      <c r="L352">
        <v>102</v>
      </c>
      <c r="M352">
        <v>52</v>
      </c>
      <c r="N352">
        <v>60</v>
      </c>
      <c r="O352">
        <v>1.04E-2</v>
      </c>
      <c r="P352">
        <v>1.17E-2</v>
      </c>
      <c r="Q352" s="37">
        <f t="shared" si="95"/>
        <v>1.4985590778097984E-2</v>
      </c>
      <c r="R352" s="37">
        <f t="shared" si="98"/>
        <v>1.6858789625360231E-2</v>
      </c>
      <c r="S352">
        <v>18.02</v>
      </c>
      <c r="T352" s="5">
        <f t="shared" si="99"/>
        <v>0.15772023367014085</v>
      </c>
      <c r="U352" s="5">
        <f t="shared" si="87"/>
        <v>0.19325502084122775</v>
      </c>
      <c r="V352" s="6">
        <f t="shared" si="100"/>
        <v>0.34436872915314659</v>
      </c>
      <c r="W352" s="6">
        <f t="shared" si="88"/>
        <v>0.38538710292756734</v>
      </c>
      <c r="X352" s="6">
        <f t="shared" si="102"/>
        <v>0.50208896282328741</v>
      </c>
      <c r="Y352" s="6">
        <f t="shared" si="102"/>
        <v>0.57864212376879509</v>
      </c>
      <c r="Z352" s="6">
        <f t="shared" si="94"/>
        <v>0.54036554329604125</v>
      </c>
      <c r="AA352" s="6"/>
      <c r="AB352" s="6"/>
      <c r="AC352" s="6"/>
      <c r="AD352" s="6"/>
      <c r="AE352" s="6"/>
      <c r="AF352" s="20">
        <v>100</v>
      </c>
      <c r="AG352" s="20">
        <v>70</v>
      </c>
      <c r="AH352" s="6"/>
      <c r="AJ352">
        <v>1.25</v>
      </c>
      <c r="AK352" s="6"/>
      <c r="AL352" s="6"/>
      <c r="AM352" s="1"/>
      <c r="AN352" s="1"/>
      <c r="AO352" s="33">
        <f t="shared" si="96"/>
        <v>3.8276580472753841E-2</v>
      </c>
      <c r="AP352">
        <f t="shared" si="97"/>
        <v>3.8276580472753841E-2</v>
      </c>
    </row>
    <row r="353" spans="1:42" x14ac:dyDescent="0.2">
      <c r="B353" s="30">
        <v>12</v>
      </c>
      <c r="C353">
        <v>2436</v>
      </c>
      <c r="D353">
        <v>2467</v>
      </c>
      <c r="E353" s="11">
        <f t="shared" si="101"/>
        <v>2.4359999999999999</v>
      </c>
      <c r="F353" s="11">
        <f t="shared" si="101"/>
        <v>2.4670000000000001</v>
      </c>
      <c r="G353">
        <v>0.67200000000000004</v>
      </c>
      <c r="H353">
        <v>0.13900000000000001</v>
      </c>
      <c r="I353">
        <v>53</v>
      </c>
      <c r="J353">
        <v>57</v>
      </c>
      <c r="K353">
        <v>98</v>
      </c>
      <c r="L353">
        <v>102</v>
      </c>
      <c r="M353">
        <v>52</v>
      </c>
      <c r="N353">
        <v>60</v>
      </c>
      <c r="O353">
        <v>1.04E-2</v>
      </c>
      <c r="P353">
        <v>1.17E-2</v>
      </c>
      <c r="Q353" s="37">
        <f t="shared" si="95"/>
        <v>1.5476190476190473E-2</v>
      </c>
      <c r="R353" s="37">
        <f t="shared" si="98"/>
        <v>1.7410714285714286E-2</v>
      </c>
      <c r="S353">
        <v>18.02</v>
      </c>
      <c r="T353" s="5">
        <f t="shared" si="99"/>
        <v>0.15224383666770541</v>
      </c>
      <c r="U353" s="5">
        <f t="shared" si="87"/>
        <v>0.18654477706201847</v>
      </c>
      <c r="V353" s="6">
        <f t="shared" si="100"/>
        <v>0.33369512401506657</v>
      </c>
      <c r="W353" s="6">
        <f t="shared" si="88"/>
        <v>0.37352777412594451</v>
      </c>
      <c r="X353" s="6">
        <f t="shared" si="102"/>
        <v>0.48593896068277198</v>
      </c>
      <c r="Y353" s="6">
        <f t="shared" si="102"/>
        <v>0.56007255118796295</v>
      </c>
      <c r="Z353" s="6">
        <f t="shared" si="94"/>
        <v>0.52300575593536747</v>
      </c>
      <c r="AA353" s="6"/>
      <c r="AB353" s="6"/>
      <c r="AC353" s="6"/>
      <c r="AD353" s="6"/>
      <c r="AE353" s="6"/>
      <c r="AF353" s="20">
        <v>100</v>
      </c>
      <c r="AG353" s="20">
        <v>70</v>
      </c>
      <c r="AH353" s="6"/>
      <c r="AJ353">
        <v>1.25</v>
      </c>
      <c r="AK353" s="6"/>
      <c r="AL353" s="6"/>
      <c r="AM353" s="1"/>
      <c r="AN353" s="1"/>
      <c r="AO353" s="33">
        <f t="shared" si="96"/>
        <v>3.7066795252595486E-2</v>
      </c>
      <c r="AP353">
        <f t="shared" si="97"/>
        <v>3.7066795252595486E-2</v>
      </c>
    </row>
    <row r="354" spans="1:42" x14ac:dyDescent="0.2">
      <c r="B354" s="30">
        <v>13</v>
      </c>
      <c r="C354">
        <v>2436</v>
      </c>
      <c r="D354">
        <v>2467</v>
      </c>
      <c r="E354" s="11">
        <f t="shared" si="101"/>
        <v>2.4359999999999999</v>
      </c>
      <c r="F354" s="11">
        <f t="shared" si="101"/>
        <v>2.4670000000000001</v>
      </c>
      <c r="G354">
        <v>0.65800000000000003</v>
      </c>
      <c r="H354">
        <v>0.14099999999999999</v>
      </c>
      <c r="I354">
        <v>53</v>
      </c>
      <c r="J354">
        <v>57</v>
      </c>
      <c r="K354">
        <v>98</v>
      </c>
      <c r="L354">
        <v>102</v>
      </c>
      <c r="M354">
        <v>52</v>
      </c>
      <c r="N354">
        <v>60</v>
      </c>
      <c r="O354">
        <v>1.04E-2</v>
      </c>
      <c r="P354">
        <v>1.17E-2</v>
      </c>
      <c r="Q354" s="37">
        <f t="shared" si="95"/>
        <v>1.5805471124620059E-2</v>
      </c>
      <c r="R354" s="37">
        <f t="shared" si="98"/>
        <v>1.7781155015197569E-2</v>
      </c>
      <c r="S354">
        <v>18.02</v>
      </c>
      <c r="T354" s="5">
        <f t="shared" si="99"/>
        <v>0.15443439546867957</v>
      </c>
      <c r="U354" s="5">
        <f t="shared" ref="U354:U417" si="103">(100*S354*H354)/(C354*O354*I354)</f>
        <v>0.18922887457370216</v>
      </c>
      <c r="V354" s="6">
        <f t="shared" si="100"/>
        <v>0.3240094179440926</v>
      </c>
      <c r="W354" s="6">
        <f t="shared" ref="W354:W417" si="104">(1/K354)*(((100*S354*G354)/(O354*C354))-(N354*U354))</f>
        <v>0.36172322282455993</v>
      </c>
      <c r="X354" s="6">
        <f t="shared" si="102"/>
        <v>0.4784438134127722</v>
      </c>
      <c r="Y354" s="6">
        <f t="shared" si="102"/>
        <v>0.55095209739826212</v>
      </c>
      <c r="Z354" s="6">
        <f t="shared" si="94"/>
        <v>0.5146979554055171</v>
      </c>
      <c r="AA354" s="6"/>
      <c r="AB354" s="6"/>
      <c r="AC354" s="6"/>
      <c r="AD354" s="6"/>
      <c r="AE354" s="6"/>
      <c r="AF354" s="20">
        <v>100</v>
      </c>
      <c r="AG354" s="20">
        <v>70</v>
      </c>
      <c r="AH354" s="6"/>
      <c r="AJ354">
        <v>1.25</v>
      </c>
      <c r="AK354" s="6"/>
      <c r="AL354" s="6"/>
      <c r="AM354" s="1"/>
      <c r="AN354" s="1"/>
      <c r="AO354" s="33">
        <f t="shared" si="96"/>
        <v>3.6254141992744904E-2</v>
      </c>
      <c r="AP354">
        <f t="shared" si="97"/>
        <v>3.6254141992745015E-2</v>
      </c>
    </row>
    <row r="355" spans="1:42" x14ac:dyDescent="0.2">
      <c r="B355" s="30">
        <v>14</v>
      </c>
      <c r="C355">
        <v>2436</v>
      </c>
      <c r="D355">
        <v>2467</v>
      </c>
      <c r="E355" s="11">
        <f t="shared" si="101"/>
        <v>2.4359999999999999</v>
      </c>
      <c r="F355" s="11">
        <f t="shared" si="101"/>
        <v>2.4670000000000001</v>
      </c>
      <c r="G355">
        <v>0.66400000000000003</v>
      </c>
      <c r="H355">
        <v>0.13800000000000001</v>
      </c>
      <c r="I355">
        <v>53</v>
      </c>
      <c r="J355">
        <v>57</v>
      </c>
      <c r="K355">
        <v>98</v>
      </c>
      <c r="L355">
        <v>102</v>
      </c>
      <c r="M355">
        <v>52</v>
      </c>
      <c r="N355">
        <v>60</v>
      </c>
      <c r="O355">
        <v>1.04E-2</v>
      </c>
      <c r="P355">
        <v>1.17E-2</v>
      </c>
      <c r="Q355" s="37">
        <f t="shared" si="95"/>
        <v>1.5662650602409636E-2</v>
      </c>
      <c r="R355" s="37">
        <f t="shared" si="98"/>
        <v>1.7620481927710843E-2</v>
      </c>
      <c r="S355">
        <v>18.02</v>
      </c>
      <c r="T355" s="5">
        <f t="shared" si="99"/>
        <v>0.15114855726721832</v>
      </c>
      <c r="U355" s="5">
        <f t="shared" si="103"/>
        <v>0.18520272830617659</v>
      </c>
      <c r="V355" s="6">
        <f t="shared" si="100"/>
        <v>0.32935695854647062</v>
      </c>
      <c r="W355" s="6">
        <f t="shared" si="104"/>
        <v>0.36854302160424612</v>
      </c>
      <c r="X355" s="6">
        <f t="shared" si="102"/>
        <v>0.48050551581368894</v>
      </c>
      <c r="Y355" s="6">
        <f t="shared" si="102"/>
        <v>0.55374574991042269</v>
      </c>
      <c r="Z355" s="6">
        <f t="shared" si="94"/>
        <v>0.51712563286205582</v>
      </c>
      <c r="AA355" s="6"/>
      <c r="AB355" s="6"/>
      <c r="AC355" s="6"/>
      <c r="AD355" s="6"/>
      <c r="AE355" s="6"/>
      <c r="AF355" s="20">
        <v>100</v>
      </c>
      <c r="AG355" s="20">
        <v>70</v>
      </c>
      <c r="AH355" s="6"/>
      <c r="AJ355">
        <v>1.25</v>
      </c>
      <c r="AK355" s="6"/>
      <c r="AL355" s="6"/>
      <c r="AM355" s="1"/>
      <c r="AN355" s="1"/>
      <c r="AO355" s="33">
        <f t="shared" si="96"/>
        <v>3.6620117048366874E-2</v>
      </c>
      <c r="AP355">
        <f t="shared" si="97"/>
        <v>3.6620117048366874E-2</v>
      </c>
    </row>
    <row r="356" spans="1:42" x14ac:dyDescent="0.2">
      <c r="B356" s="30">
        <v>15</v>
      </c>
      <c r="C356">
        <v>2436</v>
      </c>
      <c r="D356">
        <v>2467</v>
      </c>
      <c r="E356" s="11">
        <f t="shared" si="101"/>
        <v>2.4359999999999999</v>
      </c>
      <c r="F356" s="11">
        <f t="shared" si="101"/>
        <v>2.4670000000000001</v>
      </c>
      <c r="G356">
        <v>0.55600000000000005</v>
      </c>
      <c r="H356">
        <v>0.113</v>
      </c>
      <c r="I356">
        <v>53</v>
      </c>
      <c r="J356">
        <v>57</v>
      </c>
      <c r="K356">
        <v>98</v>
      </c>
      <c r="L356">
        <v>102</v>
      </c>
      <c r="M356">
        <v>52</v>
      </c>
      <c r="N356">
        <v>60</v>
      </c>
      <c r="O356">
        <v>1.04E-2</v>
      </c>
      <c r="P356">
        <v>1.17E-2</v>
      </c>
      <c r="Q356" s="37">
        <f t="shared" si="95"/>
        <v>1.870503597122302E-2</v>
      </c>
      <c r="R356" s="37">
        <f t="shared" si="98"/>
        <v>2.1043165467625899E-2</v>
      </c>
      <c r="S356">
        <v>18.02</v>
      </c>
      <c r="T356" s="5">
        <f t="shared" si="99"/>
        <v>0.12376657225504109</v>
      </c>
      <c r="U356" s="5">
        <f t="shared" si="103"/>
        <v>0.15165150941013011</v>
      </c>
      <c r="V356" s="6">
        <f t="shared" si="100"/>
        <v>0.27721306865661466</v>
      </c>
      <c r="W356" s="6">
        <f t="shared" si="104"/>
        <v>0.31069798135245003</v>
      </c>
      <c r="X356" s="6">
        <f t="shared" si="102"/>
        <v>0.40097964091165572</v>
      </c>
      <c r="Y356" s="6">
        <f t="shared" si="102"/>
        <v>0.46234949076258014</v>
      </c>
      <c r="Z356" s="6">
        <f t="shared" si="94"/>
        <v>0.43166456583711793</v>
      </c>
      <c r="AA356" s="6"/>
      <c r="AB356" s="6"/>
      <c r="AC356" s="6"/>
      <c r="AD356" s="6"/>
      <c r="AE356" s="6"/>
      <c r="AF356" s="20">
        <v>100</v>
      </c>
      <c r="AG356" s="20">
        <v>70</v>
      </c>
      <c r="AH356" s="6"/>
      <c r="AJ356">
        <v>1.25</v>
      </c>
      <c r="AK356" s="6"/>
      <c r="AL356" s="6"/>
      <c r="AM356" s="1"/>
      <c r="AN356" s="1"/>
      <c r="AO356" s="33">
        <f t="shared" si="96"/>
        <v>3.0684924925462209E-2</v>
      </c>
      <c r="AP356">
        <f t="shared" si="97"/>
        <v>3.0684924925462209E-2</v>
      </c>
    </row>
    <row r="357" spans="1:42" x14ac:dyDescent="0.2">
      <c r="B357" s="30">
        <v>16</v>
      </c>
      <c r="C357">
        <v>2436</v>
      </c>
      <c r="D357">
        <v>2467</v>
      </c>
      <c r="E357" s="11">
        <f t="shared" si="101"/>
        <v>2.4359999999999999</v>
      </c>
      <c r="F357" s="11">
        <f t="shared" si="101"/>
        <v>2.4670000000000001</v>
      </c>
      <c r="G357">
        <v>0.59799999999999998</v>
      </c>
      <c r="H357">
        <v>0.122</v>
      </c>
      <c r="I357">
        <v>53</v>
      </c>
      <c r="J357">
        <v>57</v>
      </c>
      <c r="K357">
        <v>98</v>
      </c>
      <c r="L357">
        <v>102</v>
      </c>
      <c r="M357">
        <v>52</v>
      </c>
      <c r="N357">
        <v>60</v>
      </c>
      <c r="O357">
        <v>1.04E-2</v>
      </c>
      <c r="P357">
        <v>1.17E-2</v>
      </c>
      <c r="Q357" s="37">
        <f t="shared" si="95"/>
        <v>1.7391304347826087E-2</v>
      </c>
      <c r="R357" s="37">
        <f t="shared" si="98"/>
        <v>1.9565217391304349E-2</v>
      </c>
      <c r="S357">
        <v>18.02</v>
      </c>
      <c r="T357" s="5">
        <f t="shared" si="99"/>
        <v>0.1336240868594249</v>
      </c>
      <c r="U357" s="5">
        <f t="shared" si="103"/>
        <v>0.16372994821270684</v>
      </c>
      <c r="V357" s="6">
        <f t="shared" si="100"/>
        <v>0.29789452086581203</v>
      </c>
      <c r="W357" s="6">
        <f t="shared" si="104"/>
        <v>0.33378669770295383</v>
      </c>
      <c r="X357" s="6">
        <f t="shared" si="102"/>
        <v>0.43151860772523692</v>
      </c>
      <c r="Y357" s="6">
        <f t="shared" si="102"/>
        <v>0.49751664591566069</v>
      </c>
      <c r="Z357" s="6">
        <f t="shared" si="94"/>
        <v>0.46451762682044884</v>
      </c>
      <c r="AA357" s="6"/>
      <c r="AB357" s="6"/>
      <c r="AC357" s="6"/>
      <c r="AD357" s="6"/>
      <c r="AE357" s="6"/>
      <c r="AF357" s="20">
        <v>100</v>
      </c>
      <c r="AG357" s="20">
        <v>70</v>
      </c>
      <c r="AH357" s="6"/>
      <c r="AJ357">
        <v>1.25</v>
      </c>
      <c r="AK357" s="6"/>
      <c r="AL357" s="6"/>
      <c r="AM357" s="1"/>
      <c r="AN357" s="1"/>
      <c r="AO357" s="33">
        <f t="shared" si="96"/>
        <v>3.2999019095211912E-2</v>
      </c>
      <c r="AP357">
        <f t="shared" si="97"/>
        <v>3.2999019095211857E-2</v>
      </c>
    </row>
    <row r="358" spans="1:42" x14ac:dyDescent="0.2">
      <c r="B358" s="30">
        <v>19</v>
      </c>
      <c r="C358">
        <v>2436</v>
      </c>
      <c r="D358">
        <v>2467</v>
      </c>
      <c r="E358" s="11">
        <f t="shared" si="101"/>
        <v>2.4359999999999999</v>
      </c>
      <c r="F358" s="11">
        <f t="shared" si="101"/>
        <v>2.4670000000000001</v>
      </c>
      <c r="G358">
        <v>0.63500000000000001</v>
      </c>
      <c r="H358">
        <v>0.125</v>
      </c>
      <c r="I358">
        <v>53</v>
      </c>
      <c r="J358">
        <v>57</v>
      </c>
      <c r="K358">
        <v>98</v>
      </c>
      <c r="L358">
        <v>102</v>
      </c>
      <c r="M358">
        <v>52</v>
      </c>
      <c r="N358">
        <v>60</v>
      </c>
      <c r="O358">
        <v>1.04E-2</v>
      </c>
      <c r="P358">
        <v>1.17E-2</v>
      </c>
      <c r="Q358" s="37">
        <f t="shared" si="95"/>
        <v>1.637795275590551E-2</v>
      </c>
      <c r="R358" s="37">
        <f t="shared" si="98"/>
        <v>1.8425196850393701E-2</v>
      </c>
      <c r="S358">
        <v>18.02</v>
      </c>
      <c r="T358" s="5">
        <f t="shared" si="99"/>
        <v>0.13690992506088617</v>
      </c>
      <c r="U358" s="5">
        <f t="shared" si="103"/>
        <v>0.16775609448023243</v>
      </c>
      <c r="V358" s="6">
        <f t="shared" si="100"/>
        <v>0.31886589997513837</v>
      </c>
      <c r="W358" s="6">
        <f t="shared" si="104"/>
        <v>0.35817637968412069</v>
      </c>
      <c r="X358" s="6">
        <f t="shared" si="102"/>
        <v>0.45577582503602454</v>
      </c>
      <c r="Y358" s="6">
        <f t="shared" si="102"/>
        <v>0.52593247416435318</v>
      </c>
      <c r="Z358" s="6">
        <f t="shared" si="94"/>
        <v>0.49085414960018886</v>
      </c>
      <c r="AA358" s="6"/>
      <c r="AB358" s="6"/>
      <c r="AC358" s="6"/>
      <c r="AD358" s="6"/>
      <c r="AE358" s="6"/>
      <c r="AF358" s="20">
        <v>100</v>
      </c>
      <c r="AG358" s="20">
        <v>70</v>
      </c>
      <c r="AH358" s="6"/>
      <c r="AJ358">
        <v>1.25</v>
      </c>
      <c r="AK358" s="6"/>
      <c r="AL358" s="6"/>
      <c r="AM358" s="1"/>
      <c r="AN358" s="1"/>
      <c r="AO358" s="33">
        <f t="shared" si="96"/>
        <v>3.507832456416432E-2</v>
      </c>
      <c r="AP358">
        <f t="shared" si="97"/>
        <v>3.507832456416432E-2</v>
      </c>
    </row>
    <row r="359" spans="1:42" x14ac:dyDescent="0.2">
      <c r="A359" s="43"/>
      <c r="B359" s="31">
        <v>21</v>
      </c>
      <c r="C359" s="7">
        <v>2436</v>
      </c>
      <c r="D359" s="7">
        <v>2467</v>
      </c>
      <c r="E359" s="12">
        <f t="shared" si="101"/>
        <v>2.4359999999999999</v>
      </c>
      <c r="F359" s="12">
        <f t="shared" si="101"/>
        <v>2.4670000000000001</v>
      </c>
      <c r="G359" s="7">
        <v>0.64500000000000002</v>
      </c>
      <c r="H359" s="7">
        <v>0.11899999999999999</v>
      </c>
      <c r="I359" s="7">
        <v>53</v>
      </c>
      <c r="J359" s="7">
        <v>57</v>
      </c>
      <c r="K359" s="7">
        <v>98</v>
      </c>
      <c r="L359" s="7">
        <v>102</v>
      </c>
      <c r="M359" s="7">
        <v>52</v>
      </c>
      <c r="N359" s="7">
        <v>60</v>
      </c>
      <c r="O359" s="7">
        <v>1.04E-2</v>
      </c>
      <c r="P359" s="7">
        <v>1.17E-2</v>
      </c>
      <c r="Q359" s="38">
        <f t="shared" si="95"/>
        <v>1.6124031007751938E-2</v>
      </c>
      <c r="R359" s="38">
        <f t="shared" si="98"/>
        <v>1.8139534883720929E-2</v>
      </c>
      <c r="S359" s="7">
        <v>18.02</v>
      </c>
      <c r="T359" s="9">
        <f>(100*S359*H359)/(D359*J359*P359)</f>
        <v>0.13033824865796362</v>
      </c>
      <c r="U359" s="9">
        <f t="shared" si="103"/>
        <v>0.15970380194518125</v>
      </c>
      <c r="V359" s="10">
        <f t="shared" si="100"/>
        <v>0.32833684537935026</v>
      </c>
      <c r="W359" s="10">
        <f t="shared" si="104"/>
        <v>0.37036437348717433</v>
      </c>
      <c r="X359" s="10">
        <f t="shared" si="102"/>
        <v>0.45867509403731388</v>
      </c>
      <c r="Y359" s="10">
        <f t="shared" si="102"/>
        <v>0.53006817543235552</v>
      </c>
      <c r="Z359" s="10">
        <f t="shared" si="94"/>
        <v>0.4943716347348347</v>
      </c>
      <c r="AA359" s="10">
        <f>AVERAGE(X343:X359)</f>
        <v>0.47305774222018071</v>
      </c>
      <c r="AB359" s="35">
        <f>(STDEV(X343:X359)/SQRT(COUNT(X343:X359)))</f>
        <v>6.2803258406913445E-3</v>
      </c>
      <c r="AC359" s="10">
        <f>AVERAGE(Y343:Y359)</f>
        <v>0.54564592983839988</v>
      </c>
      <c r="AD359" s="35">
        <f>(STDEV(Y343:Y359)/SQRT(COUNT(Y343:Y359)))</f>
        <v>7.2475338256214085E-3</v>
      </c>
      <c r="AE359" s="10">
        <f>AVERAGE(Z343:Z359)</f>
        <v>0.50935183602929035</v>
      </c>
      <c r="AF359" s="21">
        <v>100</v>
      </c>
      <c r="AG359" s="21">
        <v>70</v>
      </c>
      <c r="AH359" s="10">
        <f>STDEV(Z343:Z359)</f>
        <v>2.7887149697611819E-2</v>
      </c>
      <c r="AI359" s="7">
        <f>AH359/SQRT(COUNT(Z343:Z359))</f>
        <v>6.7636272823920667E-3</v>
      </c>
      <c r="AJ359" s="7">
        <v>1.25</v>
      </c>
      <c r="AK359" s="10">
        <f>AE359-AA359</f>
        <v>3.629409380910964E-2</v>
      </c>
      <c r="AL359" s="10">
        <f>ABS(AE359-AC359)</f>
        <v>3.6294093809109529E-2</v>
      </c>
      <c r="AM359" s="35">
        <f>AK359+AB359</f>
        <v>4.2574419649800986E-2</v>
      </c>
      <c r="AN359" s="35">
        <f>AL359+AD359</f>
        <v>4.3541627634730934E-2</v>
      </c>
      <c r="AO359" s="41">
        <f t="shared" si="96"/>
        <v>3.5696540697520818E-2</v>
      </c>
      <c r="AP359" s="7">
        <f t="shared" si="97"/>
        <v>3.5696540697520818E-2</v>
      </c>
    </row>
    <row r="360" spans="1:42" x14ac:dyDescent="0.2">
      <c r="A360" t="s">
        <v>83</v>
      </c>
      <c r="B360" s="30">
        <v>1</v>
      </c>
      <c r="C360">
        <v>2436</v>
      </c>
      <c r="D360">
        <v>2467</v>
      </c>
      <c r="E360" s="11">
        <f t="shared" si="101"/>
        <v>2.4359999999999999</v>
      </c>
      <c r="F360" s="11">
        <f t="shared" si="101"/>
        <v>2.4670000000000001</v>
      </c>
      <c r="G360">
        <v>0.60099999999999998</v>
      </c>
      <c r="H360">
        <v>0.123</v>
      </c>
      <c r="I360">
        <v>53</v>
      </c>
      <c r="J360">
        <v>57</v>
      </c>
      <c r="K360">
        <v>98</v>
      </c>
      <c r="L360">
        <v>102</v>
      </c>
      <c r="M360">
        <v>52</v>
      </c>
      <c r="N360">
        <v>60</v>
      </c>
      <c r="O360">
        <v>1.01E-2</v>
      </c>
      <c r="P360">
        <v>1.0500000000000001E-2</v>
      </c>
      <c r="Q360" s="37">
        <f t="shared" si="95"/>
        <v>1.6805324459234609E-2</v>
      </c>
      <c r="R360" s="37">
        <f t="shared" si="98"/>
        <v>1.7470881863560734E-2</v>
      </c>
      <c r="S360">
        <v>18.02</v>
      </c>
      <c r="T360" s="5">
        <f t="shared" si="99"/>
        <v>0.15011586526104476</v>
      </c>
      <c r="U360" s="5">
        <f t="shared" si="103"/>
        <v>0.16997512559137687</v>
      </c>
      <c r="V360" s="6">
        <f t="shared" si="100"/>
        <v>0.33336347218539525</v>
      </c>
      <c r="W360" s="6">
        <f t="shared" si="104"/>
        <v>0.34509716679921737</v>
      </c>
      <c r="X360" s="6">
        <f t="shared" si="102"/>
        <v>0.48347933744644001</v>
      </c>
      <c r="Y360" s="6">
        <f t="shared" si="102"/>
        <v>0.51507229239059427</v>
      </c>
      <c r="Z360" s="6">
        <f t="shared" si="94"/>
        <v>0.49927581491851714</v>
      </c>
      <c r="AA360" s="6"/>
      <c r="AB360" s="6"/>
      <c r="AC360" s="6"/>
      <c r="AD360" s="6"/>
      <c r="AE360" s="6"/>
      <c r="AF360" s="20">
        <v>101</v>
      </c>
      <c r="AG360" s="20">
        <v>70</v>
      </c>
      <c r="AH360" s="6"/>
      <c r="AJ360">
        <v>1.25</v>
      </c>
      <c r="AK360" s="6"/>
      <c r="AL360" s="6"/>
      <c r="AM360" s="1"/>
      <c r="AN360" s="1"/>
      <c r="AO360" s="33">
        <f t="shared" si="96"/>
        <v>1.5796477472077131E-2</v>
      </c>
      <c r="AP360">
        <f t="shared" si="97"/>
        <v>1.5796477472077131E-2</v>
      </c>
    </row>
    <row r="361" spans="1:42" x14ac:dyDescent="0.2">
      <c r="B361" s="30">
        <v>2</v>
      </c>
      <c r="C361">
        <v>2436</v>
      </c>
      <c r="D361">
        <v>2467</v>
      </c>
      <c r="E361" s="11">
        <f t="shared" ref="E361:F399" si="105">C361/1000</f>
        <v>2.4359999999999999</v>
      </c>
      <c r="F361" s="11">
        <f t="shared" si="105"/>
        <v>2.4670000000000001</v>
      </c>
      <c r="G361">
        <v>0.60099999999999998</v>
      </c>
      <c r="H361">
        <v>0.123</v>
      </c>
      <c r="I361">
        <v>53</v>
      </c>
      <c r="J361">
        <v>57</v>
      </c>
      <c r="K361">
        <v>98</v>
      </c>
      <c r="L361">
        <v>102</v>
      </c>
      <c r="M361">
        <v>52</v>
      </c>
      <c r="N361">
        <v>60</v>
      </c>
      <c r="O361">
        <v>1.01E-2</v>
      </c>
      <c r="P361">
        <v>1.0500000000000001E-2</v>
      </c>
      <c r="Q361" s="37">
        <f t="shared" si="95"/>
        <v>1.6805324459234609E-2</v>
      </c>
      <c r="R361" s="37">
        <f t="shared" si="98"/>
        <v>1.7470881863560734E-2</v>
      </c>
      <c r="S361">
        <v>18.02</v>
      </c>
      <c r="T361" s="5">
        <f t="shared" si="99"/>
        <v>0.15011586526104476</v>
      </c>
      <c r="U361" s="5">
        <f t="shared" si="103"/>
        <v>0.16997512559137687</v>
      </c>
      <c r="V361" s="6">
        <f t="shared" si="100"/>
        <v>0.33336347218539525</v>
      </c>
      <c r="W361" s="6">
        <f t="shared" si="104"/>
        <v>0.34509716679921737</v>
      </c>
      <c r="X361" s="6">
        <f t="shared" si="102"/>
        <v>0.48347933744644001</v>
      </c>
      <c r="Y361" s="6">
        <f t="shared" si="102"/>
        <v>0.51507229239059427</v>
      </c>
      <c r="Z361" s="6">
        <f t="shared" si="94"/>
        <v>0.49927581491851714</v>
      </c>
      <c r="AA361" s="6"/>
      <c r="AB361" s="6"/>
      <c r="AC361" s="6"/>
      <c r="AD361" s="6"/>
      <c r="AE361" s="6"/>
      <c r="AF361" s="20">
        <v>101</v>
      </c>
      <c r="AG361" s="20">
        <v>70</v>
      </c>
      <c r="AH361" s="6"/>
      <c r="AJ361">
        <v>1.25</v>
      </c>
      <c r="AK361" s="6"/>
      <c r="AL361" s="6"/>
      <c r="AM361" s="1"/>
      <c r="AN361" s="1"/>
      <c r="AO361" s="33">
        <f t="shared" si="96"/>
        <v>1.5796477472077131E-2</v>
      </c>
      <c r="AP361">
        <f t="shared" si="97"/>
        <v>1.5796477472077131E-2</v>
      </c>
    </row>
    <row r="362" spans="1:42" x14ac:dyDescent="0.2">
      <c r="B362" s="30">
        <v>3</v>
      </c>
      <c r="C362">
        <v>2436</v>
      </c>
      <c r="D362">
        <v>2467</v>
      </c>
      <c r="E362" s="11">
        <f t="shared" si="105"/>
        <v>2.4359999999999999</v>
      </c>
      <c r="F362" s="11">
        <f t="shared" si="105"/>
        <v>2.4670000000000001</v>
      </c>
      <c r="G362">
        <v>0.60199999999999998</v>
      </c>
      <c r="H362">
        <v>0.123</v>
      </c>
      <c r="I362">
        <v>53</v>
      </c>
      <c r="J362">
        <v>57</v>
      </c>
      <c r="K362">
        <v>98</v>
      </c>
      <c r="L362">
        <v>102</v>
      </c>
      <c r="M362">
        <v>52</v>
      </c>
      <c r="N362">
        <v>60</v>
      </c>
      <c r="O362">
        <v>1.01E-2</v>
      </c>
      <c r="P362">
        <v>1.0500000000000001E-2</v>
      </c>
      <c r="Q362" s="37">
        <f t="shared" si="95"/>
        <v>1.6777408637873754E-2</v>
      </c>
      <c r="R362" s="37">
        <f t="shared" si="98"/>
        <v>1.7441860465116279E-2</v>
      </c>
      <c r="S362">
        <v>18.02</v>
      </c>
      <c r="T362" s="5">
        <f t="shared" si="99"/>
        <v>0.15011586526104476</v>
      </c>
      <c r="U362" s="5">
        <f t="shared" si="103"/>
        <v>0.16997512559137687</v>
      </c>
      <c r="V362" s="6">
        <f t="shared" si="100"/>
        <v>0.3340454907028414</v>
      </c>
      <c r="W362" s="6">
        <f t="shared" si="104"/>
        <v>0.3458445271490051</v>
      </c>
      <c r="X362" s="6">
        <f t="shared" ref="X362:Y399" si="106">T362+V362</f>
        <v>0.48416135596388615</v>
      </c>
      <c r="Y362" s="6">
        <f t="shared" si="106"/>
        <v>0.515819652740382</v>
      </c>
      <c r="Z362" s="6">
        <f t="shared" si="94"/>
        <v>0.4999905043521341</v>
      </c>
      <c r="AA362" s="6"/>
      <c r="AB362" s="6"/>
      <c r="AC362" s="6"/>
      <c r="AD362" s="6"/>
      <c r="AE362" s="6"/>
      <c r="AF362" s="20">
        <v>101</v>
      </c>
      <c r="AG362" s="20">
        <v>70</v>
      </c>
      <c r="AH362" s="6"/>
      <c r="AJ362">
        <v>1.25</v>
      </c>
      <c r="AK362" s="6"/>
      <c r="AL362" s="6"/>
      <c r="AM362" s="1"/>
      <c r="AN362" s="1"/>
      <c r="AO362" s="33">
        <f t="shared" si="96"/>
        <v>1.5829148388247949E-2</v>
      </c>
      <c r="AP362">
        <f t="shared" si="97"/>
        <v>1.5829148388247893E-2</v>
      </c>
    </row>
    <row r="363" spans="1:42" x14ac:dyDescent="0.2">
      <c r="B363" s="30">
        <v>4</v>
      </c>
      <c r="C363">
        <v>2436</v>
      </c>
      <c r="D363">
        <v>2467</v>
      </c>
      <c r="E363" s="11">
        <f t="shared" si="105"/>
        <v>2.4359999999999999</v>
      </c>
      <c r="F363" s="11">
        <f t="shared" si="105"/>
        <v>2.4670000000000001</v>
      </c>
      <c r="G363">
        <v>0.61499999999999999</v>
      </c>
      <c r="H363">
        <v>0.123</v>
      </c>
      <c r="I363">
        <v>53</v>
      </c>
      <c r="J363">
        <v>57</v>
      </c>
      <c r="K363">
        <v>98</v>
      </c>
      <c r="L363">
        <v>102</v>
      </c>
      <c r="M363">
        <v>52</v>
      </c>
      <c r="N363">
        <v>60</v>
      </c>
      <c r="O363">
        <v>1.01E-2</v>
      </c>
      <c r="P363">
        <v>1.0500000000000001E-2</v>
      </c>
      <c r="Q363" s="37">
        <f t="shared" si="95"/>
        <v>1.6422764227642276E-2</v>
      </c>
      <c r="R363" s="37">
        <f t="shared" si="98"/>
        <v>1.7073170731707318E-2</v>
      </c>
      <c r="S363">
        <v>18.02</v>
      </c>
      <c r="T363" s="5">
        <f t="shared" si="99"/>
        <v>0.15011586526104476</v>
      </c>
      <c r="U363" s="5">
        <f t="shared" si="103"/>
        <v>0.16997512559137687</v>
      </c>
      <c r="V363" s="6">
        <f t="shared" si="100"/>
        <v>0.34291173142964154</v>
      </c>
      <c r="W363" s="6">
        <f t="shared" si="104"/>
        <v>0.35556021169624757</v>
      </c>
      <c r="X363" s="6">
        <f t="shared" si="106"/>
        <v>0.4930275966906863</v>
      </c>
      <c r="Y363" s="6">
        <f t="shared" si="106"/>
        <v>0.52553533728762447</v>
      </c>
      <c r="Z363" s="6">
        <f t="shared" si="94"/>
        <v>0.50928146698915544</v>
      </c>
      <c r="AA363" s="6"/>
      <c r="AB363" s="6"/>
      <c r="AC363" s="6"/>
      <c r="AD363" s="6"/>
      <c r="AE363" s="6"/>
      <c r="AF363" s="20">
        <v>101</v>
      </c>
      <c r="AG363" s="20">
        <v>70</v>
      </c>
      <c r="AH363" s="6"/>
      <c r="AJ363">
        <v>1.25</v>
      </c>
      <c r="AK363" s="6"/>
      <c r="AL363" s="6"/>
      <c r="AM363" s="1"/>
      <c r="AN363" s="1"/>
      <c r="AO363" s="33">
        <f t="shared" si="96"/>
        <v>1.6253870298469142E-2</v>
      </c>
      <c r="AP363">
        <f t="shared" si="97"/>
        <v>1.6253870298469031E-2</v>
      </c>
    </row>
    <row r="364" spans="1:42" x14ac:dyDescent="0.2">
      <c r="B364" s="30">
        <v>4</v>
      </c>
      <c r="C364">
        <v>2436</v>
      </c>
      <c r="D364">
        <v>2467</v>
      </c>
      <c r="E364" s="11">
        <f t="shared" si="105"/>
        <v>2.4359999999999999</v>
      </c>
      <c r="F364" s="11">
        <f t="shared" si="105"/>
        <v>2.4670000000000001</v>
      </c>
      <c r="G364">
        <v>0.60299999999999998</v>
      </c>
      <c r="H364">
        <v>0.123</v>
      </c>
      <c r="I364">
        <v>53</v>
      </c>
      <c r="J364">
        <v>57</v>
      </c>
      <c r="K364">
        <v>98</v>
      </c>
      <c r="L364">
        <v>102</v>
      </c>
      <c r="M364">
        <v>52</v>
      </c>
      <c r="N364">
        <v>60</v>
      </c>
      <c r="O364">
        <v>1.01E-2</v>
      </c>
      <c r="P364">
        <v>1.0500000000000001E-2</v>
      </c>
      <c r="Q364" s="37">
        <f t="shared" si="95"/>
        <v>1.6749585406301826E-2</v>
      </c>
      <c r="R364" s="37">
        <f t="shared" si="98"/>
        <v>1.7412935323383085E-2</v>
      </c>
      <c r="S364">
        <v>18.02</v>
      </c>
      <c r="T364" s="5">
        <f t="shared" si="99"/>
        <v>0.15011586526104476</v>
      </c>
      <c r="U364" s="5">
        <f t="shared" si="103"/>
        <v>0.16997512559137687</v>
      </c>
      <c r="V364" s="6">
        <f t="shared" si="100"/>
        <v>0.33472750922028754</v>
      </c>
      <c r="W364" s="6">
        <f t="shared" si="104"/>
        <v>0.34659188749879311</v>
      </c>
      <c r="X364" s="6">
        <f t="shared" si="106"/>
        <v>0.4848433744813323</v>
      </c>
      <c r="Y364" s="6">
        <f t="shared" si="106"/>
        <v>0.51656701309016995</v>
      </c>
      <c r="Z364" s="6">
        <f t="shared" si="94"/>
        <v>0.50070519378575118</v>
      </c>
      <c r="AA364" s="6"/>
      <c r="AB364" s="6"/>
      <c r="AC364" s="6"/>
      <c r="AD364" s="6"/>
      <c r="AE364" s="6"/>
      <c r="AF364" s="20">
        <v>101</v>
      </c>
      <c r="AG364" s="20">
        <v>70</v>
      </c>
      <c r="AH364" s="6"/>
      <c r="AJ364">
        <v>1.25</v>
      </c>
      <c r="AK364" s="6"/>
      <c r="AL364" s="6"/>
      <c r="AM364" s="1"/>
      <c r="AN364" s="1"/>
      <c r="AO364" s="33">
        <f t="shared" si="96"/>
        <v>1.5861819304418878E-2</v>
      </c>
      <c r="AP364">
        <f t="shared" si="97"/>
        <v>1.5861819304418767E-2</v>
      </c>
    </row>
    <row r="365" spans="1:42" x14ac:dyDescent="0.2">
      <c r="B365" s="30">
        <v>5</v>
      </c>
      <c r="C365">
        <v>2436</v>
      </c>
      <c r="D365">
        <v>2467</v>
      </c>
      <c r="E365" s="11">
        <f t="shared" si="105"/>
        <v>2.4359999999999999</v>
      </c>
      <c r="F365" s="11">
        <f t="shared" si="105"/>
        <v>2.4670000000000001</v>
      </c>
      <c r="G365">
        <v>0.59199999999999997</v>
      </c>
      <c r="H365">
        <v>0.12</v>
      </c>
      <c r="I365">
        <v>53</v>
      </c>
      <c r="J365">
        <v>57</v>
      </c>
      <c r="K365">
        <v>98</v>
      </c>
      <c r="L365">
        <v>102</v>
      </c>
      <c r="M365">
        <v>52</v>
      </c>
      <c r="N365">
        <v>60</v>
      </c>
      <c r="O365">
        <v>1.01E-2</v>
      </c>
      <c r="P365">
        <v>1.0500000000000001E-2</v>
      </c>
      <c r="Q365" s="37">
        <f t="shared" si="95"/>
        <v>1.706081081081081E-2</v>
      </c>
      <c r="R365" s="37">
        <f t="shared" si="98"/>
        <v>1.7736486486486489E-2</v>
      </c>
      <c r="S365">
        <v>18.02</v>
      </c>
      <c r="T365" s="5">
        <f t="shared" si="99"/>
        <v>0.14645450269370222</v>
      </c>
      <c r="U365" s="5">
        <f t="shared" si="103"/>
        <v>0.16582939082085546</v>
      </c>
      <c r="V365" s="6">
        <f t="shared" si="100"/>
        <v>0.32909188252349553</v>
      </c>
      <c r="W365" s="6">
        <f t="shared" si="104"/>
        <v>0.3409091286126702</v>
      </c>
      <c r="X365" s="6">
        <f t="shared" si="106"/>
        <v>0.47554638521719772</v>
      </c>
      <c r="Y365" s="6">
        <f t="shared" si="106"/>
        <v>0.50673851943352566</v>
      </c>
      <c r="Z365" s="6">
        <f t="shared" si="94"/>
        <v>0.49114245232536169</v>
      </c>
      <c r="AA365" s="6"/>
      <c r="AB365" s="6"/>
      <c r="AC365" s="6"/>
      <c r="AD365" s="6"/>
      <c r="AE365" s="6"/>
      <c r="AF365" s="20">
        <v>101</v>
      </c>
      <c r="AG365" s="20">
        <v>70</v>
      </c>
      <c r="AH365" s="6"/>
      <c r="AJ365">
        <v>1.25</v>
      </c>
      <c r="AK365" s="6"/>
      <c r="AL365" s="6"/>
      <c r="AM365" s="1"/>
      <c r="AN365" s="1"/>
      <c r="AO365" s="33">
        <f t="shared" si="96"/>
        <v>1.5596067108163969E-2</v>
      </c>
      <c r="AP365">
        <f t="shared" si="97"/>
        <v>1.5596067108163969E-2</v>
      </c>
    </row>
    <row r="366" spans="1:42" x14ac:dyDescent="0.2">
      <c r="B366" s="30">
        <v>8</v>
      </c>
      <c r="C366">
        <v>2436</v>
      </c>
      <c r="D366">
        <v>2467</v>
      </c>
      <c r="E366" s="11">
        <f t="shared" si="105"/>
        <v>2.4359999999999999</v>
      </c>
      <c r="F366" s="11">
        <f t="shared" si="105"/>
        <v>2.4670000000000001</v>
      </c>
      <c r="G366">
        <v>0.60099999999999998</v>
      </c>
      <c r="H366">
        <v>0.122</v>
      </c>
      <c r="I366">
        <v>53</v>
      </c>
      <c r="J366">
        <v>57</v>
      </c>
      <c r="K366">
        <v>98</v>
      </c>
      <c r="L366">
        <v>102</v>
      </c>
      <c r="M366">
        <v>52</v>
      </c>
      <c r="N366">
        <v>60</v>
      </c>
      <c r="O366">
        <v>1.01E-2</v>
      </c>
      <c r="P366">
        <v>1.0500000000000001E-2</v>
      </c>
      <c r="Q366" s="37">
        <f t="shared" si="95"/>
        <v>1.6805324459234609E-2</v>
      </c>
      <c r="R366" s="37">
        <f t="shared" si="98"/>
        <v>1.7470881863560734E-2</v>
      </c>
      <c r="S366">
        <v>18.02</v>
      </c>
      <c r="T366" s="5">
        <f t="shared" si="99"/>
        <v>0.14889541107193058</v>
      </c>
      <c r="U366" s="5">
        <f t="shared" si="103"/>
        <v>0.16859321400120306</v>
      </c>
      <c r="V366" s="6">
        <f t="shared" si="100"/>
        <v>0.33398566451710054</v>
      </c>
      <c r="W366" s="6">
        <f t="shared" si="104"/>
        <v>0.34594323511973196</v>
      </c>
      <c r="X366" s="6">
        <f t="shared" si="106"/>
        <v>0.48288107558903115</v>
      </c>
      <c r="Y366" s="6">
        <f t="shared" si="106"/>
        <v>0.51453644912093499</v>
      </c>
      <c r="Z366" s="6">
        <f t="shared" si="94"/>
        <v>0.49870876235498307</v>
      </c>
      <c r="AA366" s="6"/>
      <c r="AB366" s="6"/>
      <c r="AC366" s="6"/>
      <c r="AD366" s="6"/>
      <c r="AE366" s="6"/>
      <c r="AF366" s="20">
        <v>101</v>
      </c>
      <c r="AG366" s="20">
        <v>70</v>
      </c>
      <c r="AH366" s="6"/>
      <c r="AJ366">
        <v>1.25</v>
      </c>
      <c r="AK366" s="6"/>
      <c r="AL366" s="6"/>
      <c r="AM366" s="1"/>
      <c r="AN366" s="1"/>
      <c r="AO366" s="33">
        <f t="shared" si="96"/>
        <v>1.582768676595192E-2</v>
      </c>
      <c r="AP366">
        <f t="shared" si="97"/>
        <v>1.582768676595192E-2</v>
      </c>
    </row>
    <row r="367" spans="1:42" x14ac:dyDescent="0.2">
      <c r="B367" s="30">
        <v>9</v>
      </c>
      <c r="C367">
        <v>2436</v>
      </c>
      <c r="D367">
        <v>2467</v>
      </c>
      <c r="E367" s="11">
        <f t="shared" si="105"/>
        <v>2.4359999999999999</v>
      </c>
      <c r="F367" s="11">
        <f t="shared" si="105"/>
        <v>2.4670000000000001</v>
      </c>
      <c r="G367">
        <v>0.60099999999999998</v>
      </c>
      <c r="H367">
        <v>0.126</v>
      </c>
      <c r="I367">
        <v>53</v>
      </c>
      <c r="J367">
        <v>57</v>
      </c>
      <c r="K367">
        <v>98</v>
      </c>
      <c r="L367">
        <v>102</v>
      </c>
      <c r="M367">
        <v>52</v>
      </c>
      <c r="N367">
        <v>60</v>
      </c>
      <c r="O367">
        <v>1.01E-2</v>
      </c>
      <c r="P367">
        <v>1.0500000000000001E-2</v>
      </c>
      <c r="Q367" s="37">
        <f t="shared" si="95"/>
        <v>1.6805324459234609E-2</v>
      </c>
      <c r="R367" s="37">
        <f t="shared" si="98"/>
        <v>1.7470881863560734E-2</v>
      </c>
      <c r="S367">
        <v>18.02</v>
      </c>
      <c r="T367" s="5">
        <f>(100*S367*H367)/(D367*J367*P367)</f>
        <v>0.15377722782838732</v>
      </c>
      <c r="U367" s="5">
        <f t="shared" si="103"/>
        <v>0.17412086036189825</v>
      </c>
      <c r="V367" s="6">
        <f t="shared" si="100"/>
        <v>0.33149689519027942</v>
      </c>
      <c r="W367" s="6">
        <f t="shared" si="104"/>
        <v>0.34255896183767365</v>
      </c>
      <c r="X367" s="6">
        <f t="shared" si="106"/>
        <v>0.48527412301866674</v>
      </c>
      <c r="Y367" s="6">
        <f t="shared" si="106"/>
        <v>0.51667982219957187</v>
      </c>
      <c r="Z367" s="6">
        <f t="shared" si="94"/>
        <v>0.50097697260911933</v>
      </c>
      <c r="AA367" s="6"/>
      <c r="AB367" s="6"/>
      <c r="AC367" s="6"/>
      <c r="AD367" s="6"/>
      <c r="AE367" s="6"/>
      <c r="AF367" s="20">
        <v>101</v>
      </c>
      <c r="AG367" s="20">
        <v>70</v>
      </c>
      <c r="AH367" s="6"/>
      <c r="AJ367">
        <v>1.25</v>
      </c>
      <c r="AK367" s="6"/>
      <c r="AL367" s="6"/>
      <c r="AM367" s="1"/>
      <c r="AN367" s="1"/>
      <c r="AO367" s="33">
        <f t="shared" si="96"/>
        <v>1.5702849590452594E-2</v>
      </c>
      <c r="AP367">
        <f t="shared" si="97"/>
        <v>1.5702849590452539E-2</v>
      </c>
    </row>
    <row r="368" spans="1:42" x14ac:dyDescent="0.2">
      <c r="B368" s="30">
        <v>11</v>
      </c>
      <c r="C368">
        <v>2436</v>
      </c>
      <c r="D368">
        <v>2467</v>
      </c>
      <c r="E368" s="11">
        <f t="shared" si="105"/>
        <v>2.4359999999999999</v>
      </c>
      <c r="F368" s="11">
        <f t="shared" si="105"/>
        <v>2.4670000000000001</v>
      </c>
      <c r="G368">
        <v>0.60399999999999998</v>
      </c>
      <c r="H368">
        <v>0.121</v>
      </c>
      <c r="I368">
        <v>53</v>
      </c>
      <c r="J368">
        <v>57</v>
      </c>
      <c r="K368">
        <v>98</v>
      </c>
      <c r="L368">
        <v>102</v>
      </c>
      <c r="M368">
        <v>52</v>
      </c>
      <c r="N368">
        <v>60</v>
      </c>
      <c r="O368">
        <v>1.01E-2</v>
      </c>
      <c r="P368">
        <v>1.0500000000000001E-2</v>
      </c>
      <c r="Q368" s="37">
        <f t="shared" si="95"/>
        <v>1.6721854304635762E-2</v>
      </c>
      <c r="R368" s="37">
        <f t="shared" si="98"/>
        <v>1.7384105960264903E-2</v>
      </c>
      <c r="S368">
        <v>18.02</v>
      </c>
      <c r="T368" s="5">
        <f t="shared" si="99"/>
        <v>0.1476749568828164</v>
      </c>
      <c r="U368" s="5">
        <f t="shared" si="103"/>
        <v>0.16721130241102927</v>
      </c>
      <c r="V368" s="6">
        <f t="shared" si="100"/>
        <v>0.33665391240114423</v>
      </c>
      <c r="W368" s="6">
        <f t="shared" si="104"/>
        <v>0.34903138448960996</v>
      </c>
      <c r="X368" s="6">
        <f>T368+V368</f>
        <v>0.48432886928396063</v>
      </c>
      <c r="Y368" s="6">
        <f t="shared" si="106"/>
        <v>0.51624268690063924</v>
      </c>
      <c r="Z368" s="6">
        <f t="shared" si="94"/>
        <v>0.5002857780922999</v>
      </c>
      <c r="AA368" s="6"/>
      <c r="AB368" s="6"/>
      <c r="AC368" s="6"/>
      <c r="AD368" s="6"/>
      <c r="AE368" s="6"/>
      <c r="AF368" s="20">
        <v>101</v>
      </c>
      <c r="AG368" s="20">
        <v>70</v>
      </c>
      <c r="AH368" s="6"/>
      <c r="AJ368">
        <v>1.25</v>
      </c>
      <c r="AK368" s="6"/>
      <c r="AL368" s="6"/>
      <c r="AM368" s="1"/>
      <c r="AN368" s="1"/>
      <c r="AO368" s="33">
        <f t="shared" si="96"/>
        <v>1.5956908808339276E-2</v>
      </c>
      <c r="AP368">
        <f t="shared" si="97"/>
        <v>1.5956908808339332E-2</v>
      </c>
    </row>
    <row r="369" spans="1:42" x14ac:dyDescent="0.2">
      <c r="B369" s="30">
        <v>12</v>
      </c>
      <c r="C369">
        <v>2436</v>
      </c>
      <c r="D369">
        <v>2467</v>
      </c>
      <c r="E369" s="11">
        <f t="shared" si="105"/>
        <v>2.4359999999999999</v>
      </c>
      <c r="F369" s="11">
        <f t="shared" si="105"/>
        <v>2.4670000000000001</v>
      </c>
      <c r="G369">
        <v>0.60499999999999998</v>
      </c>
      <c r="H369">
        <v>0.124</v>
      </c>
      <c r="I369">
        <v>53</v>
      </c>
      <c r="J369">
        <v>57</v>
      </c>
      <c r="K369">
        <v>98</v>
      </c>
      <c r="L369">
        <v>102</v>
      </c>
      <c r="M369">
        <v>52</v>
      </c>
      <c r="N369">
        <v>60</v>
      </c>
      <c r="O369">
        <v>1.01E-2</v>
      </c>
      <c r="P369">
        <v>1.0500000000000001E-2</v>
      </c>
      <c r="Q369" s="37">
        <f t="shared" si="95"/>
        <v>1.6694214876033057E-2</v>
      </c>
      <c r="R369" s="37">
        <f t="shared" si="98"/>
        <v>1.735537190082645E-2</v>
      </c>
      <c r="S369">
        <v>18.02</v>
      </c>
      <c r="T369" s="5">
        <f t="shared" si="99"/>
        <v>0.15133631945015896</v>
      </c>
      <c r="U369" s="5">
        <f t="shared" si="103"/>
        <v>0.17135703718155068</v>
      </c>
      <c r="V369" s="6">
        <f t="shared" si="100"/>
        <v>0.33546935392347466</v>
      </c>
      <c r="W369" s="6">
        <f t="shared" si="104"/>
        <v>0.34724053987785425</v>
      </c>
      <c r="X369" s="6">
        <f t="shared" si="106"/>
        <v>0.48680567337363362</v>
      </c>
      <c r="Y369" s="6">
        <f t="shared" si="106"/>
        <v>0.5185975770594049</v>
      </c>
      <c r="Z369" s="6">
        <f t="shared" si="94"/>
        <v>0.50270162521651929</v>
      </c>
      <c r="AA369" s="6"/>
      <c r="AB369" s="6"/>
      <c r="AC369" s="6"/>
      <c r="AD369" s="6"/>
      <c r="AE369" s="6"/>
      <c r="AF369" s="20">
        <v>101</v>
      </c>
      <c r="AG369" s="20">
        <v>70</v>
      </c>
      <c r="AH369" s="6"/>
      <c r="AJ369">
        <v>1.25</v>
      </c>
      <c r="AK369" s="6"/>
      <c r="AL369" s="6"/>
      <c r="AM369" s="1"/>
      <c r="AN369" s="1"/>
      <c r="AO369" s="33">
        <f t="shared" si="96"/>
        <v>1.5895951842885669E-2</v>
      </c>
      <c r="AP369">
        <f t="shared" si="97"/>
        <v>1.5895951842885614E-2</v>
      </c>
    </row>
    <row r="370" spans="1:42" x14ac:dyDescent="0.2">
      <c r="B370" s="30">
        <v>14</v>
      </c>
      <c r="C370">
        <v>2436</v>
      </c>
      <c r="D370">
        <v>2467</v>
      </c>
      <c r="E370" s="11">
        <f t="shared" si="105"/>
        <v>2.4359999999999999</v>
      </c>
      <c r="F370" s="11">
        <f t="shared" si="105"/>
        <v>2.4670000000000001</v>
      </c>
      <c r="G370">
        <v>0.59299999999999997</v>
      </c>
      <c r="H370">
        <v>0.125</v>
      </c>
      <c r="I370">
        <v>53</v>
      </c>
      <c r="J370">
        <v>57</v>
      </c>
      <c r="K370">
        <v>98</v>
      </c>
      <c r="L370">
        <v>102</v>
      </c>
      <c r="M370">
        <v>52</v>
      </c>
      <c r="N370">
        <v>60</v>
      </c>
      <c r="O370">
        <v>1.01E-2</v>
      </c>
      <c r="P370">
        <v>1.0500000000000001E-2</v>
      </c>
      <c r="Q370" s="37">
        <f t="shared" si="95"/>
        <v>1.703204047217538E-2</v>
      </c>
      <c r="R370" s="37">
        <f t="shared" si="98"/>
        <v>1.7706576728499158E-2</v>
      </c>
      <c r="S370">
        <v>18.02</v>
      </c>
      <c r="T370" s="5">
        <f t="shared" si="99"/>
        <v>0.15255677363927314</v>
      </c>
      <c r="U370" s="5">
        <f t="shared" si="103"/>
        <v>0.17273894877172447</v>
      </c>
      <c r="V370" s="6">
        <f t="shared" si="100"/>
        <v>0.32666293938241536</v>
      </c>
      <c r="W370" s="6">
        <f t="shared" si="104"/>
        <v>0.3374261473598853</v>
      </c>
      <c r="X370" s="6">
        <f t="shared" si="106"/>
        <v>0.47921971302168853</v>
      </c>
      <c r="Y370" s="6">
        <f t="shared" si="106"/>
        <v>0.51016509613160976</v>
      </c>
      <c r="Z370" s="6">
        <f t="shared" si="94"/>
        <v>0.49469240457664915</v>
      </c>
      <c r="AA370" s="6"/>
      <c r="AB370" s="6"/>
      <c r="AC370" s="6"/>
      <c r="AD370" s="6"/>
      <c r="AE370" s="6"/>
      <c r="AF370" s="20">
        <v>101</v>
      </c>
      <c r="AG370" s="20">
        <v>70</v>
      </c>
      <c r="AH370" s="6"/>
      <c r="AJ370">
        <v>1.25</v>
      </c>
      <c r="AK370" s="6"/>
      <c r="AL370" s="6"/>
      <c r="AM370" s="1"/>
      <c r="AN370" s="1"/>
      <c r="AO370" s="33">
        <f t="shared" si="96"/>
        <v>1.5472691554960616E-2</v>
      </c>
      <c r="AP370">
        <f t="shared" si="97"/>
        <v>1.5472691554960616E-2</v>
      </c>
    </row>
    <row r="371" spans="1:42" x14ac:dyDescent="0.2">
      <c r="B371" s="30">
        <v>15</v>
      </c>
      <c r="C371">
        <v>2436</v>
      </c>
      <c r="D371">
        <v>2467</v>
      </c>
      <c r="E371" s="11">
        <f t="shared" si="105"/>
        <v>2.4359999999999999</v>
      </c>
      <c r="F371" s="11">
        <f t="shared" si="105"/>
        <v>2.4670000000000001</v>
      </c>
      <c r="G371">
        <v>0.59399999999999997</v>
      </c>
      <c r="H371">
        <v>0.126</v>
      </c>
      <c r="I371">
        <v>53</v>
      </c>
      <c r="J371">
        <v>57</v>
      </c>
      <c r="K371">
        <v>98</v>
      </c>
      <c r="L371">
        <v>102</v>
      </c>
      <c r="M371">
        <v>52</v>
      </c>
      <c r="N371">
        <v>60</v>
      </c>
      <c r="O371">
        <v>1.01E-2</v>
      </c>
      <c r="P371">
        <v>1.0500000000000001E-2</v>
      </c>
      <c r="Q371" s="37">
        <f t="shared" si="95"/>
        <v>1.7003367003367003E-2</v>
      </c>
      <c r="R371" s="37">
        <f t="shared" si="98"/>
        <v>1.767676767676768E-2</v>
      </c>
      <c r="S371">
        <v>18.02</v>
      </c>
      <c r="T371" s="5">
        <f t="shared" si="99"/>
        <v>0.15377722782838732</v>
      </c>
      <c r="U371" s="5">
        <f t="shared" si="103"/>
        <v>0.17412086036189825</v>
      </c>
      <c r="V371" s="6">
        <f t="shared" si="100"/>
        <v>0.32672276556815627</v>
      </c>
      <c r="W371" s="6">
        <f t="shared" si="104"/>
        <v>0.33732743938915855</v>
      </c>
      <c r="X371" s="6">
        <f t="shared" si="106"/>
        <v>0.48049999339654359</v>
      </c>
      <c r="Y371" s="6">
        <f t="shared" si="106"/>
        <v>0.51144829975105677</v>
      </c>
      <c r="Z371" s="6">
        <f t="shared" si="94"/>
        <v>0.49597414657380018</v>
      </c>
      <c r="AA371" s="6"/>
      <c r="AB371" s="6"/>
      <c r="AC371" s="6"/>
      <c r="AD371" s="6"/>
      <c r="AE371" s="6"/>
      <c r="AF371" s="20">
        <v>101</v>
      </c>
      <c r="AG371" s="20">
        <v>70</v>
      </c>
      <c r="AH371" s="6"/>
      <c r="AJ371">
        <v>1.25</v>
      </c>
      <c r="AK371" s="6"/>
      <c r="AL371" s="6"/>
      <c r="AM371" s="1"/>
      <c r="AN371" s="1"/>
      <c r="AO371" s="33">
        <f t="shared" si="96"/>
        <v>1.5474153177256589E-2</v>
      </c>
      <c r="AP371">
        <f t="shared" si="97"/>
        <v>1.5474153177256589E-2</v>
      </c>
    </row>
    <row r="372" spans="1:42" x14ac:dyDescent="0.2">
      <c r="B372" s="30">
        <v>16</v>
      </c>
      <c r="C372">
        <v>2436</v>
      </c>
      <c r="D372">
        <v>2467</v>
      </c>
      <c r="E372" s="11">
        <f t="shared" si="105"/>
        <v>2.4359999999999999</v>
      </c>
      <c r="F372" s="11">
        <f t="shared" si="105"/>
        <v>2.4670000000000001</v>
      </c>
      <c r="G372">
        <v>0.64500000000000002</v>
      </c>
      <c r="H372">
        <v>0.11899999999999999</v>
      </c>
      <c r="I372">
        <v>53</v>
      </c>
      <c r="J372">
        <v>57</v>
      </c>
      <c r="K372">
        <v>98</v>
      </c>
      <c r="L372">
        <v>102</v>
      </c>
      <c r="M372">
        <v>52</v>
      </c>
      <c r="N372">
        <v>60</v>
      </c>
      <c r="O372">
        <v>1.01E-2</v>
      </c>
      <c r="P372">
        <v>1.0500000000000001E-2</v>
      </c>
      <c r="Q372" s="37">
        <f t="shared" si="95"/>
        <v>1.565891472868217E-2</v>
      </c>
      <c r="R372" s="37">
        <f t="shared" si="98"/>
        <v>1.627906976744186E-2</v>
      </c>
      <c r="S372">
        <v>18.02</v>
      </c>
      <c r="T372" s="5">
        <f t="shared" si="99"/>
        <v>0.14523404850458801</v>
      </c>
      <c r="U372" s="5">
        <f t="shared" si="103"/>
        <v>0.16444747923068168</v>
      </c>
      <c r="V372" s="6">
        <f t="shared" si="100"/>
        <v>0.3658610562798475</v>
      </c>
      <c r="W372" s="6">
        <f t="shared" si="104"/>
        <v>0.38136529547194187</v>
      </c>
      <c r="X372" s="6">
        <f t="shared" si="106"/>
        <v>0.51109510478443554</v>
      </c>
      <c r="Y372" s="6">
        <f t="shared" si="106"/>
        <v>0.54581277470262357</v>
      </c>
      <c r="Z372" s="6">
        <f t="shared" si="94"/>
        <v>0.5284539397435295</v>
      </c>
      <c r="AA372" s="6"/>
      <c r="AB372" s="6"/>
      <c r="AC372" s="6"/>
      <c r="AD372" s="6"/>
      <c r="AE372" s="6"/>
      <c r="AF372" s="20">
        <v>101</v>
      </c>
      <c r="AG372" s="20">
        <v>70</v>
      </c>
      <c r="AH372" s="6"/>
      <c r="AJ372">
        <v>1.25</v>
      </c>
      <c r="AK372" s="6"/>
      <c r="AL372" s="6"/>
      <c r="AM372" s="1"/>
      <c r="AN372" s="1"/>
      <c r="AO372" s="33">
        <f t="shared" si="96"/>
        <v>1.7358834959093961E-2</v>
      </c>
      <c r="AP372">
        <f t="shared" si="97"/>
        <v>1.7358834959094072E-2</v>
      </c>
    </row>
    <row r="373" spans="1:42" x14ac:dyDescent="0.2">
      <c r="B373" s="30">
        <v>17</v>
      </c>
      <c r="C373">
        <v>2436</v>
      </c>
      <c r="D373">
        <v>2467</v>
      </c>
      <c r="E373" s="11">
        <f t="shared" si="105"/>
        <v>2.4359999999999999</v>
      </c>
      <c r="F373" s="11">
        <f t="shared" si="105"/>
        <v>2.4670000000000001</v>
      </c>
      <c r="G373">
        <v>0.64500000000000002</v>
      </c>
      <c r="H373">
        <v>0.11899999999999999</v>
      </c>
      <c r="I373">
        <v>53</v>
      </c>
      <c r="J373">
        <v>57</v>
      </c>
      <c r="K373">
        <v>98</v>
      </c>
      <c r="L373">
        <v>102</v>
      </c>
      <c r="M373">
        <v>52</v>
      </c>
      <c r="N373">
        <v>60</v>
      </c>
      <c r="O373">
        <v>1.01E-2</v>
      </c>
      <c r="P373">
        <v>1.0500000000000001E-2</v>
      </c>
      <c r="Q373" s="37">
        <f t="shared" si="95"/>
        <v>1.565891472868217E-2</v>
      </c>
      <c r="R373" s="37">
        <f t="shared" si="98"/>
        <v>1.627906976744186E-2</v>
      </c>
      <c r="S373">
        <v>18.02</v>
      </c>
      <c r="T373" s="5">
        <f t="shared" si="99"/>
        <v>0.14523404850458801</v>
      </c>
      <c r="U373" s="5">
        <f t="shared" si="103"/>
        <v>0.16444747923068168</v>
      </c>
      <c r="V373" s="6">
        <f t="shared" si="100"/>
        <v>0.3658610562798475</v>
      </c>
      <c r="W373" s="6">
        <f t="shared" si="104"/>
        <v>0.38136529547194187</v>
      </c>
      <c r="X373" s="6">
        <f t="shared" si="106"/>
        <v>0.51109510478443554</v>
      </c>
      <c r="Y373" s="6">
        <f t="shared" si="106"/>
        <v>0.54581277470262357</v>
      </c>
      <c r="Z373" s="6">
        <f t="shared" si="94"/>
        <v>0.5284539397435295</v>
      </c>
      <c r="AA373" s="6"/>
      <c r="AB373" s="6"/>
      <c r="AC373" s="6"/>
      <c r="AD373" s="6"/>
      <c r="AE373" s="6"/>
      <c r="AF373" s="20">
        <v>101</v>
      </c>
      <c r="AG373" s="20">
        <v>70</v>
      </c>
      <c r="AH373" s="6"/>
      <c r="AJ373">
        <v>1.25</v>
      </c>
      <c r="AK373" s="6"/>
      <c r="AL373" s="6"/>
      <c r="AM373" s="1"/>
      <c r="AN373" s="1"/>
      <c r="AO373" s="33">
        <f t="shared" si="96"/>
        <v>1.7358834959093961E-2</v>
      </c>
      <c r="AP373">
        <f t="shared" si="97"/>
        <v>1.7358834959094072E-2</v>
      </c>
    </row>
    <row r="374" spans="1:42" x14ac:dyDescent="0.2">
      <c r="B374" s="30">
        <v>18</v>
      </c>
      <c r="C374">
        <v>2436</v>
      </c>
      <c r="D374">
        <v>2467</v>
      </c>
      <c r="E374" s="11">
        <f t="shared" si="105"/>
        <v>2.4359999999999999</v>
      </c>
      <c r="F374" s="11">
        <f t="shared" si="105"/>
        <v>2.4670000000000001</v>
      </c>
      <c r="G374">
        <v>0.64500000000000002</v>
      </c>
      <c r="H374">
        <v>0.11899999999999999</v>
      </c>
      <c r="I374">
        <v>53</v>
      </c>
      <c r="J374">
        <v>57</v>
      </c>
      <c r="K374">
        <v>98</v>
      </c>
      <c r="L374">
        <v>102</v>
      </c>
      <c r="M374">
        <v>52</v>
      </c>
      <c r="N374">
        <v>60</v>
      </c>
      <c r="O374">
        <v>1.01E-2</v>
      </c>
      <c r="P374">
        <v>1.0500000000000001E-2</v>
      </c>
      <c r="Q374" s="37">
        <f t="shared" si="95"/>
        <v>1.565891472868217E-2</v>
      </c>
      <c r="R374" s="37">
        <f t="shared" si="98"/>
        <v>1.627906976744186E-2</v>
      </c>
      <c r="S374">
        <v>18.02</v>
      </c>
      <c r="T374" s="5">
        <f t="shared" si="99"/>
        <v>0.14523404850458801</v>
      </c>
      <c r="U374" s="5">
        <f t="shared" si="103"/>
        <v>0.16444747923068168</v>
      </c>
      <c r="V374" s="6">
        <f t="shared" si="100"/>
        <v>0.3658610562798475</v>
      </c>
      <c r="W374" s="6">
        <f t="shared" si="104"/>
        <v>0.38136529547194187</v>
      </c>
      <c r="X374" s="6">
        <f t="shared" si="106"/>
        <v>0.51109510478443554</v>
      </c>
      <c r="Y374" s="6">
        <f t="shared" si="106"/>
        <v>0.54581277470262357</v>
      </c>
      <c r="Z374" s="6">
        <f t="shared" si="94"/>
        <v>0.5284539397435295</v>
      </c>
      <c r="AA374" s="6"/>
      <c r="AB374" s="6"/>
      <c r="AC374" s="6"/>
      <c r="AD374" s="6"/>
      <c r="AE374" s="6"/>
      <c r="AF374" s="20">
        <v>101</v>
      </c>
      <c r="AG374" s="20">
        <v>70</v>
      </c>
      <c r="AH374" s="6"/>
      <c r="AJ374">
        <v>1.25</v>
      </c>
      <c r="AK374" s="6"/>
      <c r="AL374" s="6"/>
      <c r="AM374" s="1"/>
      <c r="AN374" s="1"/>
      <c r="AO374" s="33">
        <f t="shared" si="96"/>
        <v>1.7358834959093961E-2</v>
      </c>
      <c r="AP374">
        <f t="shared" si="97"/>
        <v>1.7358834959094072E-2</v>
      </c>
    </row>
    <row r="375" spans="1:42" x14ac:dyDescent="0.2">
      <c r="B375" s="30">
        <v>19</v>
      </c>
      <c r="C375">
        <v>2436</v>
      </c>
      <c r="D375">
        <v>2467</v>
      </c>
      <c r="E375" s="11">
        <f t="shared" si="105"/>
        <v>2.4359999999999999</v>
      </c>
      <c r="F375" s="11">
        <f t="shared" si="105"/>
        <v>2.4670000000000001</v>
      </c>
      <c r="G375">
        <v>0.64500000000000002</v>
      </c>
      <c r="H375">
        <v>0.11899999999999999</v>
      </c>
      <c r="I375">
        <v>53</v>
      </c>
      <c r="J375">
        <v>57</v>
      </c>
      <c r="K375">
        <v>98</v>
      </c>
      <c r="L375">
        <v>102</v>
      </c>
      <c r="M375">
        <v>52</v>
      </c>
      <c r="N375">
        <v>60</v>
      </c>
      <c r="O375">
        <v>1.01E-2</v>
      </c>
      <c r="P375">
        <v>1.0500000000000001E-2</v>
      </c>
      <c r="Q375" s="37">
        <f t="shared" si="95"/>
        <v>1.565891472868217E-2</v>
      </c>
      <c r="R375" s="37">
        <f t="shared" si="98"/>
        <v>1.627906976744186E-2</v>
      </c>
      <c r="S375">
        <v>18.02</v>
      </c>
      <c r="T375" s="5">
        <f t="shared" si="99"/>
        <v>0.14523404850458801</v>
      </c>
      <c r="U375" s="5">
        <f t="shared" si="103"/>
        <v>0.16444747923068168</v>
      </c>
      <c r="V375" s="6">
        <f t="shared" si="100"/>
        <v>0.3658610562798475</v>
      </c>
      <c r="W375" s="6">
        <f t="shared" si="104"/>
        <v>0.38136529547194187</v>
      </c>
      <c r="X375" s="6">
        <f t="shared" si="106"/>
        <v>0.51109510478443554</v>
      </c>
      <c r="Y375" s="6">
        <f t="shared" si="106"/>
        <v>0.54581277470262357</v>
      </c>
      <c r="Z375" s="6">
        <f t="shared" si="94"/>
        <v>0.5284539397435295</v>
      </c>
      <c r="AA375" s="6"/>
      <c r="AB375" s="6"/>
      <c r="AC375" s="6"/>
      <c r="AD375" s="6"/>
      <c r="AE375" s="6"/>
      <c r="AF375" s="20">
        <v>101</v>
      </c>
      <c r="AG375" s="20">
        <v>70</v>
      </c>
      <c r="AH375" s="6"/>
      <c r="AJ375">
        <v>1.25</v>
      </c>
      <c r="AK375" s="6"/>
      <c r="AL375" s="6"/>
      <c r="AM375" s="1"/>
      <c r="AN375" s="1"/>
      <c r="AO375" s="33">
        <f t="shared" si="96"/>
        <v>1.7358834959093961E-2</v>
      </c>
      <c r="AP375">
        <f t="shared" si="97"/>
        <v>1.7358834959094072E-2</v>
      </c>
    </row>
    <row r="376" spans="1:42" x14ac:dyDescent="0.2">
      <c r="B376" s="30">
        <v>20</v>
      </c>
      <c r="C376">
        <v>2436</v>
      </c>
      <c r="D376">
        <v>2467</v>
      </c>
      <c r="E376" s="11">
        <f t="shared" si="105"/>
        <v>2.4359999999999999</v>
      </c>
      <c r="F376" s="11">
        <f t="shared" si="105"/>
        <v>2.4670000000000001</v>
      </c>
      <c r="G376">
        <v>0.64500000000000002</v>
      </c>
      <c r="H376">
        <v>0.11899999999999999</v>
      </c>
      <c r="I376">
        <v>53</v>
      </c>
      <c r="J376">
        <v>57</v>
      </c>
      <c r="K376">
        <v>98</v>
      </c>
      <c r="L376">
        <v>102</v>
      </c>
      <c r="M376">
        <v>52</v>
      </c>
      <c r="N376">
        <v>60</v>
      </c>
      <c r="O376">
        <v>1.01E-2</v>
      </c>
      <c r="P376">
        <v>1.0500000000000001E-2</v>
      </c>
      <c r="Q376" s="37">
        <f t="shared" si="95"/>
        <v>1.565891472868217E-2</v>
      </c>
      <c r="R376" s="37">
        <f t="shared" si="98"/>
        <v>1.627906976744186E-2</v>
      </c>
      <c r="S376">
        <v>18.02</v>
      </c>
      <c r="T376" s="5">
        <f t="shared" si="99"/>
        <v>0.14523404850458801</v>
      </c>
      <c r="U376" s="5">
        <f t="shared" si="103"/>
        <v>0.16444747923068168</v>
      </c>
      <c r="V376" s="6">
        <f t="shared" si="100"/>
        <v>0.3658610562798475</v>
      </c>
      <c r="W376" s="6">
        <f t="shared" si="104"/>
        <v>0.38136529547194187</v>
      </c>
      <c r="X376" s="6">
        <f t="shared" si="106"/>
        <v>0.51109510478443554</v>
      </c>
      <c r="Y376" s="6">
        <f t="shared" si="106"/>
        <v>0.54581277470262357</v>
      </c>
      <c r="Z376" s="6">
        <f t="shared" si="94"/>
        <v>0.5284539397435295</v>
      </c>
      <c r="AA376" s="6"/>
      <c r="AB376" s="6"/>
      <c r="AC376" s="6"/>
      <c r="AD376" s="6"/>
      <c r="AE376" s="6"/>
      <c r="AF376" s="20">
        <v>101</v>
      </c>
      <c r="AG376" s="20">
        <v>70</v>
      </c>
      <c r="AH376" s="6"/>
      <c r="AJ376">
        <v>1.25</v>
      </c>
      <c r="AK376" s="6"/>
      <c r="AL376" s="6"/>
      <c r="AM376" s="1"/>
      <c r="AN376" s="1"/>
      <c r="AO376" s="33">
        <f t="shared" si="96"/>
        <v>1.7358834959093961E-2</v>
      </c>
      <c r="AP376">
        <f t="shared" si="97"/>
        <v>1.7358834959094072E-2</v>
      </c>
    </row>
    <row r="377" spans="1:42" x14ac:dyDescent="0.2">
      <c r="B377" s="30">
        <v>21</v>
      </c>
      <c r="C377">
        <v>2436</v>
      </c>
      <c r="D377">
        <v>2467</v>
      </c>
      <c r="E377" s="11">
        <f t="shared" si="105"/>
        <v>2.4359999999999999</v>
      </c>
      <c r="F377" s="11">
        <f t="shared" si="105"/>
        <v>2.4670000000000001</v>
      </c>
      <c r="G377">
        <v>0.64500000000000002</v>
      </c>
      <c r="H377">
        <v>0.11899999999999999</v>
      </c>
      <c r="I377">
        <v>53</v>
      </c>
      <c r="J377">
        <v>57</v>
      </c>
      <c r="K377">
        <v>98</v>
      </c>
      <c r="L377">
        <v>102</v>
      </c>
      <c r="M377">
        <v>52</v>
      </c>
      <c r="N377">
        <v>60</v>
      </c>
      <c r="O377">
        <v>1.01E-2</v>
      </c>
      <c r="P377">
        <v>1.0500000000000001E-2</v>
      </c>
      <c r="Q377" s="37">
        <f t="shared" si="95"/>
        <v>1.565891472868217E-2</v>
      </c>
      <c r="R377" s="37">
        <f t="shared" si="98"/>
        <v>1.627906976744186E-2</v>
      </c>
      <c r="S377">
        <v>18.02</v>
      </c>
      <c r="T377" s="5">
        <f t="shared" si="99"/>
        <v>0.14523404850458801</v>
      </c>
      <c r="U377" s="5">
        <f t="shared" si="103"/>
        <v>0.16444747923068168</v>
      </c>
      <c r="V377" s="6">
        <f t="shared" si="100"/>
        <v>0.3658610562798475</v>
      </c>
      <c r="W377" s="6">
        <f t="shared" si="104"/>
        <v>0.38136529547194187</v>
      </c>
      <c r="X377" s="6">
        <f t="shared" si="106"/>
        <v>0.51109510478443554</v>
      </c>
      <c r="Y377" s="6">
        <f t="shared" si="106"/>
        <v>0.54581277470262357</v>
      </c>
      <c r="Z377" s="6">
        <f t="shared" si="94"/>
        <v>0.5284539397435295</v>
      </c>
      <c r="AA377" s="6"/>
      <c r="AB377" s="6"/>
      <c r="AC377" s="6"/>
      <c r="AD377" s="6"/>
      <c r="AE377" s="6"/>
      <c r="AF377" s="20">
        <v>101</v>
      </c>
      <c r="AG377" s="20">
        <v>70</v>
      </c>
      <c r="AH377" s="6"/>
      <c r="AJ377">
        <v>1.25</v>
      </c>
      <c r="AK377" s="6"/>
      <c r="AL377" s="6"/>
      <c r="AM377" s="1"/>
      <c r="AN377" s="1"/>
      <c r="AO377" s="33">
        <f t="shared" si="96"/>
        <v>1.7358834959093961E-2</v>
      </c>
      <c r="AP377">
        <f t="shared" si="97"/>
        <v>1.7358834959094072E-2</v>
      </c>
    </row>
    <row r="378" spans="1:42" x14ac:dyDescent="0.2">
      <c r="B378" s="30">
        <v>22</v>
      </c>
      <c r="C378">
        <v>2436</v>
      </c>
      <c r="D378">
        <v>2467</v>
      </c>
      <c r="E378" s="11">
        <f t="shared" si="105"/>
        <v>2.4359999999999999</v>
      </c>
      <c r="F378" s="11">
        <f t="shared" si="105"/>
        <v>2.4670000000000001</v>
      </c>
      <c r="G378">
        <v>0.64500000000000002</v>
      </c>
      <c r="H378">
        <v>0.11899999999999999</v>
      </c>
      <c r="I378">
        <v>53</v>
      </c>
      <c r="J378">
        <v>57</v>
      </c>
      <c r="K378">
        <v>98</v>
      </c>
      <c r="L378">
        <v>102</v>
      </c>
      <c r="M378">
        <v>52</v>
      </c>
      <c r="N378">
        <v>60</v>
      </c>
      <c r="O378">
        <v>1.01E-2</v>
      </c>
      <c r="P378">
        <v>1.0500000000000001E-2</v>
      </c>
      <c r="Q378" s="37">
        <f t="shared" si="95"/>
        <v>1.565891472868217E-2</v>
      </c>
      <c r="R378" s="37">
        <f t="shared" si="98"/>
        <v>1.627906976744186E-2</v>
      </c>
      <c r="S378">
        <v>18.02</v>
      </c>
      <c r="T378" s="5">
        <f t="shared" si="99"/>
        <v>0.14523404850458801</v>
      </c>
      <c r="U378" s="5">
        <f t="shared" si="103"/>
        <v>0.16444747923068168</v>
      </c>
      <c r="V378" s="6">
        <f t="shared" si="100"/>
        <v>0.3658610562798475</v>
      </c>
      <c r="W378" s="6">
        <f t="shared" si="104"/>
        <v>0.38136529547194187</v>
      </c>
      <c r="X378" s="6">
        <f t="shared" si="106"/>
        <v>0.51109510478443554</v>
      </c>
      <c r="Y378" s="6">
        <f t="shared" si="106"/>
        <v>0.54581277470262357</v>
      </c>
      <c r="Z378" s="6">
        <f t="shared" si="94"/>
        <v>0.5284539397435295</v>
      </c>
      <c r="AA378" s="6"/>
      <c r="AB378" s="6"/>
      <c r="AC378" s="6"/>
      <c r="AD378" s="6"/>
      <c r="AE378" s="6"/>
      <c r="AF378" s="20">
        <v>101</v>
      </c>
      <c r="AG378" s="20">
        <v>70</v>
      </c>
      <c r="AH378" s="6"/>
      <c r="AJ378">
        <v>1.25</v>
      </c>
      <c r="AK378" s="6"/>
      <c r="AL378" s="6"/>
      <c r="AM378" s="1"/>
      <c r="AN378" s="1"/>
      <c r="AO378" s="33">
        <f t="shared" si="96"/>
        <v>1.7358834959093961E-2</v>
      </c>
      <c r="AP378">
        <f t="shared" si="97"/>
        <v>1.7358834959094072E-2</v>
      </c>
    </row>
    <row r="379" spans="1:42" x14ac:dyDescent="0.2">
      <c r="A379" t="s">
        <v>84</v>
      </c>
      <c r="B379" s="30">
        <v>1</v>
      </c>
      <c r="C379">
        <v>2436</v>
      </c>
      <c r="D379">
        <v>2467</v>
      </c>
      <c r="E379" s="11">
        <f t="shared" si="105"/>
        <v>2.4359999999999999</v>
      </c>
      <c r="F379" s="11">
        <f t="shared" si="105"/>
        <v>2.4670000000000001</v>
      </c>
      <c r="G379">
        <v>0.622</v>
      </c>
      <c r="H379">
        <v>0.124</v>
      </c>
      <c r="I379">
        <v>53</v>
      </c>
      <c r="J379">
        <v>57</v>
      </c>
      <c r="K379">
        <v>98</v>
      </c>
      <c r="L379">
        <v>102</v>
      </c>
      <c r="M379">
        <v>52</v>
      </c>
      <c r="N379">
        <v>60</v>
      </c>
      <c r="O379">
        <v>1.0800000000000001E-2</v>
      </c>
      <c r="P379">
        <v>1.11E-2</v>
      </c>
      <c r="Q379" s="37">
        <f t="shared" si="95"/>
        <v>1.7363344051446947E-2</v>
      </c>
      <c r="R379" s="37">
        <f t="shared" si="98"/>
        <v>1.784565916398714E-2</v>
      </c>
      <c r="S379">
        <v>18.02</v>
      </c>
      <c r="T379" s="5">
        <f t="shared" si="99"/>
        <v>0.14315597785825848</v>
      </c>
      <c r="U379" s="5">
        <f t="shared" si="103"/>
        <v>0.16025056254941311</v>
      </c>
      <c r="V379" s="6">
        <f t="shared" si="100"/>
        <v>0.32830347041086699</v>
      </c>
      <c r="W379" s="6">
        <f t="shared" si="104"/>
        <v>0.3366158541504542</v>
      </c>
      <c r="X379" s="6">
        <f t="shared" si="106"/>
        <v>0.47145944826912545</v>
      </c>
      <c r="Y379" s="6">
        <f t="shared" si="106"/>
        <v>0.49686641669986731</v>
      </c>
      <c r="Z379" s="6">
        <f t="shared" si="94"/>
        <v>0.48416293248449638</v>
      </c>
      <c r="AA379" s="6"/>
      <c r="AB379" s="6"/>
      <c r="AC379" s="6"/>
      <c r="AD379" s="6"/>
      <c r="AE379" s="6"/>
      <c r="AF379" s="20">
        <v>101</v>
      </c>
      <c r="AG379" s="20">
        <v>70</v>
      </c>
      <c r="AH379" s="6"/>
      <c r="AJ379">
        <v>1.25</v>
      </c>
      <c r="AK379" s="6"/>
      <c r="AL379" s="6"/>
      <c r="AM379" s="1"/>
      <c r="AN379" s="1"/>
      <c r="AO379" s="33">
        <f t="shared" si="96"/>
        <v>1.270348421537093E-2</v>
      </c>
      <c r="AP379">
        <f t="shared" si="97"/>
        <v>1.270348421537093E-2</v>
      </c>
    </row>
    <row r="380" spans="1:42" x14ac:dyDescent="0.2">
      <c r="B380" s="30">
        <v>2</v>
      </c>
      <c r="C380">
        <v>2436</v>
      </c>
      <c r="D380">
        <v>2467</v>
      </c>
      <c r="E380" s="11">
        <f t="shared" si="105"/>
        <v>2.4359999999999999</v>
      </c>
      <c r="F380" s="11">
        <f t="shared" si="105"/>
        <v>2.4670000000000001</v>
      </c>
      <c r="G380">
        <v>0.625</v>
      </c>
      <c r="H380">
        <v>0.11899999999999999</v>
      </c>
      <c r="I380">
        <v>53</v>
      </c>
      <c r="J380">
        <v>57</v>
      </c>
      <c r="K380">
        <v>98</v>
      </c>
      <c r="L380">
        <v>102</v>
      </c>
      <c r="M380">
        <v>52</v>
      </c>
      <c r="N380">
        <v>60</v>
      </c>
      <c r="O380">
        <v>1.0800000000000001E-2</v>
      </c>
      <c r="P380">
        <v>1.11E-2</v>
      </c>
      <c r="Q380" s="37">
        <f t="shared" si="95"/>
        <v>1.728E-2</v>
      </c>
      <c r="R380" s="37">
        <f t="shared" si="98"/>
        <v>1.7760000000000001E-2</v>
      </c>
      <c r="S380">
        <v>18.02</v>
      </c>
      <c r="T380" s="5">
        <f t="shared" si="99"/>
        <v>0.13738355939623192</v>
      </c>
      <c r="U380" s="5">
        <f t="shared" si="103"/>
        <v>0.15378884631758194</v>
      </c>
      <c r="V380" s="6">
        <f t="shared" si="100"/>
        <v>0.33318172993465806</v>
      </c>
      <c r="W380" s="6">
        <f t="shared" si="104"/>
        <v>0.34266876792680212</v>
      </c>
      <c r="X380" s="6">
        <f t="shared" si="106"/>
        <v>0.47056528933088998</v>
      </c>
      <c r="Y380" s="6">
        <f t="shared" si="106"/>
        <v>0.49645761424438406</v>
      </c>
      <c r="Z380" s="6">
        <f t="shared" si="94"/>
        <v>0.48351145178763699</v>
      </c>
      <c r="AA380" s="6"/>
      <c r="AB380" s="6"/>
      <c r="AC380" s="6"/>
      <c r="AD380" s="6"/>
      <c r="AE380" s="6"/>
      <c r="AF380" s="20">
        <v>101</v>
      </c>
      <c r="AG380" s="20">
        <v>70</v>
      </c>
      <c r="AH380" s="6"/>
      <c r="AJ380">
        <v>1.25</v>
      </c>
      <c r="AK380" s="6"/>
      <c r="AL380" s="6"/>
      <c r="AM380" s="1"/>
      <c r="AN380" s="1"/>
      <c r="AO380" s="33">
        <f t="shared" si="96"/>
        <v>1.2946162456747012E-2</v>
      </c>
      <c r="AP380">
        <f t="shared" si="97"/>
        <v>1.2946162456747068E-2</v>
      </c>
    </row>
    <row r="381" spans="1:42" x14ac:dyDescent="0.2">
      <c r="B381" s="30">
        <v>3</v>
      </c>
      <c r="C381">
        <v>2436</v>
      </c>
      <c r="D381">
        <v>2467</v>
      </c>
      <c r="E381" s="11">
        <f t="shared" si="105"/>
        <v>2.4359999999999999</v>
      </c>
      <c r="F381" s="11">
        <f t="shared" si="105"/>
        <v>2.4670000000000001</v>
      </c>
      <c r="G381">
        <v>0.625</v>
      </c>
      <c r="H381">
        <v>0.121</v>
      </c>
      <c r="I381">
        <v>53</v>
      </c>
      <c r="J381">
        <v>57</v>
      </c>
      <c r="K381">
        <v>98</v>
      </c>
      <c r="L381">
        <v>102</v>
      </c>
      <c r="M381">
        <v>52</v>
      </c>
      <c r="N381">
        <v>60</v>
      </c>
      <c r="O381">
        <v>1.0800000000000001E-2</v>
      </c>
      <c r="P381">
        <v>1.11E-2</v>
      </c>
      <c r="Q381" s="37">
        <f t="shared" si="95"/>
        <v>1.728E-2</v>
      </c>
      <c r="R381" s="37">
        <f t="shared" si="98"/>
        <v>1.7760000000000001E-2</v>
      </c>
      <c r="S381">
        <v>18.02</v>
      </c>
      <c r="T381" s="5">
        <f t="shared" si="99"/>
        <v>0.13969252678104255</v>
      </c>
      <c r="U381" s="5">
        <f t="shared" si="103"/>
        <v>0.15637353281031441</v>
      </c>
      <c r="V381" s="6">
        <f t="shared" si="100"/>
        <v>0.33200460930710751</v>
      </c>
      <c r="W381" s="6">
        <f t="shared" si="104"/>
        <v>0.34108630680880259</v>
      </c>
      <c r="X381" s="6">
        <f t="shared" si="106"/>
        <v>0.47169713608815006</v>
      </c>
      <c r="Y381" s="6">
        <f t="shared" si="106"/>
        <v>0.49745983961911699</v>
      </c>
      <c r="Z381" s="6">
        <f t="shared" si="94"/>
        <v>0.48457848785363355</v>
      </c>
      <c r="AA381" s="6"/>
      <c r="AB381" s="6"/>
      <c r="AC381" s="6"/>
      <c r="AD381" s="6"/>
      <c r="AE381" s="6"/>
      <c r="AF381" s="20">
        <v>101</v>
      </c>
      <c r="AG381" s="20">
        <v>70</v>
      </c>
      <c r="AH381" s="6"/>
      <c r="AJ381">
        <v>1.25</v>
      </c>
      <c r="AK381" s="6"/>
      <c r="AL381" s="6"/>
      <c r="AM381" s="1"/>
      <c r="AN381" s="1"/>
      <c r="AO381" s="33">
        <f t="shared" si="96"/>
        <v>1.2881351765483495E-2</v>
      </c>
      <c r="AP381">
        <f t="shared" si="97"/>
        <v>1.288135176548344E-2</v>
      </c>
    </row>
    <row r="382" spans="1:42" x14ac:dyDescent="0.2">
      <c r="B382" s="30">
        <v>4</v>
      </c>
      <c r="C382">
        <v>2436</v>
      </c>
      <c r="D382">
        <v>2467</v>
      </c>
      <c r="E382" s="11">
        <f t="shared" si="105"/>
        <v>2.4359999999999999</v>
      </c>
      <c r="F382" s="11">
        <f t="shared" si="105"/>
        <v>2.4670000000000001</v>
      </c>
      <c r="G382">
        <v>0.61799999999999999</v>
      </c>
      <c r="H382">
        <v>0.11799999999999999</v>
      </c>
      <c r="I382">
        <v>53</v>
      </c>
      <c r="J382">
        <v>57</v>
      </c>
      <c r="K382">
        <v>98</v>
      </c>
      <c r="L382">
        <v>102</v>
      </c>
      <c r="M382">
        <v>52</v>
      </c>
      <c r="N382">
        <v>60</v>
      </c>
      <c r="O382">
        <v>1.0800000000000001E-2</v>
      </c>
      <c r="P382">
        <v>1.11E-2</v>
      </c>
      <c r="Q382" s="37">
        <f t="shared" si="95"/>
        <v>1.7475728155339806E-2</v>
      </c>
      <c r="R382" s="37">
        <f t="shared" si="98"/>
        <v>1.7961165048543691E-2</v>
      </c>
      <c r="S382">
        <v>18.02</v>
      </c>
      <c r="T382" s="5">
        <f t="shared" si="99"/>
        <v>0.13622907570382661</v>
      </c>
      <c r="U382" s="5">
        <f t="shared" si="103"/>
        <v>0.15249650307121571</v>
      </c>
      <c r="V382" s="6">
        <f t="shared" si="100"/>
        <v>0.32925422168696544</v>
      </c>
      <c r="W382" s="6">
        <f t="shared" si="104"/>
        <v>0.33856755619598677</v>
      </c>
      <c r="X382" s="6">
        <f t="shared" si="106"/>
        <v>0.46548329739079208</v>
      </c>
      <c r="Y382" s="6">
        <f t="shared" si="106"/>
        <v>0.49106405926720248</v>
      </c>
      <c r="Z382" s="6">
        <f t="shared" si="94"/>
        <v>0.47827367832899725</v>
      </c>
      <c r="AA382" s="6"/>
      <c r="AB382" s="6"/>
      <c r="AC382" s="6"/>
      <c r="AD382" s="6"/>
      <c r="AE382" s="6"/>
      <c r="AF382" s="20">
        <v>101</v>
      </c>
      <c r="AG382" s="20">
        <v>70</v>
      </c>
      <c r="AH382" s="6"/>
      <c r="AJ382">
        <v>1.25</v>
      </c>
      <c r="AK382" s="6"/>
      <c r="AL382" s="6"/>
      <c r="AM382" s="1"/>
      <c r="AN382" s="1"/>
      <c r="AO382" s="33">
        <f t="shared" si="96"/>
        <v>1.279038093820517E-2</v>
      </c>
      <c r="AP382">
        <f t="shared" si="97"/>
        <v>1.2790380938205226E-2</v>
      </c>
    </row>
    <row r="383" spans="1:42" x14ac:dyDescent="0.2">
      <c r="B383" s="30">
        <v>5</v>
      </c>
      <c r="C383">
        <v>2436</v>
      </c>
      <c r="D383">
        <v>2467</v>
      </c>
      <c r="E383" s="11">
        <f t="shared" si="105"/>
        <v>2.4359999999999999</v>
      </c>
      <c r="F383" s="11">
        <f t="shared" si="105"/>
        <v>2.4670000000000001</v>
      </c>
      <c r="G383">
        <v>0.624</v>
      </c>
      <c r="H383">
        <v>0.121</v>
      </c>
      <c r="I383">
        <v>53</v>
      </c>
      <c r="J383">
        <v>57</v>
      </c>
      <c r="K383">
        <v>98</v>
      </c>
      <c r="L383">
        <v>102</v>
      </c>
      <c r="M383">
        <v>52</v>
      </c>
      <c r="N383">
        <v>60</v>
      </c>
      <c r="O383">
        <v>1.0800000000000001E-2</v>
      </c>
      <c r="P383">
        <v>1.11E-2</v>
      </c>
      <c r="Q383" s="37">
        <f t="shared" si="95"/>
        <v>1.7307692307692309E-2</v>
      </c>
      <c r="R383" s="37">
        <f t="shared" si="98"/>
        <v>1.7788461538461541E-2</v>
      </c>
      <c r="S383">
        <v>18.02</v>
      </c>
      <c r="T383" s="5">
        <f t="shared" si="99"/>
        <v>0.13969252678104255</v>
      </c>
      <c r="U383" s="5">
        <f t="shared" si="103"/>
        <v>0.15637353281031441</v>
      </c>
      <c r="V383" s="6">
        <f t="shared" si="100"/>
        <v>0.33135945665546929</v>
      </c>
      <c r="W383" s="6">
        <f t="shared" si="104"/>
        <v>0.34038738648168626</v>
      </c>
      <c r="X383" s="6">
        <f t="shared" si="106"/>
        <v>0.47105198343651183</v>
      </c>
      <c r="Y383" s="6">
        <f t="shared" si="106"/>
        <v>0.49676091929200067</v>
      </c>
      <c r="Z383" s="6">
        <f t="shared" si="94"/>
        <v>0.48390645136425625</v>
      </c>
      <c r="AA383" s="6"/>
      <c r="AB383" s="6"/>
      <c r="AC383" s="6"/>
      <c r="AD383" s="6"/>
      <c r="AE383" s="6"/>
      <c r="AF383" s="20">
        <v>101</v>
      </c>
      <c r="AG383" s="20">
        <v>70</v>
      </c>
      <c r="AH383" s="6"/>
      <c r="AJ383">
        <v>1.25</v>
      </c>
      <c r="AK383" s="6"/>
      <c r="AL383" s="6"/>
      <c r="AM383" s="1"/>
      <c r="AN383" s="1"/>
      <c r="AO383" s="33">
        <f t="shared" si="96"/>
        <v>1.2854467927744417E-2</v>
      </c>
      <c r="AP383">
        <f t="shared" si="97"/>
        <v>1.2854467927744417E-2</v>
      </c>
    </row>
    <row r="384" spans="1:42" x14ac:dyDescent="0.2">
      <c r="B384" s="30">
        <v>6</v>
      </c>
      <c r="C384">
        <v>2436</v>
      </c>
      <c r="D384">
        <v>2467</v>
      </c>
      <c r="E384" s="11">
        <f t="shared" si="105"/>
        <v>2.4359999999999999</v>
      </c>
      <c r="F384" s="11">
        <f t="shared" si="105"/>
        <v>2.4670000000000001</v>
      </c>
      <c r="G384">
        <v>0.63100000000000001</v>
      </c>
      <c r="H384">
        <v>0.11700000000000001</v>
      </c>
      <c r="I384">
        <v>53</v>
      </c>
      <c r="J384">
        <v>57</v>
      </c>
      <c r="K384">
        <v>98</v>
      </c>
      <c r="L384">
        <v>102</v>
      </c>
      <c r="M384">
        <v>52</v>
      </c>
      <c r="N384">
        <v>60</v>
      </c>
      <c r="O384">
        <v>1.0800000000000001E-2</v>
      </c>
      <c r="P384">
        <v>1.11E-2</v>
      </c>
      <c r="Q384" s="37">
        <f t="shared" si="95"/>
        <v>1.711568938193344E-2</v>
      </c>
      <c r="R384" s="37">
        <f t="shared" si="98"/>
        <v>1.7591125198098259E-2</v>
      </c>
      <c r="S384">
        <v>18.02</v>
      </c>
      <c r="T384" s="5">
        <f t="shared" si="99"/>
        <v>0.1350745920114213</v>
      </c>
      <c r="U384" s="5">
        <f t="shared" si="103"/>
        <v>0.15120415982484947</v>
      </c>
      <c r="V384" s="6">
        <f t="shared" si="100"/>
        <v>0.33822976647203806</v>
      </c>
      <c r="W384" s="6">
        <f t="shared" si="104"/>
        <v>0.34844475100750016</v>
      </c>
      <c r="X384" s="6">
        <f t="shared" si="106"/>
        <v>0.47330435848345936</v>
      </c>
      <c r="Y384" s="6">
        <f t="shared" si="106"/>
        <v>0.49964891083234964</v>
      </c>
      <c r="Z384" s="6">
        <f t="shared" si="94"/>
        <v>0.48647663465790447</v>
      </c>
      <c r="AA384" s="6"/>
      <c r="AB384" s="6"/>
      <c r="AC384" s="6"/>
      <c r="AD384" s="6"/>
      <c r="AE384" s="6"/>
      <c r="AF384" s="20">
        <v>101</v>
      </c>
      <c r="AG384" s="20">
        <v>70</v>
      </c>
      <c r="AH384" s="6"/>
      <c r="AJ384">
        <v>1.25</v>
      </c>
      <c r="AK384" s="6"/>
      <c r="AL384" s="6"/>
      <c r="AM384" s="1"/>
      <c r="AN384" s="1"/>
      <c r="AO384" s="33">
        <f t="shared" si="96"/>
        <v>1.3172276174445108E-2</v>
      </c>
      <c r="AP384">
        <f t="shared" si="97"/>
        <v>1.3172276174445163E-2</v>
      </c>
    </row>
    <row r="385" spans="1:42" x14ac:dyDescent="0.2">
      <c r="B385" s="30">
        <v>7</v>
      </c>
      <c r="C385">
        <v>2436</v>
      </c>
      <c r="D385">
        <v>2467</v>
      </c>
      <c r="E385" s="11">
        <f t="shared" si="105"/>
        <v>2.4359999999999999</v>
      </c>
      <c r="F385" s="11">
        <f t="shared" si="105"/>
        <v>2.4670000000000001</v>
      </c>
      <c r="G385">
        <v>0.63</v>
      </c>
      <c r="H385">
        <v>0.11899999999999999</v>
      </c>
      <c r="I385">
        <v>53</v>
      </c>
      <c r="J385">
        <v>57</v>
      </c>
      <c r="K385">
        <v>98</v>
      </c>
      <c r="L385">
        <v>102</v>
      </c>
      <c r="M385">
        <v>52</v>
      </c>
      <c r="N385">
        <v>60</v>
      </c>
      <c r="O385">
        <v>1.0800000000000001E-2</v>
      </c>
      <c r="P385">
        <v>1.11E-2</v>
      </c>
      <c r="Q385" s="37">
        <f t="shared" si="95"/>
        <v>1.7142857142857144E-2</v>
      </c>
      <c r="R385" s="37">
        <f t="shared" si="98"/>
        <v>1.7619047619047618E-2</v>
      </c>
      <c r="S385">
        <v>18.02</v>
      </c>
      <c r="T385" s="5">
        <f t="shared" si="99"/>
        <v>0.13738355939623192</v>
      </c>
      <c r="U385" s="5">
        <f t="shared" si="103"/>
        <v>0.15378884631758194</v>
      </c>
      <c r="V385" s="6">
        <f t="shared" si="100"/>
        <v>0.3364074931928494</v>
      </c>
      <c r="W385" s="6">
        <f t="shared" si="104"/>
        <v>0.34616336956238425</v>
      </c>
      <c r="X385" s="6">
        <f t="shared" si="106"/>
        <v>0.47379105258908133</v>
      </c>
      <c r="Y385" s="6">
        <f t="shared" si="106"/>
        <v>0.49995221587996619</v>
      </c>
      <c r="Z385" s="6">
        <f t="shared" si="94"/>
        <v>0.48687163423452373</v>
      </c>
      <c r="AA385" s="6"/>
      <c r="AB385" s="6"/>
      <c r="AC385" s="6"/>
      <c r="AD385" s="6"/>
      <c r="AE385" s="6"/>
      <c r="AF385" s="20">
        <v>101</v>
      </c>
      <c r="AG385" s="20">
        <v>70</v>
      </c>
      <c r="AH385" s="6"/>
      <c r="AJ385">
        <v>1.25</v>
      </c>
      <c r="AK385" s="6"/>
      <c r="AL385" s="6"/>
      <c r="AM385" s="1"/>
      <c r="AN385" s="1"/>
      <c r="AO385" s="33">
        <f t="shared" si="96"/>
        <v>1.3080581645442402E-2</v>
      </c>
      <c r="AP385">
        <f t="shared" si="97"/>
        <v>1.3080581645442457E-2</v>
      </c>
    </row>
    <row r="386" spans="1:42" x14ac:dyDescent="0.2">
      <c r="B386" s="30">
        <v>8</v>
      </c>
      <c r="C386">
        <v>2436</v>
      </c>
      <c r="D386">
        <v>2467</v>
      </c>
      <c r="E386" s="11">
        <f t="shared" si="105"/>
        <v>2.4359999999999999</v>
      </c>
      <c r="F386" s="11">
        <f t="shared" si="105"/>
        <v>2.4670000000000001</v>
      </c>
      <c r="G386">
        <v>0.64500000000000002</v>
      </c>
      <c r="H386">
        <v>0.113</v>
      </c>
      <c r="I386">
        <v>53</v>
      </c>
      <c r="J386">
        <v>57</v>
      </c>
      <c r="K386">
        <v>98</v>
      </c>
      <c r="L386">
        <v>102</v>
      </c>
      <c r="M386">
        <v>52</v>
      </c>
      <c r="N386">
        <v>60</v>
      </c>
      <c r="O386">
        <v>1.0800000000000001E-2</v>
      </c>
      <c r="P386">
        <v>1.11E-2</v>
      </c>
      <c r="Q386" s="37">
        <f t="shared" si="95"/>
        <v>1.6744186046511629E-2</v>
      </c>
      <c r="R386" s="37">
        <f t="shared" si="98"/>
        <v>1.7209302325581398E-2</v>
      </c>
      <c r="S386">
        <v>18.02</v>
      </c>
      <c r="T386" s="5">
        <f t="shared" si="99"/>
        <v>0.13045665724180006</v>
      </c>
      <c r="U386" s="5">
        <f t="shared" si="103"/>
        <v>0.14603478683938453</v>
      </c>
      <c r="V386" s="6">
        <f t="shared" si="100"/>
        <v>0.34961614485007486</v>
      </c>
      <c r="W386" s="6">
        <f t="shared" si="104"/>
        <v>0.36139455782312918</v>
      </c>
      <c r="X386" s="6">
        <f t="shared" si="106"/>
        <v>0.48007280209187492</v>
      </c>
      <c r="Y386" s="6">
        <f t="shared" si="106"/>
        <v>0.50742934466251377</v>
      </c>
      <c r="Z386" s="6">
        <f t="shared" si="94"/>
        <v>0.49375107337719437</v>
      </c>
      <c r="AA386" s="6"/>
      <c r="AB386" s="6"/>
      <c r="AC386" s="6"/>
      <c r="AD386" s="6"/>
      <c r="AE386" s="6"/>
      <c r="AF386" s="20">
        <v>101</v>
      </c>
      <c r="AG386" s="20">
        <v>70</v>
      </c>
      <c r="AH386" s="6"/>
      <c r="AJ386">
        <v>1.25</v>
      </c>
      <c r="AK386" s="6"/>
      <c r="AL386" s="6"/>
      <c r="AM386" s="1"/>
      <c r="AN386" s="1"/>
      <c r="AO386" s="33">
        <f t="shared" si="96"/>
        <v>1.3678271285319454E-2</v>
      </c>
      <c r="AP386">
        <f t="shared" si="97"/>
        <v>1.3678271285319399E-2</v>
      </c>
    </row>
    <row r="387" spans="1:42" x14ac:dyDescent="0.2">
      <c r="B387" s="30">
        <v>9</v>
      </c>
      <c r="C387">
        <v>2436</v>
      </c>
      <c r="D387">
        <v>2467</v>
      </c>
      <c r="E387" s="11">
        <f t="shared" si="105"/>
        <v>2.4359999999999999</v>
      </c>
      <c r="F387" s="11">
        <f t="shared" si="105"/>
        <v>2.4670000000000001</v>
      </c>
      <c r="G387">
        <v>0.64500000000000002</v>
      </c>
      <c r="H387">
        <v>0.11899999999999999</v>
      </c>
      <c r="I387">
        <v>53</v>
      </c>
      <c r="J387">
        <v>57</v>
      </c>
      <c r="K387">
        <v>98</v>
      </c>
      <c r="L387">
        <v>102</v>
      </c>
      <c r="M387">
        <v>52</v>
      </c>
      <c r="N387">
        <v>60</v>
      </c>
      <c r="O387">
        <v>1.0800000000000001E-2</v>
      </c>
      <c r="P387">
        <v>1.11E-2</v>
      </c>
      <c r="Q387" s="37">
        <f t="shared" si="95"/>
        <v>1.6744186046511629E-2</v>
      </c>
      <c r="R387" s="37">
        <f t="shared" si="98"/>
        <v>1.7209302325581398E-2</v>
      </c>
      <c r="S387">
        <v>18.02</v>
      </c>
      <c r="T387" s="5">
        <f t="shared" si="99"/>
        <v>0.13738355939623192</v>
      </c>
      <c r="U387" s="5">
        <f t="shared" si="103"/>
        <v>0.15378884631758194</v>
      </c>
      <c r="V387" s="6">
        <f t="shared" si="100"/>
        <v>0.34608478296742334</v>
      </c>
      <c r="W387" s="6">
        <f t="shared" si="104"/>
        <v>0.35664717446913075</v>
      </c>
      <c r="X387" s="6">
        <f t="shared" si="106"/>
        <v>0.48346834236365527</v>
      </c>
      <c r="Y387" s="6">
        <f t="shared" si="106"/>
        <v>0.51043602078671269</v>
      </c>
      <c r="Z387" s="6">
        <f t="shared" ref="Z387:Z450" si="107">(X387+Y387)/2</f>
        <v>0.49695218157518395</v>
      </c>
      <c r="AA387" s="6"/>
      <c r="AB387" s="6"/>
      <c r="AC387" s="6"/>
      <c r="AD387" s="6"/>
      <c r="AE387" s="6"/>
      <c r="AF387" s="20">
        <v>101</v>
      </c>
      <c r="AG387" s="20">
        <v>70</v>
      </c>
      <c r="AH387" s="6"/>
      <c r="AJ387">
        <v>1.25</v>
      </c>
      <c r="AK387" s="6"/>
      <c r="AL387" s="6"/>
      <c r="AM387" s="1"/>
      <c r="AN387" s="1"/>
      <c r="AO387" s="33">
        <f t="shared" si="96"/>
        <v>1.3483839211528681E-2</v>
      </c>
      <c r="AP387">
        <f t="shared" si="97"/>
        <v>1.3483839211528736E-2</v>
      </c>
    </row>
    <row r="388" spans="1:42" x14ac:dyDescent="0.2">
      <c r="B388" s="30">
        <v>10</v>
      </c>
      <c r="C388">
        <v>2436</v>
      </c>
      <c r="D388">
        <v>2467</v>
      </c>
      <c r="E388" s="11">
        <f t="shared" si="105"/>
        <v>2.4359999999999999</v>
      </c>
      <c r="F388" s="11">
        <f t="shared" si="105"/>
        <v>2.4670000000000001</v>
      </c>
      <c r="G388">
        <v>0.622</v>
      </c>
      <c r="H388">
        <v>0.11799999999999999</v>
      </c>
      <c r="I388">
        <v>53</v>
      </c>
      <c r="J388">
        <v>57</v>
      </c>
      <c r="K388">
        <v>98</v>
      </c>
      <c r="L388">
        <v>102</v>
      </c>
      <c r="M388">
        <v>52</v>
      </c>
      <c r="N388">
        <v>60</v>
      </c>
      <c r="O388">
        <v>1.0800000000000001E-2</v>
      </c>
      <c r="P388">
        <v>1.11E-2</v>
      </c>
      <c r="Q388" s="37">
        <f t="shared" ref="Q388:Q451" si="108">1/(G388/O388)</f>
        <v>1.7363344051446947E-2</v>
      </c>
      <c r="R388" s="37">
        <f t="shared" si="98"/>
        <v>1.784565916398714E-2</v>
      </c>
      <c r="S388">
        <v>18.02</v>
      </c>
      <c r="T388" s="5">
        <f t="shared" si="99"/>
        <v>0.13622907570382661</v>
      </c>
      <c r="U388" s="5">
        <f t="shared" si="103"/>
        <v>0.15249650307121571</v>
      </c>
      <c r="V388" s="6">
        <f t="shared" si="100"/>
        <v>0.33183483229351862</v>
      </c>
      <c r="W388" s="6">
        <f t="shared" si="104"/>
        <v>0.34136323750445252</v>
      </c>
      <c r="X388" s="6">
        <f t="shared" si="106"/>
        <v>0.46806390799734521</v>
      </c>
      <c r="Y388" s="6">
        <f t="shared" si="106"/>
        <v>0.49385974057566823</v>
      </c>
      <c r="Z388" s="6">
        <f t="shared" si="107"/>
        <v>0.48096182428650669</v>
      </c>
      <c r="AA388" s="6"/>
      <c r="AB388" s="6"/>
      <c r="AC388" s="6"/>
      <c r="AD388" s="6"/>
      <c r="AE388" s="6"/>
      <c r="AF388" s="20">
        <v>101</v>
      </c>
      <c r="AG388" s="20">
        <v>70</v>
      </c>
      <c r="AH388" s="6"/>
      <c r="AJ388">
        <v>1.25</v>
      </c>
      <c r="AK388" s="6"/>
      <c r="AL388" s="6"/>
      <c r="AM388" s="1"/>
      <c r="AN388" s="1"/>
      <c r="AO388" s="33">
        <f t="shared" ref="AO388:AO451" si="109">Z388-X388</f>
        <v>1.2897916289161482E-2</v>
      </c>
      <c r="AP388">
        <f t="shared" ref="AP388:AP451" si="110">ABS(Z388-Y388)</f>
        <v>1.2897916289161537E-2</v>
      </c>
    </row>
    <row r="389" spans="1:42" x14ac:dyDescent="0.2">
      <c r="B389" s="30">
        <v>11</v>
      </c>
      <c r="C389">
        <v>2436</v>
      </c>
      <c r="D389">
        <v>2467</v>
      </c>
      <c r="E389" s="11">
        <f t="shared" si="105"/>
        <v>2.4359999999999999</v>
      </c>
      <c r="F389" s="11">
        <f t="shared" si="105"/>
        <v>2.4670000000000001</v>
      </c>
      <c r="G389">
        <v>0.61899999999999999</v>
      </c>
      <c r="H389">
        <v>0.12</v>
      </c>
      <c r="I389">
        <v>53</v>
      </c>
      <c r="J389">
        <v>57</v>
      </c>
      <c r="K389">
        <v>98</v>
      </c>
      <c r="L389">
        <v>102</v>
      </c>
      <c r="M389">
        <v>52</v>
      </c>
      <c r="N389">
        <v>60</v>
      </c>
      <c r="O389">
        <v>1.0800000000000001E-2</v>
      </c>
      <c r="P389">
        <v>1.11E-2</v>
      </c>
      <c r="Q389" s="37">
        <f t="shared" si="108"/>
        <v>1.7447495961227789E-2</v>
      </c>
      <c r="R389" s="37">
        <f t="shared" si="98"/>
        <v>1.7932148626817447E-2</v>
      </c>
      <c r="S389">
        <v>18.02</v>
      </c>
      <c r="T389" s="5">
        <f t="shared" si="99"/>
        <v>0.13853804308863724</v>
      </c>
      <c r="U389" s="5">
        <f t="shared" si="103"/>
        <v>0.15508118956394815</v>
      </c>
      <c r="V389" s="6">
        <f t="shared" si="100"/>
        <v>0.32872225371105324</v>
      </c>
      <c r="W389" s="6">
        <f t="shared" si="104"/>
        <v>0.33768401540510384</v>
      </c>
      <c r="X389" s="6">
        <f t="shared" si="106"/>
        <v>0.4672602967996905</v>
      </c>
      <c r="Y389" s="6">
        <f t="shared" si="106"/>
        <v>0.49276520496905196</v>
      </c>
      <c r="Z389" s="6">
        <f t="shared" si="107"/>
        <v>0.48001275088437123</v>
      </c>
      <c r="AA389" s="6"/>
      <c r="AB389" s="6"/>
      <c r="AC389" s="6"/>
      <c r="AD389" s="6"/>
      <c r="AE389" s="6"/>
      <c r="AF389" s="20">
        <v>101</v>
      </c>
      <c r="AG389" s="20">
        <v>70</v>
      </c>
      <c r="AH389" s="6"/>
      <c r="AJ389">
        <v>1.25</v>
      </c>
      <c r="AK389" s="6"/>
      <c r="AL389" s="6"/>
      <c r="AM389" s="1"/>
      <c r="AN389" s="1"/>
      <c r="AO389" s="33">
        <f t="shared" si="109"/>
        <v>1.2752454084680731E-2</v>
      </c>
      <c r="AP389">
        <f t="shared" si="110"/>
        <v>1.2752454084680731E-2</v>
      </c>
    </row>
    <row r="390" spans="1:42" x14ac:dyDescent="0.2">
      <c r="B390" s="30">
        <v>12</v>
      </c>
      <c r="C390">
        <v>2436</v>
      </c>
      <c r="D390">
        <v>2467</v>
      </c>
      <c r="E390" s="11">
        <f t="shared" si="105"/>
        <v>2.4359999999999999</v>
      </c>
      <c r="F390" s="11">
        <f t="shared" si="105"/>
        <v>2.4670000000000001</v>
      </c>
      <c r="G390">
        <v>0.60299999999999998</v>
      </c>
      <c r="H390">
        <v>0.114</v>
      </c>
      <c r="I390">
        <v>53</v>
      </c>
      <c r="J390">
        <v>57</v>
      </c>
      <c r="K390">
        <v>98</v>
      </c>
      <c r="L390">
        <v>102</v>
      </c>
      <c r="M390">
        <v>52</v>
      </c>
      <c r="N390">
        <v>60</v>
      </c>
      <c r="O390">
        <v>1.0800000000000001E-2</v>
      </c>
      <c r="P390">
        <v>1.11E-2</v>
      </c>
      <c r="Q390" s="37">
        <f t="shared" si="108"/>
        <v>1.7910447761194031E-2</v>
      </c>
      <c r="R390" s="37">
        <f t="shared" si="98"/>
        <v>1.8407960199004977E-2</v>
      </c>
      <c r="S390">
        <v>18.02</v>
      </c>
      <c r="T390" s="5">
        <f t="shared" si="99"/>
        <v>0.13161114093420537</v>
      </c>
      <c r="U390" s="5">
        <f t="shared" si="103"/>
        <v>0.14732713008575077</v>
      </c>
      <c r="V390" s="6">
        <f t="shared" si="100"/>
        <v>0.32193117316749259</v>
      </c>
      <c r="W390" s="6">
        <f t="shared" si="104"/>
        <v>0.33124867352523923</v>
      </c>
      <c r="X390" s="6">
        <f t="shared" si="106"/>
        <v>0.45354231410169799</v>
      </c>
      <c r="Y390" s="6">
        <f t="shared" si="106"/>
        <v>0.47857580361099</v>
      </c>
      <c r="Z390" s="6">
        <f t="shared" si="107"/>
        <v>0.46605905885634402</v>
      </c>
      <c r="AA390" s="6"/>
      <c r="AB390" s="6"/>
      <c r="AC390" s="6"/>
      <c r="AD390" s="6"/>
      <c r="AE390" s="6"/>
      <c r="AF390" s="20">
        <v>101</v>
      </c>
      <c r="AG390" s="20">
        <v>70</v>
      </c>
      <c r="AH390" s="6"/>
      <c r="AJ390">
        <v>1.25</v>
      </c>
      <c r="AK390" s="6"/>
      <c r="AL390" s="6"/>
      <c r="AM390" s="1"/>
      <c r="AN390" s="1"/>
      <c r="AO390" s="33">
        <f t="shared" si="109"/>
        <v>1.2516744754646036E-2</v>
      </c>
      <c r="AP390">
        <f t="shared" si="110"/>
        <v>1.2516744754645981E-2</v>
      </c>
    </row>
    <row r="391" spans="1:42" x14ac:dyDescent="0.2">
      <c r="B391" s="30">
        <v>13</v>
      </c>
      <c r="C391">
        <v>2436</v>
      </c>
      <c r="D391">
        <v>2467</v>
      </c>
      <c r="E391" s="11">
        <f t="shared" si="105"/>
        <v>2.4359999999999999</v>
      </c>
      <c r="F391" s="11">
        <f t="shared" si="105"/>
        <v>2.4670000000000001</v>
      </c>
      <c r="G391">
        <v>0.60299999999999998</v>
      </c>
      <c r="H391">
        <v>0.11899999999999999</v>
      </c>
      <c r="I391">
        <v>53</v>
      </c>
      <c r="J391">
        <v>57</v>
      </c>
      <c r="K391">
        <v>98</v>
      </c>
      <c r="L391">
        <v>102</v>
      </c>
      <c r="M391">
        <v>52</v>
      </c>
      <c r="N391">
        <v>60</v>
      </c>
      <c r="O391">
        <v>1.0800000000000001E-2</v>
      </c>
      <c r="P391">
        <v>1.11E-2</v>
      </c>
      <c r="Q391" s="37">
        <f t="shared" si="108"/>
        <v>1.7910447761194031E-2</v>
      </c>
      <c r="R391" s="37">
        <f t="shared" si="98"/>
        <v>1.8407960199004977E-2</v>
      </c>
      <c r="S391">
        <v>18.02</v>
      </c>
      <c r="T391" s="5">
        <f t="shared" si="99"/>
        <v>0.13738355939623192</v>
      </c>
      <c r="U391" s="5">
        <f t="shared" si="103"/>
        <v>0.15378884631758194</v>
      </c>
      <c r="V391" s="6">
        <f t="shared" si="100"/>
        <v>0.31898837159861626</v>
      </c>
      <c r="W391" s="6">
        <f t="shared" si="104"/>
        <v>0.32729252073024057</v>
      </c>
      <c r="X391" s="6">
        <f t="shared" si="106"/>
        <v>0.45637193099484819</v>
      </c>
      <c r="Y391" s="6">
        <f t="shared" si="106"/>
        <v>0.48108136704782251</v>
      </c>
      <c r="Z391" s="6">
        <f t="shared" si="107"/>
        <v>0.46872664902133532</v>
      </c>
      <c r="AA391" s="6"/>
      <c r="AB391" s="6"/>
      <c r="AC391" s="6"/>
      <c r="AD391" s="6"/>
      <c r="AE391" s="6"/>
      <c r="AF391" s="20">
        <v>101</v>
      </c>
      <c r="AG391" s="20">
        <v>70</v>
      </c>
      <c r="AH391" s="6"/>
      <c r="AJ391">
        <v>1.25</v>
      </c>
      <c r="AK391" s="6"/>
      <c r="AL391" s="6"/>
      <c r="AM391" s="1"/>
      <c r="AN391" s="1"/>
      <c r="AO391" s="33">
        <f t="shared" si="109"/>
        <v>1.2354718026487133E-2</v>
      </c>
      <c r="AP391">
        <f t="shared" si="110"/>
        <v>1.2354718026487188E-2</v>
      </c>
    </row>
    <row r="392" spans="1:42" x14ac:dyDescent="0.2">
      <c r="B392" s="30">
        <v>14</v>
      </c>
      <c r="C392">
        <v>2436</v>
      </c>
      <c r="D392">
        <v>2467</v>
      </c>
      <c r="E392" s="11">
        <f t="shared" si="105"/>
        <v>2.4359999999999999</v>
      </c>
      <c r="F392" s="11">
        <f t="shared" si="105"/>
        <v>2.4670000000000001</v>
      </c>
      <c r="G392">
        <v>0.60499999999999998</v>
      </c>
      <c r="H392">
        <v>0.12</v>
      </c>
      <c r="I392">
        <v>53</v>
      </c>
      <c r="J392">
        <v>57</v>
      </c>
      <c r="K392">
        <v>98</v>
      </c>
      <c r="L392">
        <v>102</v>
      </c>
      <c r="M392">
        <v>52</v>
      </c>
      <c r="N392">
        <v>60</v>
      </c>
      <c r="O392">
        <v>1.0800000000000001E-2</v>
      </c>
      <c r="P392">
        <v>1.11E-2</v>
      </c>
      <c r="Q392" s="37">
        <f t="shared" si="108"/>
        <v>1.7851239669421488E-2</v>
      </c>
      <c r="R392" s="37">
        <f t="shared" si="98"/>
        <v>1.8347107438016531E-2</v>
      </c>
      <c r="S392">
        <v>18.02</v>
      </c>
      <c r="T392" s="5">
        <f t="shared" si="99"/>
        <v>0.13853804308863724</v>
      </c>
      <c r="U392" s="5">
        <f t="shared" si="103"/>
        <v>0.15508118956394815</v>
      </c>
      <c r="V392" s="6">
        <f t="shared" si="100"/>
        <v>0.31969011658811758</v>
      </c>
      <c r="W392" s="6">
        <f t="shared" si="104"/>
        <v>0.32789913082547373</v>
      </c>
      <c r="X392" s="6">
        <f t="shared" si="106"/>
        <v>0.45822815967675479</v>
      </c>
      <c r="Y392" s="6">
        <f t="shared" si="106"/>
        <v>0.48298032038942185</v>
      </c>
      <c r="Z392" s="6">
        <f t="shared" si="107"/>
        <v>0.47060424003308832</v>
      </c>
      <c r="AA392" s="6"/>
      <c r="AB392" s="6"/>
      <c r="AC392" s="6"/>
      <c r="AD392" s="6"/>
      <c r="AE392" s="6"/>
      <c r="AF392" s="20">
        <v>101</v>
      </c>
      <c r="AG392" s="20">
        <v>70</v>
      </c>
      <c r="AH392" s="6"/>
      <c r="AJ392">
        <v>1.25</v>
      </c>
      <c r="AK392" s="6"/>
      <c r="AL392" s="6"/>
      <c r="AM392" s="1"/>
      <c r="AN392" s="1"/>
      <c r="AO392" s="33">
        <f t="shared" si="109"/>
        <v>1.237608035633353E-2</v>
      </c>
      <c r="AP392">
        <f t="shared" si="110"/>
        <v>1.237608035633353E-2</v>
      </c>
    </row>
    <row r="393" spans="1:42" x14ac:dyDescent="0.2">
      <c r="B393" s="30">
        <v>15</v>
      </c>
      <c r="C393">
        <v>2436</v>
      </c>
      <c r="D393">
        <v>2467</v>
      </c>
      <c r="E393" s="11">
        <f t="shared" si="105"/>
        <v>2.4359999999999999</v>
      </c>
      <c r="F393" s="11">
        <f t="shared" si="105"/>
        <v>2.4670000000000001</v>
      </c>
      <c r="G393">
        <v>0.60899999999999999</v>
      </c>
      <c r="H393">
        <v>0.11899999999999999</v>
      </c>
      <c r="I393">
        <v>53</v>
      </c>
      <c r="J393">
        <v>57</v>
      </c>
      <c r="K393">
        <v>98</v>
      </c>
      <c r="L393">
        <v>102</v>
      </c>
      <c r="M393">
        <v>52</v>
      </c>
      <c r="N393">
        <v>60</v>
      </c>
      <c r="O393">
        <v>1.0800000000000001E-2</v>
      </c>
      <c r="P393">
        <v>1.11E-2</v>
      </c>
      <c r="Q393" s="37">
        <f t="shared" si="108"/>
        <v>1.7733990147783252E-2</v>
      </c>
      <c r="R393" s="37">
        <f t="shared" si="98"/>
        <v>1.8226600985221674E-2</v>
      </c>
      <c r="S393">
        <v>18.02</v>
      </c>
      <c r="T393" s="5">
        <f t="shared" si="99"/>
        <v>0.13738355939623192</v>
      </c>
      <c r="U393" s="5">
        <f t="shared" si="103"/>
        <v>0.15378884631758194</v>
      </c>
      <c r="V393" s="6">
        <f t="shared" si="100"/>
        <v>0.32285928750844584</v>
      </c>
      <c r="W393" s="6">
        <f t="shared" si="104"/>
        <v>0.33148604269293913</v>
      </c>
      <c r="X393" s="6">
        <f t="shared" si="106"/>
        <v>0.46024284690467776</v>
      </c>
      <c r="Y393" s="6">
        <f t="shared" si="106"/>
        <v>0.48527488901052107</v>
      </c>
      <c r="Z393" s="6">
        <f t="shared" si="107"/>
        <v>0.47275886795759942</v>
      </c>
      <c r="AA393" s="6"/>
      <c r="AB393" s="6"/>
      <c r="AC393" s="6"/>
      <c r="AD393" s="6"/>
      <c r="AE393" s="6"/>
      <c r="AF393" s="20">
        <v>101</v>
      </c>
      <c r="AG393" s="20">
        <v>70</v>
      </c>
      <c r="AH393" s="6"/>
      <c r="AJ393">
        <v>1.25</v>
      </c>
      <c r="AK393" s="6"/>
      <c r="AL393" s="6"/>
      <c r="AM393" s="1"/>
      <c r="AN393" s="1"/>
      <c r="AO393" s="33">
        <f t="shared" si="109"/>
        <v>1.2516021052921655E-2</v>
      </c>
      <c r="AP393">
        <f t="shared" si="110"/>
        <v>1.2516021052921655E-2</v>
      </c>
    </row>
    <row r="394" spans="1:42" x14ac:dyDescent="0.2">
      <c r="B394" s="30">
        <v>16</v>
      </c>
      <c r="C394">
        <v>2436</v>
      </c>
      <c r="D394">
        <v>2467</v>
      </c>
      <c r="E394" s="11">
        <f t="shared" si="105"/>
        <v>2.4359999999999999</v>
      </c>
      <c r="F394" s="11">
        <f t="shared" si="105"/>
        <v>2.4670000000000001</v>
      </c>
      <c r="G394">
        <v>0.6</v>
      </c>
      <c r="H394">
        <v>0.11799999999999999</v>
      </c>
      <c r="I394">
        <v>53</v>
      </c>
      <c r="J394">
        <v>57</v>
      </c>
      <c r="K394">
        <v>98</v>
      </c>
      <c r="L394">
        <v>102</v>
      </c>
      <c r="M394">
        <v>52</v>
      </c>
      <c r="N394">
        <v>60</v>
      </c>
      <c r="O394">
        <v>1.0800000000000001E-2</v>
      </c>
      <c r="P394">
        <v>1.11E-2</v>
      </c>
      <c r="Q394" s="37">
        <f t="shared" si="108"/>
        <v>1.8000000000000002E-2</v>
      </c>
      <c r="R394" s="37">
        <f t="shared" si="98"/>
        <v>1.8500000000000003E-2</v>
      </c>
      <c r="S394">
        <v>18.02</v>
      </c>
      <c r="T394" s="5">
        <f t="shared" si="99"/>
        <v>0.13622907570382661</v>
      </c>
      <c r="U394" s="5">
        <f t="shared" si="103"/>
        <v>0.15249650307121571</v>
      </c>
      <c r="V394" s="6">
        <f t="shared" si="100"/>
        <v>0.31764147395747677</v>
      </c>
      <c r="W394" s="6">
        <f t="shared" si="104"/>
        <v>0.32598699030789102</v>
      </c>
      <c r="X394" s="6">
        <f t="shared" si="106"/>
        <v>0.45387054966130336</v>
      </c>
      <c r="Y394" s="6">
        <f t="shared" si="106"/>
        <v>0.47848349337910673</v>
      </c>
      <c r="Z394" s="6">
        <f t="shared" si="107"/>
        <v>0.46617702152020501</v>
      </c>
      <c r="AA394" s="6"/>
      <c r="AB394" s="6"/>
      <c r="AC394" s="6"/>
      <c r="AD394" s="6"/>
      <c r="AE394" s="6"/>
      <c r="AF394" s="20">
        <v>101</v>
      </c>
      <c r="AG394" s="20">
        <v>70</v>
      </c>
      <c r="AH394" s="6"/>
      <c r="AJ394">
        <v>1.25</v>
      </c>
      <c r="AK394" s="6"/>
      <c r="AL394" s="6"/>
      <c r="AM394" s="1"/>
      <c r="AN394" s="1"/>
      <c r="AO394" s="33">
        <f t="shared" si="109"/>
        <v>1.2306471858901658E-2</v>
      </c>
      <c r="AP394">
        <f t="shared" si="110"/>
        <v>1.2306471858901713E-2</v>
      </c>
    </row>
    <row r="395" spans="1:42" x14ac:dyDescent="0.2">
      <c r="B395" s="30">
        <v>17</v>
      </c>
      <c r="C395">
        <v>2436</v>
      </c>
      <c r="D395">
        <v>2467</v>
      </c>
      <c r="E395" s="11">
        <f t="shared" si="105"/>
        <v>2.4359999999999999</v>
      </c>
      <c r="F395" s="11">
        <f t="shared" si="105"/>
        <v>2.4670000000000001</v>
      </c>
      <c r="G395">
        <v>0.60499999999999998</v>
      </c>
      <c r="H395">
        <v>0.11899999999999999</v>
      </c>
      <c r="I395">
        <v>53</v>
      </c>
      <c r="J395">
        <v>57</v>
      </c>
      <c r="K395">
        <v>98</v>
      </c>
      <c r="L395">
        <v>102</v>
      </c>
      <c r="M395">
        <v>52</v>
      </c>
      <c r="N395">
        <v>60</v>
      </c>
      <c r="O395">
        <v>1.0800000000000001E-2</v>
      </c>
      <c r="P395">
        <v>1.11E-2</v>
      </c>
      <c r="Q395" s="37">
        <f t="shared" si="108"/>
        <v>1.7851239669421488E-2</v>
      </c>
      <c r="R395" s="37">
        <f t="shared" si="98"/>
        <v>1.8347107438016531E-2</v>
      </c>
      <c r="S395">
        <v>18.02</v>
      </c>
      <c r="T395" s="5">
        <f t="shared" si="99"/>
        <v>0.13738355939623192</v>
      </c>
      <c r="U395" s="5">
        <f t="shared" si="103"/>
        <v>0.15378884631758194</v>
      </c>
      <c r="V395" s="6">
        <f t="shared" si="100"/>
        <v>0.32027867690189282</v>
      </c>
      <c r="W395" s="6">
        <f t="shared" si="104"/>
        <v>0.32869036138447344</v>
      </c>
      <c r="X395" s="6">
        <f t="shared" si="106"/>
        <v>0.45766223629812475</v>
      </c>
      <c r="Y395" s="6">
        <f t="shared" si="106"/>
        <v>0.48247920770205538</v>
      </c>
      <c r="Z395" s="6">
        <f t="shared" si="107"/>
        <v>0.47007072200009004</v>
      </c>
      <c r="AA395" s="6"/>
      <c r="AB395" s="6"/>
      <c r="AC395" s="6"/>
      <c r="AD395" s="6"/>
      <c r="AE395" s="6"/>
      <c r="AF395" s="20">
        <v>101</v>
      </c>
      <c r="AG395" s="20">
        <v>70</v>
      </c>
      <c r="AH395" s="6"/>
      <c r="AJ395">
        <v>1.25</v>
      </c>
      <c r="AK395" s="6"/>
      <c r="AL395" s="6"/>
      <c r="AM395" s="1"/>
      <c r="AN395" s="1"/>
      <c r="AO395" s="33">
        <f t="shared" si="109"/>
        <v>1.2408485701965288E-2</v>
      </c>
      <c r="AP395">
        <f t="shared" si="110"/>
        <v>1.2408485701965344E-2</v>
      </c>
    </row>
    <row r="396" spans="1:42" x14ac:dyDescent="0.2">
      <c r="B396" s="30">
        <v>18</v>
      </c>
      <c r="C396">
        <v>2436</v>
      </c>
      <c r="D396">
        <v>2467</v>
      </c>
      <c r="E396" s="11">
        <f t="shared" si="105"/>
        <v>2.4359999999999999</v>
      </c>
      <c r="F396" s="11">
        <f t="shared" si="105"/>
        <v>2.4670000000000001</v>
      </c>
      <c r="G396">
        <v>0.58399999999999996</v>
      </c>
      <c r="H396">
        <v>0.121</v>
      </c>
      <c r="I396">
        <v>53</v>
      </c>
      <c r="J396">
        <v>57</v>
      </c>
      <c r="K396">
        <v>98</v>
      </c>
      <c r="L396">
        <v>102</v>
      </c>
      <c r="M396">
        <v>52</v>
      </c>
      <c r="N396">
        <v>60</v>
      </c>
      <c r="O396">
        <v>1.0800000000000001E-2</v>
      </c>
      <c r="P396">
        <v>1.11E-2</v>
      </c>
      <c r="Q396" s="37">
        <f t="shared" si="108"/>
        <v>1.8493150684931507E-2</v>
      </c>
      <c r="R396" s="37">
        <f t="shared" si="98"/>
        <v>1.9006849315068495E-2</v>
      </c>
      <c r="S396">
        <v>18.02</v>
      </c>
      <c r="T396" s="5">
        <f t="shared" si="99"/>
        <v>0.13969252678104255</v>
      </c>
      <c r="U396" s="5">
        <f t="shared" si="103"/>
        <v>0.15637353281031441</v>
      </c>
      <c r="V396" s="6">
        <f t="shared" si="100"/>
        <v>0.30555335058993882</v>
      </c>
      <c r="W396" s="6">
        <f t="shared" si="104"/>
        <v>0.31243057339702884</v>
      </c>
      <c r="X396" s="6">
        <f t="shared" si="106"/>
        <v>0.44524587737098137</v>
      </c>
      <c r="Y396" s="6">
        <f t="shared" si="106"/>
        <v>0.46880410620734325</v>
      </c>
      <c r="Z396" s="6">
        <f t="shared" si="107"/>
        <v>0.45702499178916234</v>
      </c>
      <c r="AA396" s="6"/>
      <c r="AB396" s="6"/>
      <c r="AC396" s="6"/>
      <c r="AD396" s="6"/>
      <c r="AE396" s="6"/>
      <c r="AF396" s="20">
        <v>101</v>
      </c>
      <c r="AG396" s="20">
        <v>70</v>
      </c>
      <c r="AH396" s="6"/>
      <c r="AJ396">
        <v>1.25</v>
      </c>
      <c r="AK396" s="6"/>
      <c r="AL396" s="6"/>
      <c r="AM396" s="1"/>
      <c r="AN396" s="1"/>
      <c r="AO396" s="33">
        <f t="shared" si="109"/>
        <v>1.1779114418180969E-2</v>
      </c>
      <c r="AP396">
        <f t="shared" si="110"/>
        <v>1.1779114418180914E-2</v>
      </c>
    </row>
    <row r="397" spans="1:42" x14ac:dyDescent="0.2">
      <c r="B397" s="30">
        <v>19</v>
      </c>
      <c r="C397">
        <v>2436</v>
      </c>
      <c r="D397">
        <v>2467</v>
      </c>
      <c r="E397" s="11">
        <f t="shared" si="105"/>
        <v>2.4359999999999999</v>
      </c>
      <c r="F397" s="11">
        <f t="shared" si="105"/>
        <v>2.4670000000000001</v>
      </c>
      <c r="G397">
        <v>0.59899999999999998</v>
      </c>
      <c r="H397">
        <v>0.11799999999999999</v>
      </c>
      <c r="I397">
        <v>53</v>
      </c>
      <c r="J397">
        <v>57</v>
      </c>
      <c r="K397">
        <v>98</v>
      </c>
      <c r="L397">
        <v>102</v>
      </c>
      <c r="M397">
        <v>52</v>
      </c>
      <c r="N397">
        <v>60</v>
      </c>
      <c r="O397">
        <v>1.0800000000000001E-2</v>
      </c>
      <c r="P397">
        <v>1.11E-2</v>
      </c>
      <c r="Q397" s="37">
        <f t="shared" si="108"/>
        <v>1.8030050083472457E-2</v>
      </c>
      <c r="R397" s="37">
        <f t="shared" si="98"/>
        <v>1.8530884808013355E-2</v>
      </c>
      <c r="S397">
        <v>18.02</v>
      </c>
      <c r="T397" s="5">
        <f t="shared" si="99"/>
        <v>0.13622907570382661</v>
      </c>
      <c r="U397" s="5">
        <f t="shared" si="103"/>
        <v>0.15249650307121571</v>
      </c>
      <c r="V397" s="6">
        <f t="shared" si="100"/>
        <v>0.31699632130583849</v>
      </c>
      <c r="W397" s="6">
        <f t="shared" si="104"/>
        <v>0.32528806998077453</v>
      </c>
      <c r="X397" s="6">
        <f t="shared" si="106"/>
        <v>0.45322539700966513</v>
      </c>
      <c r="Y397" s="6">
        <f t="shared" si="106"/>
        <v>0.47778457305199024</v>
      </c>
      <c r="Z397" s="6">
        <f t="shared" si="107"/>
        <v>0.46550498503082771</v>
      </c>
      <c r="AA397" s="6"/>
      <c r="AB397" s="6"/>
      <c r="AC397" s="6"/>
      <c r="AD397" s="6"/>
      <c r="AE397" s="6"/>
      <c r="AF397" s="20">
        <v>101</v>
      </c>
      <c r="AG397" s="20">
        <v>70</v>
      </c>
      <c r="AH397" s="6"/>
      <c r="AJ397">
        <v>1.25</v>
      </c>
      <c r="AK397" s="6"/>
      <c r="AL397" s="6"/>
      <c r="AM397" s="1"/>
      <c r="AN397" s="1"/>
      <c r="AO397" s="33">
        <f t="shared" si="109"/>
        <v>1.227958802116258E-2</v>
      </c>
      <c r="AP397">
        <f t="shared" si="110"/>
        <v>1.2279588021162524E-2</v>
      </c>
    </row>
    <row r="398" spans="1:42" x14ac:dyDescent="0.2">
      <c r="A398" s="43"/>
      <c r="B398" s="31">
        <v>20</v>
      </c>
      <c r="C398" s="7">
        <v>2436</v>
      </c>
      <c r="D398" s="7">
        <v>2467</v>
      </c>
      <c r="E398" s="12">
        <f t="shared" si="105"/>
        <v>2.4359999999999999</v>
      </c>
      <c r="F398" s="12">
        <f t="shared" si="105"/>
        <v>2.4670000000000001</v>
      </c>
      <c r="G398" s="7">
        <v>0.59399999999999997</v>
      </c>
      <c r="H398" s="7">
        <v>0.121</v>
      </c>
      <c r="I398" s="7">
        <v>53</v>
      </c>
      <c r="J398" s="7">
        <v>57</v>
      </c>
      <c r="K398" s="7">
        <v>98</v>
      </c>
      <c r="L398" s="7">
        <v>102</v>
      </c>
      <c r="M398" s="7">
        <v>52</v>
      </c>
      <c r="N398" s="7">
        <v>60</v>
      </c>
      <c r="O398" s="7">
        <v>1.0800000000000001E-2</v>
      </c>
      <c r="P398" s="7">
        <v>1.11E-2</v>
      </c>
      <c r="Q398" s="38">
        <f t="shared" si="108"/>
        <v>1.8181818181818184E-2</v>
      </c>
      <c r="R398" s="38">
        <f t="shared" si="98"/>
        <v>1.8686868686868689E-2</v>
      </c>
      <c r="S398" s="7">
        <v>18.02</v>
      </c>
      <c r="T398" s="9">
        <f t="shared" si="99"/>
        <v>0.13969252678104255</v>
      </c>
      <c r="U398" s="9">
        <f t="shared" si="103"/>
        <v>0.15637353281031441</v>
      </c>
      <c r="V398" s="10">
        <f t="shared" si="100"/>
        <v>0.31200487710632141</v>
      </c>
      <c r="W398" s="10">
        <f t="shared" si="104"/>
        <v>0.31941977666819316</v>
      </c>
      <c r="X398" s="10">
        <f t="shared" si="106"/>
        <v>0.45169740388736396</v>
      </c>
      <c r="Y398" s="10">
        <f t="shared" si="106"/>
        <v>0.47579330947850756</v>
      </c>
      <c r="Z398" s="10">
        <f t="shared" si="107"/>
        <v>0.46374535668293576</v>
      </c>
      <c r="AA398" s="10">
        <f>AVERAGE(X360:X398)</f>
        <v>0.47865428715811675</v>
      </c>
      <c r="AB398" s="35">
        <f>(STDEV(X360:X398)/SQRT(COUNT(X360:X398)))</f>
        <v>3.0742397124267533E-3</v>
      </c>
      <c r="AC398" s="10">
        <f>AVERAGE(Y360:Y398)</f>
        <v>0.50761850815695064</v>
      </c>
      <c r="AD398" s="35">
        <f>(STDEV(Y360:Y398)/SQRT(COUNT(Y360:Y398)))</f>
        <v>3.6697008277437227E-3</v>
      </c>
      <c r="AE398" s="10">
        <f>AVERAGE(Z360:Z398)</f>
        <v>0.49313639765753348</v>
      </c>
      <c r="AF398" s="21">
        <v>101</v>
      </c>
      <c r="AG398" s="21">
        <v>70</v>
      </c>
      <c r="AH398" s="10">
        <f>STDEV(Z360:Z398)</f>
        <v>2.1048086561683874E-2</v>
      </c>
      <c r="AI398" s="7">
        <f>AH398/SQRT(COUNT(Z360:Z398))</f>
        <v>3.3703912422521029E-3</v>
      </c>
      <c r="AJ398" s="7">
        <v>1.25</v>
      </c>
      <c r="AK398" s="10">
        <f>AE398-AA398</f>
        <v>1.4482110499416723E-2</v>
      </c>
      <c r="AL398" s="10">
        <f>ABS(AE398-AC398)</f>
        <v>1.4482110499417167E-2</v>
      </c>
      <c r="AM398" s="35">
        <f>AK398+AB398</f>
        <v>1.7556350211843475E-2</v>
      </c>
      <c r="AN398" s="35">
        <f>AL398+AD398</f>
        <v>1.8151811327160889E-2</v>
      </c>
      <c r="AO398" s="41">
        <f t="shared" si="109"/>
        <v>1.2047952795571804E-2</v>
      </c>
      <c r="AP398" s="7">
        <f t="shared" si="110"/>
        <v>1.2047952795571804E-2</v>
      </c>
    </row>
    <row r="399" spans="1:42" x14ac:dyDescent="0.2">
      <c r="A399" t="s">
        <v>85</v>
      </c>
      <c r="B399" s="30">
        <v>1</v>
      </c>
      <c r="C399">
        <v>2436</v>
      </c>
      <c r="D399">
        <v>2467</v>
      </c>
      <c r="E399" s="11">
        <f t="shared" si="105"/>
        <v>2.4359999999999999</v>
      </c>
      <c r="F399" s="11">
        <f t="shared" si="105"/>
        <v>2.4670000000000001</v>
      </c>
      <c r="G399">
        <v>0.69899999999999995</v>
      </c>
      <c r="H399">
        <v>0.14099999999999999</v>
      </c>
      <c r="I399">
        <v>53</v>
      </c>
      <c r="J399">
        <v>57</v>
      </c>
      <c r="K399">
        <v>98</v>
      </c>
      <c r="L399">
        <v>102</v>
      </c>
      <c r="M399">
        <v>52</v>
      </c>
      <c r="N399">
        <v>60</v>
      </c>
      <c r="O399">
        <v>1.15E-2</v>
      </c>
      <c r="P399">
        <v>1.1900000000000001E-2</v>
      </c>
      <c r="Q399" s="37">
        <f t="shared" si="108"/>
        <v>1.6452074391988557E-2</v>
      </c>
      <c r="R399" s="37">
        <f t="shared" si="98"/>
        <v>1.7024320457796855E-2</v>
      </c>
      <c r="S399">
        <v>18.02</v>
      </c>
      <c r="T399" s="5">
        <f t="shared" si="99"/>
        <v>0.15183885941038242</v>
      </c>
      <c r="U399" s="5">
        <f t="shared" si="103"/>
        <v>0.1711287213536089</v>
      </c>
      <c r="V399" s="6">
        <f t="shared" si="100"/>
        <v>0.3432369043450802</v>
      </c>
      <c r="W399" s="6">
        <f t="shared" si="104"/>
        <v>0.35403508158457214</v>
      </c>
      <c r="X399" s="6">
        <f t="shared" si="106"/>
        <v>0.49507576375546258</v>
      </c>
      <c r="Y399" s="6">
        <f t="shared" si="106"/>
        <v>0.5251638029381811</v>
      </c>
      <c r="Z399" s="6">
        <f t="shared" si="107"/>
        <v>0.51011978334682184</v>
      </c>
      <c r="AA399" s="6"/>
      <c r="AB399" s="6"/>
      <c r="AC399" s="6"/>
      <c r="AD399" s="6"/>
      <c r="AE399" s="6"/>
      <c r="AF399" s="20">
        <v>110</v>
      </c>
      <c r="AG399" s="20">
        <v>70</v>
      </c>
      <c r="AH399" s="6"/>
      <c r="AJ399">
        <v>1.25</v>
      </c>
      <c r="AK399" s="6"/>
      <c r="AL399" s="6"/>
      <c r="AM399" s="1"/>
      <c r="AN399" s="1"/>
      <c r="AO399" s="33">
        <f t="shared" si="109"/>
        <v>1.5044019591359259E-2</v>
      </c>
      <c r="AP399">
        <f t="shared" si="110"/>
        <v>1.5044019591359259E-2</v>
      </c>
    </row>
    <row r="400" spans="1:42" x14ac:dyDescent="0.2">
      <c r="B400" s="30">
        <v>2</v>
      </c>
      <c r="C400">
        <v>2436</v>
      </c>
      <c r="D400">
        <v>2467</v>
      </c>
      <c r="E400" s="11">
        <f t="shared" ref="E400:F419" si="111">C400/1000</f>
        <v>2.4359999999999999</v>
      </c>
      <c r="F400" s="11">
        <f t="shared" si="111"/>
        <v>2.4670000000000001</v>
      </c>
      <c r="G400">
        <v>0.72499999999999998</v>
      </c>
      <c r="H400">
        <v>0.13800000000000001</v>
      </c>
      <c r="I400">
        <v>53</v>
      </c>
      <c r="J400">
        <v>57</v>
      </c>
      <c r="K400">
        <v>98</v>
      </c>
      <c r="L400">
        <v>102</v>
      </c>
      <c r="M400">
        <v>52</v>
      </c>
      <c r="N400">
        <v>60</v>
      </c>
      <c r="O400">
        <v>1.15E-2</v>
      </c>
      <c r="P400">
        <v>1.1900000000000001E-2</v>
      </c>
      <c r="Q400" s="37">
        <f t="shared" si="108"/>
        <v>1.5862068965517243E-2</v>
      </c>
      <c r="R400" s="37">
        <f t="shared" si="98"/>
        <v>1.6413793103448277E-2</v>
      </c>
      <c r="S400">
        <v>18.02</v>
      </c>
      <c r="T400" s="5">
        <f t="shared" si="99"/>
        <v>0.14860824538037432</v>
      </c>
      <c r="U400" s="5">
        <f t="shared" si="103"/>
        <v>0.16748768472906406</v>
      </c>
      <c r="V400" s="6">
        <f t="shared" si="100"/>
        <v>0.36053019121159435</v>
      </c>
      <c r="W400" s="6">
        <f t="shared" si="104"/>
        <v>0.37333009879899698</v>
      </c>
      <c r="X400" s="6">
        <f t="shared" ref="X400:Y419" si="112">T400+V400</f>
        <v>0.50913843659196867</v>
      </c>
      <c r="Y400" s="6">
        <f t="shared" si="112"/>
        <v>0.54081778352806098</v>
      </c>
      <c r="Z400" s="6">
        <f t="shared" si="107"/>
        <v>0.52497811006001482</v>
      </c>
      <c r="AA400" s="6"/>
      <c r="AB400" s="6"/>
      <c r="AC400" s="6"/>
      <c r="AD400" s="6"/>
      <c r="AE400" s="6"/>
      <c r="AF400" s="20">
        <v>110</v>
      </c>
      <c r="AG400" s="20">
        <v>70</v>
      </c>
      <c r="AH400" s="6"/>
      <c r="AJ400">
        <v>1.25</v>
      </c>
      <c r="AK400" s="6"/>
      <c r="AL400" s="6"/>
      <c r="AM400" s="1"/>
      <c r="AN400" s="1"/>
      <c r="AO400" s="33">
        <f t="shared" si="109"/>
        <v>1.5839673468046156E-2</v>
      </c>
      <c r="AP400">
        <f t="shared" si="110"/>
        <v>1.5839673468046156E-2</v>
      </c>
    </row>
    <row r="401" spans="2:42" x14ac:dyDescent="0.2">
      <c r="B401" s="30">
        <v>3</v>
      </c>
      <c r="C401">
        <v>2436</v>
      </c>
      <c r="D401">
        <v>2467</v>
      </c>
      <c r="E401" s="11">
        <f t="shared" si="111"/>
        <v>2.4359999999999999</v>
      </c>
      <c r="F401" s="11">
        <f t="shared" si="111"/>
        <v>2.4670000000000001</v>
      </c>
      <c r="G401">
        <v>0.72599999999999998</v>
      </c>
      <c r="H401">
        <v>0.13700000000000001</v>
      </c>
      <c r="I401">
        <v>53</v>
      </c>
      <c r="J401">
        <v>57</v>
      </c>
      <c r="K401">
        <v>98</v>
      </c>
      <c r="L401">
        <v>102</v>
      </c>
      <c r="M401">
        <v>52</v>
      </c>
      <c r="N401">
        <v>60</v>
      </c>
      <c r="O401">
        <v>1.15E-2</v>
      </c>
      <c r="P401">
        <v>1.1900000000000001E-2</v>
      </c>
      <c r="Q401" s="37">
        <f t="shared" si="108"/>
        <v>1.5840220385674932E-2</v>
      </c>
      <c r="R401" s="37">
        <f t="shared" si="98"/>
        <v>1.6391184573002756E-2</v>
      </c>
      <c r="S401">
        <v>18.02</v>
      </c>
      <c r="T401" s="5">
        <f t="shared" si="99"/>
        <v>0.14753137403703828</v>
      </c>
      <c r="U401" s="5">
        <f t="shared" si="103"/>
        <v>0.16627400585421576</v>
      </c>
      <c r="V401" s="6">
        <f t="shared" si="100"/>
        <v>0.36168096549025741</v>
      </c>
      <c r="W401" s="6">
        <f t="shared" si="104"/>
        <v>0.37472954484856691</v>
      </c>
      <c r="X401" s="6">
        <f t="shared" si="112"/>
        <v>0.50921233952729572</v>
      </c>
      <c r="Y401" s="6">
        <f t="shared" si="112"/>
        <v>0.54100355070278261</v>
      </c>
      <c r="Z401" s="6">
        <f t="shared" si="107"/>
        <v>0.52510794511503911</v>
      </c>
      <c r="AA401" s="6"/>
      <c r="AB401" s="6"/>
      <c r="AC401" s="6"/>
      <c r="AD401" s="6"/>
      <c r="AE401" s="6"/>
      <c r="AF401" s="20">
        <v>110</v>
      </c>
      <c r="AG401" s="20">
        <v>70</v>
      </c>
      <c r="AH401" s="6"/>
      <c r="AJ401">
        <v>1.25</v>
      </c>
      <c r="AK401" s="6"/>
      <c r="AL401" s="6"/>
      <c r="AM401" s="1"/>
      <c r="AN401" s="1"/>
      <c r="AO401" s="33">
        <f t="shared" si="109"/>
        <v>1.5895605587743389E-2</v>
      </c>
      <c r="AP401">
        <f t="shared" si="110"/>
        <v>1.58956055877435E-2</v>
      </c>
    </row>
    <row r="402" spans="2:42" x14ac:dyDescent="0.2">
      <c r="B402" s="30">
        <v>4</v>
      </c>
      <c r="C402">
        <v>2436</v>
      </c>
      <c r="D402">
        <v>2467</v>
      </c>
      <c r="E402" s="11">
        <f t="shared" si="111"/>
        <v>2.4359999999999999</v>
      </c>
      <c r="F402" s="11">
        <f t="shared" si="111"/>
        <v>2.4670000000000001</v>
      </c>
      <c r="G402">
        <v>0.72099999999999997</v>
      </c>
      <c r="H402">
        <v>0.13700000000000001</v>
      </c>
      <c r="I402">
        <v>53</v>
      </c>
      <c r="J402">
        <v>57</v>
      </c>
      <c r="K402">
        <v>98</v>
      </c>
      <c r="L402">
        <v>102</v>
      </c>
      <c r="M402">
        <v>52</v>
      </c>
      <c r="N402">
        <v>60</v>
      </c>
      <c r="O402">
        <v>1.15E-2</v>
      </c>
      <c r="P402">
        <v>1.1900000000000001E-2</v>
      </c>
      <c r="Q402" s="37">
        <f t="shared" si="108"/>
        <v>1.59500693481276E-2</v>
      </c>
      <c r="R402" s="37">
        <f t="shared" ref="R402:R433" si="113">1/(G402/P402)</f>
        <v>1.6504854368932041E-2</v>
      </c>
      <c r="S402">
        <v>18.02</v>
      </c>
      <c r="T402" s="5">
        <f t="shared" ref="T402:T433" si="114">(100*S402*H402)/(D402*J402*P402)</f>
        <v>0.14753137403703828</v>
      </c>
      <c r="U402" s="5">
        <f t="shared" si="103"/>
        <v>0.16627400585421576</v>
      </c>
      <c r="V402" s="6">
        <f t="shared" ref="V402:V431" si="115">(1/L402)*((100*S402*G402)/(P402*D402) -(M402*T402))</f>
        <v>0.35867206026623022</v>
      </c>
      <c r="W402" s="6">
        <f t="shared" si="104"/>
        <v>0.37144765809515062</v>
      </c>
      <c r="X402" s="6">
        <f t="shared" si="112"/>
        <v>0.50620343430326853</v>
      </c>
      <c r="Y402" s="6">
        <f t="shared" si="112"/>
        <v>0.53772166394936638</v>
      </c>
      <c r="Z402" s="6">
        <f t="shared" si="107"/>
        <v>0.52196254912631745</v>
      </c>
      <c r="AA402" s="6"/>
      <c r="AB402" s="6"/>
      <c r="AC402" s="6"/>
      <c r="AD402" s="6"/>
      <c r="AE402" s="6"/>
      <c r="AF402" s="20">
        <v>110</v>
      </c>
      <c r="AG402" s="20">
        <v>70</v>
      </c>
      <c r="AH402" s="6"/>
      <c r="AJ402">
        <v>1.25</v>
      </c>
      <c r="AK402" s="6"/>
      <c r="AL402" s="6"/>
      <c r="AM402" s="1"/>
      <c r="AN402" s="1"/>
      <c r="AO402" s="33">
        <f t="shared" si="109"/>
        <v>1.5759114823048925E-2</v>
      </c>
      <c r="AP402">
        <f t="shared" si="110"/>
        <v>1.5759114823048925E-2</v>
      </c>
    </row>
    <row r="403" spans="2:42" x14ac:dyDescent="0.2">
      <c r="B403" s="30">
        <v>5</v>
      </c>
      <c r="C403">
        <v>2436</v>
      </c>
      <c r="D403">
        <v>2467</v>
      </c>
      <c r="E403" s="11">
        <f t="shared" si="111"/>
        <v>2.4359999999999999</v>
      </c>
      <c r="F403" s="11">
        <f t="shared" si="111"/>
        <v>2.4670000000000001</v>
      </c>
      <c r="G403">
        <v>0.71699999999999997</v>
      </c>
      <c r="H403">
        <v>0.14499999999999999</v>
      </c>
      <c r="I403">
        <v>53</v>
      </c>
      <c r="J403">
        <v>57</v>
      </c>
      <c r="K403">
        <v>98</v>
      </c>
      <c r="L403">
        <v>102</v>
      </c>
      <c r="M403">
        <v>52</v>
      </c>
      <c r="N403">
        <v>60</v>
      </c>
      <c r="O403">
        <v>1.15E-2</v>
      </c>
      <c r="P403">
        <v>1.1900000000000001E-2</v>
      </c>
      <c r="Q403" s="37">
        <f t="shared" si="108"/>
        <v>1.6039051603905161E-2</v>
      </c>
      <c r="R403" s="37">
        <f t="shared" si="113"/>
        <v>1.6596931659693167E-2</v>
      </c>
      <c r="S403">
        <v>18.02</v>
      </c>
      <c r="T403" s="5">
        <f t="shared" si="114"/>
        <v>0.1561463447837266</v>
      </c>
      <c r="U403" s="5">
        <f t="shared" si="103"/>
        <v>0.17598343685300205</v>
      </c>
      <c r="V403" s="6">
        <f t="shared" si="115"/>
        <v>0.35187299021614771</v>
      </c>
      <c r="W403" s="6">
        <f t="shared" si="104"/>
        <v>0.36287759910132389</v>
      </c>
      <c r="X403" s="6">
        <f t="shared" si="112"/>
        <v>0.50801933499987428</v>
      </c>
      <c r="Y403" s="6">
        <f t="shared" si="112"/>
        <v>0.538861035954326</v>
      </c>
      <c r="Z403" s="6">
        <f t="shared" si="107"/>
        <v>0.52344018547710014</v>
      </c>
      <c r="AA403" s="6"/>
      <c r="AB403" s="6"/>
      <c r="AC403" s="6"/>
      <c r="AD403" s="6"/>
      <c r="AE403" s="6"/>
      <c r="AF403" s="20">
        <v>110</v>
      </c>
      <c r="AG403" s="20">
        <v>70</v>
      </c>
      <c r="AH403" s="6"/>
      <c r="AJ403">
        <v>1.25</v>
      </c>
      <c r="AK403" s="6"/>
      <c r="AL403" s="6"/>
      <c r="AM403" s="1"/>
      <c r="AN403" s="1"/>
      <c r="AO403" s="33">
        <f t="shared" si="109"/>
        <v>1.5420850477225856E-2</v>
      </c>
      <c r="AP403">
        <f t="shared" si="110"/>
        <v>1.5420850477225856E-2</v>
      </c>
    </row>
    <row r="404" spans="2:42" x14ac:dyDescent="0.2">
      <c r="B404" s="30">
        <v>6</v>
      </c>
      <c r="C404">
        <v>2436</v>
      </c>
      <c r="D404">
        <v>2467</v>
      </c>
      <c r="E404" s="11">
        <f t="shared" si="111"/>
        <v>2.4359999999999999</v>
      </c>
      <c r="F404" s="11">
        <f t="shared" si="111"/>
        <v>2.4670000000000001</v>
      </c>
      <c r="G404">
        <v>0.70899999999999996</v>
      </c>
      <c r="H404">
        <v>0.14000000000000001</v>
      </c>
      <c r="I404">
        <v>53</v>
      </c>
      <c r="J404">
        <v>57</v>
      </c>
      <c r="K404">
        <v>98</v>
      </c>
      <c r="L404">
        <v>102</v>
      </c>
      <c r="M404">
        <v>52</v>
      </c>
      <c r="N404">
        <v>60</v>
      </c>
      <c r="O404">
        <v>1.15E-2</v>
      </c>
      <c r="P404">
        <v>1.1900000000000001E-2</v>
      </c>
      <c r="Q404" s="37">
        <f t="shared" si="108"/>
        <v>1.622002820874471E-2</v>
      </c>
      <c r="R404" s="37">
        <f t="shared" si="113"/>
        <v>1.6784203102961921E-2</v>
      </c>
      <c r="S404">
        <v>18.02</v>
      </c>
      <c r="T404" s="5">
        <f t="shared" si="114"/>
        <v>0.15076198806704641</v>
      </c>
      <c r="U404" s="5">
        <f t="shared" si="103"/>
        <v>0.16991504247876063</v>
      </c>
      <c r="V404" s="6">
        <f t="shared" si="115"/>
        <v>0.34980370802699223</v>
      </c>
      <c r="W404" s="6">
        <f t="shared" si="104"/>
        <v>0.3613419237902914</v>
      </c>
      <c r="X404" s="6">
        <f t="shared" si="112"/>
        <v>0.50056569609403867</v>
      </c>
      <c r="Y404" s="6">
        <f t="shared" si="112"/>
        <v>0.53125696626905206</v>
      </c>
      <c r="Z404" s="6">
        <f t="shared" si="107"/>
        <v>0.51591133118154531</v>
      </c>
      <c r="AA404" s="6"/>
      <c r="AB404" s="6"/>
      <c r="AC404" s="6"/>
      <c r="AD404" s="6"/>
      <c r="AE404" s="6"/>
      <c r="AF404" s="20">
        <v>110</v>
      </c>
      <c r="AG404" s="20">
        <v>70</v>
      </c>
      <c r="AH404" s="6"/>
      <c r="AJ404">
        <v>1.25</v>
      </c>
      <c r="AK404" s="6"/>
      <c r="AL404" s="6"/>
      <c r="AM404" s="1"/>
      <c r="AN404" s="1"/>
      <c r="AO404" s="33">
        <f t="shared" si="109"/>
        <v>1.5345635087506637E-2</v>
      </c>
      <c r="AP404">
        <f t="shared" si="110"/>
        <v>1.5345635087506748E-2</v>
      </c>
    </row>
    <row r="405" spans="2:42" x14ac:dyDescent="0.2">
      <c r="B405" s="30">
        <v>7</v>
      </c>
      <c r="C405">
        <v>2436</v>
      </c>
      <c r="D405">
        <v>2467</v>
      </c>
      <c r="E405" s="11">
        <f t="shared" si="111"/>
        <v>2.4359999999999999</v>
      </c>
      <c r="F405" s="11">
        <f t="shared" si="111"/>
        <v>2.4670000000000001</v>
      </c>
      <c r="G405">
        <v>0.72699999999999998</v>
      </c>
      <c r="H405">
        <v>0.14399999999999999</v>
      </c>
      <c r="I405">
        <v>53</v>
      </c>
      <c r="J405">
        <v>57</v>
      </c>
      <c r="K405">
        <v>98</v>
      </c>
      <c r="L405">
        <v>102</v>
      </c>
      <c r="M405">
        <v>52</v>
      </c>
      <c r="N405">
        <v>60</v>
      </c>
      <c r="O405">
        <v>1.15E-2</v>
      </c>
      <c r="P405">
        <v>1.1900000000000001E-2</v>
      </c>
      <c r="Q405" s="37">
        <f t="shared" si="108"/>
        <v>1.5818431911966989E-2</v>
      </c>
      <c r="R405" s="37">
        <f t="shared" si="113"/>
        <v>1.6368638239339754E-2</v>
      </c>
      <c r="S405">
        <v>18.02</v>
      </c>
      <c r="T405" s="5">
        <f t="shared" si="114"/>
        <v>0.15506947344039057</v>
      </c>
      <c r="U405" s="5">
        <f t="shared" si="103"/>
        <v>0.17476975797815378</v>
      </c>
      <c r="V405" s="6">
        <f t="shared" si="115"/>
        <v>0.35843979389805969</v>
      </c>
      <c r="W405" s="6">
        <f t="shared" si="104"/>
        <v>0.37018444130704314</v>
      </c>
      <c r="X405" s="6">
        <f t="shared" si="112"/>
        <v>0.51350926733845026</v>
      </c>
      <c r="Y405" s="6">
        <f t="shared" si="112"/>
        <v>0.54495419928519695</v>
      </c>
      <c r="Z405" s="6">
        <f t="shared" si="107"/>
        <v>0.5292317333118236</v>
      </c>
      <c r="AA405" s="6"/>
      <c r="AB405" s="6"/>
      <c r="AC405" s="6"/>
      <c r="AD405" s="6"/>
      <c r="AE405" s="6"/>
      <c r="AF405" s="20">
        <v>110</v>
      </c>
      <c r="AG405" s="20">
        <v>70</v>
      </c>
      <c r="AH405" s="6"/>
      <c r="AJ405">
        <v>1.25</v>
      </c>
      <c r="AK405" s="6"/>
      <c r="AL405" s="6"/>
      <c r="AM405" s="1"/>
      <c r="AN405" s="1"/>
      <c r="AO405" s="33">
        <f t="shared" si="109"/>
        <v>1.5722465973373345E-2</v>
      </c>
      <c r="AP405">
        <f t="shared" si="110"/>
        <v>1.5722465973373345E-2</v>
      </c>
    </row>
    <row r="406" spans="2:42" x14ac:dyDescent="0.2">
      <c r="B406" s="30">
        <v>8</v>
      </c>
      <c r="C406">
        <v>2436</v>
      </c>
      <c r="D406">
        <v>2467</v>
      </c>
      <c r="E406" s="11">
        <f t="shared" si="111"/>
        <v>2.4359999999999999</v>
      </c>
      <c r="F406" s="11">
        <f t="shared" si="111"/>
        <v>2.4670000000000001</v>
      </c>
      <c r="G406">
        <v>0.73899999999999999</v>
      </c>
      <c r="H406">
        <v>0.14099999999999999</v>
      </c>
      <c r="I406">
        <v>53</v>
      </c>
      <c r="J406">
        <v>57</v>
      </c>
      <c r="K406">
        <v>98</v>
      </c>
      <c r="L406">
        <v>102</v>
      </c>
      <c r="M406">
        <v>52</v>
      </c>
      <c r="N406">
        <v>60</v>
      </c>
      <c r="O406">
        <v>1.15E-2</v>
      </c>
      <c r="P406">
        <v>1.1900000000000001E-2</v>
      </c>
      <c r="Q406" s="37">
        <f t="shared" si="108"/>
        <v>1.5561569688768607E-2</v>
      </c>
      <c r="R406" s="37">
        <f t="shared" si="113"/>
        <v>1.610284167794317E-2</v>
      </c>
      <c r="S406">
        <v>18.02</v>
      </c>
      <c r="T406" s="5">
        <f t="shared" si="114"/>
        <v>0.15183885941038242</v>
      </c>
      <c r="U406" s="5">
        <f t="shared" si="103"/>
        <v>0.1711287213536089</v>
      </c>
      <c r="V406" s="6">
        <f t="shared" si="115"/>
        <v>0.36730814613729768</v>
      </c>
      <c r="W406" s="6">
        <f t="shared" si="104"/>
        <v>0.38029017561190243</v>
      </c>
      <c r="X406" s="6">
        <f t="shared" si="112"/>
        <v>0.51914700554768012</v>
      </c>
      <c r="Y406" s="6">
        <f t="shared" si="112"/>
        <v>0.55141889696551138</v>
      </c>
      <c r="Z406" s="6">
        <f t="shared" si="107"/>
        <v>0.53528295125659575</v>
      </c>
      <c r="AA406" s="6"/>
      <c r="AB406" s="6"/>
      <c r="AC406" s="6"/>
      <c r="AD406" s="6"/>
      <c r="AE406" s="6"/>
      <c r="AF406" s="20">
        <v>110</v>
      </c>
      <c r="AG406" s="20">
        <v>70</v>
      </c>
      <c r="AH406" s="6"/>
      <c r="AJ406">
        <v>1.25</v>
      </c>
      <c r="AK406" s="6"/>
      <c r="AL406" s="6"/>
      <c r="AM406" s="1"/>
      <c r="AN406" s="1"/>
      <c r="AO406" s="33">
        <f t="shared" si="109"/>
        <v>1.6135945708915633E-2</v>
      </c>
      <c r="AP406">
        <f t="shared" si="110"/>
        <v>1.6135945708915633E-2</v>
      </c>
    </row>
    <row r="407" spans="2:42" x14ac:dyDescent="0.2">
      <c r="B407" s="30">
        <v>10</v>
      </c>
      <c r="C407">
        <v>2436</v>
      </c>
      <c r="D407">
        <v>2467</v>
      </c>
      <c r="E407" s="11">
        <f t="shared" si="111"/>
        <v>2.4359999999999999</v>
      </c>
      <c r="F407" s="11">
        <f t="shared" si="111"/>
        <v>2.4670000000000001</v>
      </c>
      <c r="G407">
        <v>0.71199999999999997</v>
      </c>
      <c r="H407">
        <v>0.14199999999999999</v>
      </c>
      <c r="I407">
        <v>53</v>
      </c>
      <c r="J407">
        <v>57</v>
      </c>
      <c r="K407">
        <v>98</v>
      </c>
      <c r="L407">
        <v>102</v>
      </c>
      <c r="M407">
        <v>52</v>
      </c>
      <c r="N407">
        <v>60</v>
      </c>
      <c r="O407">
        <v>1.15E-2</v>
      </c>
      <c r="P407">
        <v>1.1900000000000001E-2</v>
      </c>
      <c r="Q407" s="37">
        <f t="shared" si="108"/>
        <v>1.6151685393258428E-2</v>
      </c>
      <c r="R407" s="37">
        <f t="shared" si="113"/>
        <v>1.6713483146067416E-2</v>
      </c>
      <c r="S407">
        <v>18.02</v>
      </c>
      <c r="T407" s="5">
        <f t="shared" si="114"/>
        <v>0.15291573075371848</v>
      </c>
      <c r="U407" s="5">
        <f t="shared" si="103"/>
        <v>0.1723424002284572</v>
      </c>
      <c r="V407" s="6">
        <f t="shared" si="115"/>
        <v>0.35051106469369331</v>
      </c>
      <c r="W407" s="6">
        <f t="shared" si="104"/>
        <v>0.36182491844456771</v>
      </c>
      <c r="X407" s="6">
        <f t="shared" si="112"/>
        <v>0.50342679544741176</v>
      </c>
      <c r="Y407" s="6">
        <f t="shared" si="112"/>
        <v>0.53416731867302492</v>
      </c>
      <c r="Z407" s="6">
        <f t="shared" si="107"/>
        <v>0.51879705706021828</v>
      </c>
      <c r="AA407" s="6"/>
      <c r="AB407" s="6"/>
      <c r="AC407" s="6"/>
      <c r="AD407" s="6"/>
      <c r="AE407" s="6"/>
      <c r="AF407" s="20">
        <v>110</v>
      </c>
      <c r="AG407" s="20">
        <v>70</v>
      </c>
      <c r="AH407" s="6"/>
      <c r="AJ407">
        <v>1.25</v>
      </c>
      <c r="AK407" s="6"/>
      <c r="AL407" s="6"/>
      <c r="AM407" s="1"/>
      <c r="AN407" s="1"/>
      <c r="AO407" s="33">
        <f t="shared" si="109"/>
        <v>1.5370261612806524E-2</v>
      </c>
      <c r="AP407">
        <f t="shared" si="110"/>
        <v>1.5370261612806635E-2</v>
      </c>
    </row>
    <row r="408" spans="2:42" x14ac:dyDescent="0.2">
      <c r="B408" s="30">
        <v>11</v>
      </c>
      <c r="C408">
        <v>2436</v>
      </c>
      <c r="D408">
        <v>2467</v>
      </c>
      <c r="E408" s="11">
        <f t="shared" si="111"/>
        <v>2.4359999999999999</v>
      </c>
      <c r="F408" s="11">
        <f t="shared" si="111"/>
        <v>2.4670000000000001</v>
      </c>
      <c r="G408">
        <v>0.70799999999999996</v>
      </c>
      <c r="H408">
        <v>0.14099999999999999</v>
      </c>
      <c r="I408">
        <v>53</v>
      </c>
      <c r="J408">
        <v>57</v>
      </c>
      <c r="K408">
        <v>98</v>
      </c>
      <c r="L408">
        <v>102</v>
      </c>
      <c r="M408">
        <v>52</v>
      </c>
      <c r="N408">
        <v>60</v>
      </c>
      <c r="O408">
        <v>1.15E-2</v>
      </c>
      <c r="P408">
        <v>1.1900000000000001E-2</v>
      </c>
      <c r="Q408" s="37">
        <f t="shared" si="108"/>
        <v>1.6242937853107344E-2</v>
      </c>
      <c r="R408" s="37">
        <f t="shared" si="113"/>
        <v>1.6807909604519774E-2</v>
      </c>
      <c r="S408">
        <v>18.02</v>
      </c>
      <c r="T408" s="5">
        <f t="shared" si="114"/>
        <v>0.15183885941038242</v>
      </c>
      <c r="U408" s="5">
        <f t="shared" si="103"/>
        <v>0.1711287213536089</v>
      </c>
      <c r="V408" s="6">
        <f t="shared" si="115"/>
        <v>0.34865293374832917</v>
      </c>
      <c r="W408" s="6">
        <f t="shared" si="104"/>
        <v>0.35994247774072152</v>
      </c>
      <c r="X408" s="6">
        <f t="shared" si="112"/>
        <v>0.50049179315871162</v>
      </c>
      <c r="Y408" s="6">
        <f t="shared" si="112"/>
        <v>0.53107119909433043</v>
      </c>
      <c r="Z408" s="6">
        <f t="shared" si="107"/>
        <v>0.51578149612652102</v>
      </c>
      <c r="AA408" s="6"/>
      <c r="AB408" s="6"/>
      <c r="AC408" s="6"/>
      <c r="AD408" s="6"/>
      <c r="AE408" s="6"/>
      <c r="AF408" s="20">
        <v>110</v>
      </c>
      <c r="AG408" s="20">
        <v>70</v>
      </c>
      <c r="AH408" s="6"/>
      <c r="AJ408">
        <v>1.25</v>
      </c>
      <c r="AK408" s="6"/>
      <c r="AL408" s="6"/>
      <c r="AM408" s="1"/>
      <c r="AN408" s="1"/>
      <c r="AO408" s="33">
        <f t="shared" si="109"/>
        <v>1.5289702967809404E-2</v>
      </c>
      <c r="AP408">
        <f t="shared" si="110"/>
        <v>1.5289702967809404E-2</v>
      </c>
    </row>
    <row r="409" spans="2:42" x14ac:dyDescent="0.2">
      <c r="B409" s="30">
        <v>12</v>
      </c>
      <c r="C409">
        <v>2436</v>
      </c>
      <c r="D409">
        <v>2467</v>
      </c>
      <c r="E409" s="11">
        <f t="shared" si="111"/>
        <v>2.4359999999999999</v>
      </c>
      <c r="F409" s="11">
        <f t="shared" si="111"/>
        <v>2.4670000000000001</v>
      </c>
      <c r="G409">
        <v>0.70299999999999996</v>
      </c>
      <c r="H409">
        <v>0.14000000000000001</v>
      </c>
      <c r="I409">
        <v>53</v>
      </c>
      <c r="J409">
        <v>57</v>
      </c>
      <c r="K409">
        <v>98</v>
      </c>
      <c r="L409">
        <v>102</v>
      </c>
      <c r="M409">
        <v>52</v>
      </c>
      <c r="N409">
        <v>60</v>
      </c>
      <c r="O409">
        <v>1.15E-2</v>
      </c>
      <c r="P409">
        <v>1.1900000000000001E-2</v>
      </c>
      <c r="Q409" s="37">
        <f t="shared" si="108"/>
        <v>1.6358463726884778E-2</v>
      </c>
      <c r="R409" s="37">
        <f t="shared" si="113"/>
        <v>1.6927453769559037E-2</v>
      </c>
      <c r="S409">
        <v>18.02</v>
      </c>
      <c r="T409" s="5">
        <f t="shared" si="114"/>
        <v>0.15076198806704641</v>
      </c>
      <c r="U409" s="5">
        <f t="shared" si="103"/>
        <v>0.16991504247876063</v>
      </c>
      <c r="V409" s="6">
        <f t="shared" si="115"/>
        <v>0.34619302175815947</v>
      </c>
      <c r="W409" s="6">
        <f t="shared" si="104"/>
        <v>0.35740365968619175</v>
      </c>
      <c r="X409" s="6">
        <f t="shared" si="112"/>
        <v>0.49695500982520591</v>
      </c>
      <c r="Y409" s="6">
        <f t="shared" si="112"/>
        <v>0.52731870216495236</v>
      </c>
      <c r="Z409" s="6">
        <f t="shared" si="107"/>
        <v>0.51213685599507919</v>
      </c>
      <c r="AA409" s="6"/>
      <c r="AB409" s="6"/>
      <c r="AC409" s="6"/>
      <c r="AD409" s="6"/>
      <c r="AE409" s="6"/>
      <c r="AF409" s="20">
        <v>110</v>
      </c>
      <c r="AG409" s="20">
        <v>70</v>
      </c>
      <c r="AH409" s="6"/>
      <c r="AJ409">
        <v>1.25</v>
      </c>
      <c r="AK409" s="6"/>
      <c r="AL409" s="6"/>
      <c r="AM409" s="1"/>
      <c r="AN409" s="1"/>
      <c r="AO409" s="33">
        <f t="shared" si="109"/>
        <v>1.5181846169873281E-2</v>
      </c>
      <c r="AP409">
        <f t="shared" si="110"/>
        <v>1.518184616987317E-2</v>
      </c>
    </row>
    <row r="410" spans="2:42" x14ac:dyDescent="0.2">
      <c r="B410" s="30">
        <v>13</v>
      </c>
      <c r="C410">
        <v>2436</v>
      </c>
      <c r="D410">
        <v>2467</v>
      </c>
      <c r="E410" s="11">
        <f t="shared" si="111"/>
        <v>2.4359999999999999</v>
      </c>
      <c r="F410" s="11">
        <f t="shared" si="111"/>
        <v>2.4670000000000001</v>
      </c>
      <c r="G410">
        <v>0.71699999999999997</v>
      </c>
      <c r="H410">
        <v>0.14000000000000001</v>
      </c>
      <c r="I410">
        <v>53</v>
      </c>
      <c r="J410">
        <v>57</v>
      </c>
      <c r="K410">
        <v>98</v>
      </c>
      <c r="L410">
        <v>102</v>
      </c>
      <c r="M410">
        <v>52</v>
      </c>
      <c r="N410">
        <v>60</v>
      </c>
      <c r="O410">
        <v>1.15E-2</v>
      </c>
      <c r="P410">
        <v>1.1900000000000001E-2</v>
      </c>
      <c r="Q410" s="37">
        <f t="shared" si="108"/>
        <v>1.6039051603905161E-2</v>
      </c>
      <c r="R410" s="37">
        <f t="shared" si="113"/>
        <v>1.6596931659693167E-2</v>
      </c>
      <c r="S410">
        <v>18.02</v>
      </c>
      <c r="T410" s="5">
        <f t="shared" si="114"/>
        <v>0.15076198806704641</v>
      </c>
      <c r="U410" s="5">
        <f t="shared" si="103"/>
        <v>0.16991504247876063</v>
      </c>
      <c r="V410" s="6">
        <f t="shared" si="115"/>
        <v>0.35461795638543564</v>
      </c>
      <c r="W410" s="6">
        <f t="shared" si="104"/>
        <v>0.36659294259575748</v>
      </c>
      <c r="X410" s="6">
        <f t="shared" si="112"/>
        <v>0.50537994445248202</v>
      </c>
      <c r="Y410" s="6">
        <f t="shared" si="112"/>
        <v>0.53650798507451813</v>
      </c>
      <c r="Z410" s="6">
        <f t="shared" si="107"/>
        <v>0.52094396476350013</v>
      </c>
      <c r="AA410" s="6"/>
      <c r="AB410" s="6"/>
      <c r="AC410" s="6"/>
      <c r="AD410" s="6"/>
      <c r="AE410" s="6"/>
      <c r="AF410" s="20">
        <v>110</v>
      </c>
      <c r="AG410" s="20">
        <v>70</v>
      </c>
      <c r="AH410" s="6"/>
      <c r="AJ410">
        <v>1.25</v>
      </c>
      <c r="AK410" s="6"/>
      <c r="AL410" s="6"/>
      <c r="AM410" s="1"/>
      <c r="AN410" s="1"/>
      <c r="AO410" s="33">
        <f t="shared" si="109"/>
        <v>1.5564020311018112E-2</v>
      </c>
      <c r="AP410">
        <f t="shared" si="110"/>
        <v>1.5564020311018001E-2</v>
      </c>
    </row>
    <row r="411" spans="2:42" x14ac:dyDescent="0.2">
      <c r="B411" s="30">
        <v>14</v>
      </c>
      <c r="C411">
        <v>2436</v>
      </c>
      <c r="D411">
        <v>2467</v>
      </c>
      <c r="E411" s="11">
        <f t="shared" si="111"/>
        <v>2.4359999999999999</v>
      </c>
      <c r="F411" s="11">
        <f t="shared" si="111"/>
        <v>2.4670000000000001</v>
      </c>
      <c r="G411">
        <v>0.72599999999999998</v>
      </c>
      <c r="H411">
        <v>0.14000000000000001</v>
      </c>
      <c r="I411">
        <v>53</v>
      </c>
      <c r="J411">
        <v>57</v>
      </c>
      <c r="K411">
        <v>98</v>
      </c>
      <c r="L411">
        <v>102</v>
      </c>
      <c r="M411">
        <v>52</v>
      </c>
      <c r="N411">
        <v>60</v>
      </c>
      <c r="O411">
        <v>1.15E-2</v>
      </c>
      <c r="P411">
        <v>1.1900000000000001E-2</v>
      </c>
      <c r="Q411" s="37">
        <f t="shared" si="108"/>
        <v>1.5840220385674932E-2</v>
      </c>
      <c r="R411" s="37">
        <f t="shared" si="113"/>
        <v>1.6391184573002756E-2</v>
      </c>
      <c r="S411">
        <v>18.02</v>
      </c>
      <c r="T411" s="5">
        <f t="shared" si="114"/>
        <v>0.15076198806704641</v>
      </c>
      <c r="U411" s="5">
        <f t="shared" si="103"/>
        <v>0.16991504247876063</v>
      </c>
      <c r="V411" s="6">
        <f t="shared" si="115"/>
        <v>0.36003398578868467</v>
      </c>
      <c r="W411" s="6">
        <f t="shared" si="104"/>
        <v>0.3725003387519068</v>
      </c>
      <c r="X411" s="6">
        <f t="shared" si="112"/>
        <v>0.51079597385573106</v>
      </c>
      <c r="Y411" s="6">
        <f t="shared" si="112"/>
        <v>0.54241538123066746</v>
      </c>
      <c r="Z411" s="6">
        <f t="shared" si="107"/>
        <v>0.52660567754319931</v>
      </c>
      <c r="AA411" s="6"/>
      <c r="AB411" s="6"/>
      <c r="AC411" s="6"/>
      <c r="AD411" s="6"/>
      <c r="AE411" s="6"/>
      <c r="AF411" s="20">
        <v>110</v>
      </c>
      <c r="AG411" s="20">
        <v>70</v>
      </c>
      <c r="AH411" s="6"/>
      <c r="AJ411">
        <v>1.25</v>
      </c>
      <c r="AK411" s="6"/>
      <c r="AL411" s="6"/>
      <c r="AM411" s="1"/>
      <c r="AN411" s="1"/>
      <c r="AO411" s="33">
        <f t="shared" si="109"/>
        <v>1.5809703687468257E-2</v>
      </c>
      <c r="AP411">
        <f t="shared" si="110"/>
        <v>1.5809703687468146E-2</v>
      </c>
    </row>
    <row r="412" spans="2:42" x14ac:dyDescent="0.2">
      <c r="B412" s="30">
        <v>15</v>
      </c>
      <c r="C412">
        <v>2436</v>
      </c>
      <c r="D412">
        <v>2467</v>
      </c>
      <c r="E412" s="11">
        <f t="shared" si="111"/>
        <v>2.4359999999999999</v>
      </c>
      <c r="F412" s="11">
        <f t="shared" si="111"/>
        <v>2.4670000000000001</v>
      </c>
      <c r="G412">
        <v>0.71799999999999997</v>
      </c>
      <c r="H412">
        <v>0.13500000000000001</v>
      </c>
      <c r="I412">
        <v>53</v>
      </c>
      <c r="J412">
        <v>57</v>
      </c>
      <c r="K412">
        <v>98</v>
      </c>
      <c r="L412">
        <v>102</v>
      </c>
      <c r="M412">
        <v>52</v>
      </c>
      <c r="N412">
        <v>60</v>
      </c>
      <c r="O412">
        <v>1.15E-2</v>
      </c>
      <c r="P412">
        <v>1.1900000000000001E-2</v>
      </c>
      <c r="Q412" s="37">
        <f t="shared" si="108"/>
        <v>1.6016713091922007E-2</v>
      </c>
      <c r="R412" s="37">
        <f t="shared" si="113"/>
        <v>1.6573816155988859E-2</v>
      </c>
      <c r="S412">
        <v>18.02</v>
      </c>
      <c r="T412" s="5">
        <f t="shared" si="114"/>
        <v>0.14537763135036619</v>
      </c>
      <c r="U412" s="5">
        <f t="shared" si="103"/>
        <v>0.16384664810451918</v>
      </c>
      <c r="V412" s="6">
        <f t="shared" si="115"/>
        <v>0.35796470359952909</v>
      </c>
      <c r="W412" s="6">
        <f t="shared" si="104"/>
        <v>0.37096466344087431</v>
      </c>
      <c r="X412" s="6">
        <f t="shared" si="112"/>
        <v>0.50334233494989533</v>
      </c>
      <c r="Y412" s="6">
        <f t="shared" si="112"/>
        <v>0.53481131154539352</v>
      </c>
      <c r="Z412" s="6">
        <f t="shared" si="107"/>
        <v>0.51907682324764437</v>
      </c>
      <c r="AA412" s="6"/>
      <c r="AB412" s="6"/>
      <c r="AC412" s="6"/>
      <c r="AD412" s="6"/>
      <c r="AE412" s="6"/>
      <c r="AF412" s="20">
        <v>110</v>
      </c>
      <c r="AG412" s="20">
        <v>70</v>
      </c>
      <c r="AH412" s="6"/>
      <c r="AJ412">
        <v>1.25</v>
      </c>
      <c r="AK412" s="6"/>
      <c r="AL412" s="6"/>
      <c r="AM412" s="1"/>
      <c r="AN412" s="1"/>
      <c r="AO412" s="33">
        <f t="shared" si="109"/>
        <v>1.5734488297749039E-2</v>
      </c>
      <c r="AP412">
        <f t="shared" si="110"/>
        <v>1.573448829774915E-2</v>
      </c>
    </row>
    <row r="413" spans="2:42" x14ac:dyDescent="0.2">
      <c r="B413" s="30">
        <v>16</v>
      </c>
      <c r="C413">
        <v>2436</v>
      </c>
      <c r="D413">
        <v>2467</v>
      </c>
      <c r="E413" s="11">
        <f t="shared" si="111"/>
        <v>2.4359999999999999</v>
      </c>
      <c r="F413" s="11">
        <f t="shared" si="111"/>
        <v>2.4670000000000001</v>
      </c>
      <c r="G413">
        <v>0.71</v>
      </c>
      <c r="H413">
        <v>0.14099999999999999</v>
      </c>
      <c r="I413">
        <v>53</v>
      </c>
      <c r="J413">
        <v>57</v>
      </c>
      <c r="K413">
        <v>98</v>
      </c>
      <c r="L413">
        <v>102</v>
      </c>
      <c r="M413">
        <v>52</v>
      </c>
      <c r="N413">
        <v>60</v>
      </c>
      <c r="O413">
        <v>1.15E-2</v>
      </c>
      <c r="P413">
        <v>1.1900000000000001E-2</v>
      </c>
      <c r="Q413" s="37">
        <f t="shared" si="108"/>
        <v>1.6197183098591549E-2</v>
      </c>
      <c r="R413" s="37">
        <f t="shared" si="113"/>
        <v>1.6760563380281691E-2</v>
      </c>
      <c r="S413">
        <v>18.02</v>
      </c>
      <c r="T413" s="5">
        <f t="shared" si="114"/>
        <v>0.15183885941038242</v>
      </c>
      <c r="U413" s="5">
        <f t="shared" si="103"/>
        <v>0.1711287213536089</v>
      </c>
      <c r="V413" s="6">
        <f t="shared" si="115"/>
        <v>0.34985649583793998</v>
      </c>
      <c r="W413" s="6">
        <f t="shared" si="104"/>
        <v>0.3612552324420879</v>
      </c>
      <c r="X413" s="6">
        <f t="shared" si="112"/>
        <v>0.50169535524832243</v>
      </c>
      <c r="Y413" s="6">
        <f t="shared" si="112"/>
        <v>0.53238395379569681</v>
      </c>
      <c r="Z413" s="6">
        <f t="shared" si="107"/>
        <v>0.51703965452200962</v>
      </c>
      <c r="AA413" s="6"/>
      <c r="AB413" s="6"/>
      <c r="AC413" s="6"/>
      <c r="AD413" s="6"/>
      <c r="AE413" s="6"/>
      <c r="AF413" s="20">
        <v>110</v>
      </c>
      <c r="AG413" s="20">
        <v>70</v>
      </c>
      <c r="AH413" s="6"/>
      <c r="AJ413">
        <v>1.25</v>
      </c>
      <c r="AK413" s="6"/>
      <c r="AL413" s="6"/>
      <c r="AM413" s="1"/>
      <c r="AN413" s="1"/>
      <c r="AO413" s="33">
        <f t="shared" si="109"/>
        <v>1.534429927368719E-2</v>
      </c>
      <c r="AP413">
        <f t="shared" si="110"/>
        <v>1.534429927368719E-2</v>
      </c>
    </row>
    <row r="414" spans="2:42" x14ac:dyDescent="0.2">
      <c r="B414" s="30">
        <v>17</v>
      </c>
      <c r="C414">
        <v>2436</v>
      </c>
      <c r="D414">
        <v>2467</v>
      </c>
      <c r="E414" s="11">
        <f t="shared" si="111"/>
        <v>2.4359999999999999</v>
      </c>
      <c r="F414" s="11">
        <f t="shared" si="111"/>
        <v>2.4670000000000001</v>
      </c>
      <c r="G414">
        <v>0.71099999999999997</v>
      </c>
      <c r="H414">
        <v>0.14199999999999999</v>
      </c>
      <c r="I414">
        <v>53</v>
      </c>
      <c r="J414">
        <v>57</v>
      </c>
      <c r="K414">
        <v>98</v>
      </c>
      <c r="L414">
        <v>102</v>
      </c>
      <c r="M414">
        <v>52</v>
      </c>
      <c r="N414">
        <v>60</v>
      </c>
      <c r="O414">
        <v>1.15E-2</v>
      </c>
      <c r="P414">
        <v>1.1900000000000001E-2</v>
      </c>
      <c r="Q414" s="37">
        <f t="shared" si="108"/>
        <v>1.6174402250351619E-2</v>
      </c>
      <c r="R414" s="37">
        <f t="shared" si="113"/>
        <v>1.6736990154711674E-2</v>
      </c>
      <c r="S414">
        <v>18.02</v>
      </c>
      <c r="T414" s="5">
        <f t="shared" si="114"/>
        <v>0.15291573075371848</v>
      </c>
      <c r="U414" s="5">
        <f t="shared" si="103"/>
        <v>0.1723424002284572</v>
      </c>
      <c r="V414" s="6">
        <f t="shared" si="115"/>
        <v>0.34990928364888785</v>
      </c>
      <c r="W414" s="6">
        <f t="shared" si="104"/>
        <v>0.36116854109388447</v>
      </c>
      <c r="X414" s="6">
        <f t="shared" si="112"/>
        <v>0.5028250144026063</v>
      </c>
      <c r="Y414" s="6">
        <f t="shared" si="112"/>
        <v>0.53351094132234167</v>
      </c>
      <c r="Z414" s="6">
        <f t="shared" si="107"/>
        <v>0.51816797786247393</v>
      </c>
      <c r="AA414" s="6"/>
      <c r="AB414" s="6"/>
      <c r="AC414" s="6"/>
      <c r="AD414" s="6"/>
      <c r="AE414" s="6"/>
      <c r="AF414" s="20">
        <v>110</v>
      </c>
      <c r="AG414" s="20">
        <v>70</v>
      </c>
      <c r="AH414" s="6"/>
      <c r="AJ414">
        <v>1.25</v>
      </c>
      <c r="AK414" s="6"/>
      <c r="AL414" s="6"/>
      <c r="AM414" s="1"/>
      <c r="AN414" s="1"/>
      <c r="AO414" s="33">
        <f t="shared" si="109"/>
        <v>1.5342963459867631E-2</v>
      </c>
      <c r="AP414">
        <f t="shared" si="110"/>
        <v>1.5342963459867742E-2</v>
      </c>
    </row>
    <row r="415" spans="2:42" x14ac:dyDescent="0.2">
      <c r="B415" s="30">
        <v>18</v>
      </c>
      <c r="C415">
        <v>2436</v>
      </c>
      <c r="D415">
        <v>2467</v>
      </c>
      <c r="E415" s="11">
        <f t="shared" si="111"/>
        <v>2.4359999999999999</v>
      </c>
      <c r="F415" s="11">
        <f t="shared" si="111"/>
        <v>2.4670000000000001</v>
      </c>
      <c r="G415">
        <v>0.70899999999999996</v>
      </c>
      <c r="H415">
        <v>0.13500000000000001</v>
      </c>
      <c r="I415">
        <v>53</v>
      </c>
      <c r="J415">
        <v>57</v>
      </c>
      <c r="K415">
        <v>98</v>
      </c>
      <c r="L415">
        <v>102</v>
      </c>
      <c r="M415">
        <v>52</v>
      </c>
      <c r="N415">
        <v>60</v>
      </c>
      <c r="O415">
        <v>1.15E-2</v>
      </c>
      <c r="P415">
        <v>1.1900000000000001E-2</v>
      </c>
      <c r="Q415" s="37">
        <f t="shared" si="108"/>
        <v>1.622002820874471E-2</v>
      </c>
      <c r="R415" s="37">
        <f t="shared" si="113"/>
        <v>1.6784203102961921E-2</v>
      </c>
      <c r="S415">
        <v>18.02</v>
      </c>
      <c r="T415" s="5">
        <f t="shared" si="114"/>
        <v>0.14537763135036619</v>
      </c>
      <c r="U415" s="5">
        <f t="shared" si="103"/>
        <v>0.16384664810451918</v>
      </c>
      <c r="V415" s="6">
        <f t="shared" si="115"/>
        <v>0.35254867419628017</v>
      </c>
      <c r="W415" s="6">
        <f t="shared" si="104"/>
        <v>0.36505726728472493</v>
      </c>
      <c r="X415" s="6">
        <f t="shared" si="112"/>
        <v>0.49792630554664635</v>
      </c>
      <c r="Y415" s="6">
        <f t="shared" si="112"/>
        <v>0.52890391538924408</v>
      </c>
      <c r="Z415" s="6">
        <f t="shared" si="107"/>
        <v>0.51341511046794519</v>
      </c>
      <c r="AA415" s="6"/>
      <c r="AB415" s="6"/>
      <c r="AC415" s="6"/>
      <c r="AD415" s="6"/>
      <c r="AE415" s="6"/>
      <c r="AF415" s="20">
        <v>110</v>
      </c>
      <c r="AG415" s="20">
        <v>70</v>
      </c>
      <c r="AH415" s="6"/>
      <c r="AJ415">
        <v>1.25</v>
      </c>
      <c r="AK415" s="6"/>
      <c r="AL415" s="6"/>
      <c r="AM415" s="1"/>
      <c r="AN415" s="1"/>
      <c r="AO415" s="33">
        <f t="shared" si="109"/>
        <v>1.5488804921298838E-2</v>
      </c>
      <c r="AP415">
        <f t="shared" si="110"/>
        <v>1.5488804921298893E-2</v>
      </c>
    </row>
    <row r="416" spans="2:42" x14ac:dyDescent="0.2">
      <c r="B416" s="30">
        <v>19</v>
      </c>
      <c r="C416">
        <v>2436</v>
      </c>
      <c r="D416">
        <v>2467</v>
      </c>
      <c r="E416" s="11">
        <f t="shared" si="111"/>
        <v>2.4359999999999999</v>
      </c>
      <c r="F416" s="11">
        <f t="shared" si="111"/>
        <v>2.4670000000000001</v>
      </c>
      <c r="G416">
        <v>0.71499999999999997</v>
      </c>
      <c r="H416">
        <v>0.13400000000000001</v>
      </c>
      <c r="I416">
        <v>53</v>
      </c>
      <c r="J416">
        <v>57</v>
      </c>
      <c r="K416">
        <v>98</v>
      </c>
      <c r="L416">
        <v>102</v>
      </c>
      <c r="M416">
        <v>52</v>
      </c>
      <c r="N416">
        <v>60</v>
      </c>
      <c r="O416">
        <v>1.15E-2</v>
      </c>
      <c r="P416">
        <v>1.1900000000000001E-2</v>
      </c>
      <c r="Q416" s="37">
        <f t="shared" si="108"/>
        <v>1.6083916083916086E-2</v>
      </c>
      <c r="R416" s="37">
        <f t="shared" si="113"/>
        <v>1.6643356643356644E-2</v>
      </c>
      <c r="S416">
        <v>18.02</v>
      </c>
      <c r="T416" s="5">
        <f t="shared" si="114"/>
        <v>0.14430076000703013</v>
      </c>
      <c r="U416" s="5">
        <f t="shared" si="103"/>
        <v>0.16263296922967088</v>
      </c>
      <c r="V416" s="6">
        <f t="shared" si="115"/>
        <v>0.3567083536989703</v>
      </c>
      <c r="W416" s="6">
        <f t="shared" si="104"/>
        <v>0.36973860008771114</v>
      </c>
      <c r="X416" s="6">
        <f t="shared" si="112"/>
        <v>0.50100911370600043</v>
      </c>
      <c r="Y416" s="6">
        <f t="shared" si="112"/>
        <v>0.53237156931738205</v>
      </c>
      <c r="Z416" s="6">
        <f t="shared" si="107"/>
        <v>0.51669034151169124</v>
      </c>
      <c r="AA416" s="6"/>
      <c r="AB416" s="6"/>
      <c r="AC416" s="6"/>
      <c r="AD416" s="6"/>
      <c r="AE416" s="6"/>
      <c r="AF416" s="20">
        <v>110</v>
      </c>
      <c r="AG416" s="20">
        <v>70</v>
      </c>
      <c r="AH416" s="6"/>
      <c r="AJ416">
        <v>1.25</v>
      </c>
      <c r="AK416" s="6"/>
      <c r="AL416" s="6"/>
      <c r="AM416" s="1"/>
      <c r="AN416" s="1"/>
      <c r="AO416" s="33">
        <f t="shared" si="109"/>
        <v>1.5681227805690812E-2</v>
      </c>
      <c r="AP416">
        <f t="shared" si="110"/>
        <v>1.5681227805690812E-2</v>
      </c>
    </row>
    <row r="417" spans="1:42" x14ac:dyDescent="0.2">
      <c r="B417" s="30">
        <v>20</v>
      </c>
      <c r="C417">
        <v>2436</v>
      </c>
      <c r="D417">
        <v>2467</v>
      </c>
      <c r="E417" s="11">
        <f t="shared" si="111"/>
        <v>2.4359999999999999</v>
      </c>
      <c r="F417" s="11">
        <f t="shared" si="111"/>
        <v>2.4670000000000001</v>
      </c>
      <c r="G417">
        <v>0.71099999999999997</v>
      </c>
      <c r="H417">
        <v>0.13500000000000001</v>
      </c>
      <c r="I417">
        <v>53</v>
      </c>
      <c r="J417">
        <v>57</v>
      </c>
      <c r="K417">
        <v>98</v>
      </c>
      <c r="L417">
        <v>102</v>
      </c>
      <c r="M417">
        <v>52</v>
      </c>
      <c r="N417">
        <v>60</v>
      </c>
      <c r="O417">
        <v>1.15E-2</v>
      </c>
      <c r="P417">
        <v>1.1900000000000001E-2</v>
      </c>
      <c r="Q417" s="37">
        <f t="shared" si="108"/>
        <v>1.6174402250351619E-2</v>
      </c>
      <c r="R417" s="37">
        <f t="shared" si="113"/>
        <v>1.6736990154711674E-2</v>
      </c>
      <c r="S417">
        <v>18.02</v>
      </c>
      <c r="T417" s="5">
        <f t="shared" si="114"/>
        <v>0.14537763135036619</v>
      </c>
      <c r="U417" s="5">
        <f t="shared" si="103"/>
        <v>0.16384664810451918</v>
      </c>
      <c r="V417" s="6">
        <f t="shared" si="115"/>
        <v>0.35375223628589098</v>
      </c>
      <c r="W417" s="6">
        <f t="shared" si="104"/>
        <v>0.36637002198609148</v>
      </c>
      <c r="X417" s="6">
        <f t="shared" si="112"/>
        <v>0.49912986763625716</v>
      </c>
      <c r="Y417" s="6">
        <f t="shared" si="112"/>
        <v>0.53021667009061069</v>
      </c>
      <c r="Z417" s="6">
        <f t="shared" si="107"/>
        <v>0.5146732688634339</v>
      </c>
      <c r="AA417" s="6"/>
      <c r="AB417" s="6"/>
      <c r="AC417" s="6"/>
      <c r="AD417" s="6"/>
      <c r="AE417" s="6"/>
      <c r="AF417" s="20">
        <v>110</v>
      </c>
      <c r="AG417" s="20">
        <v>70</v>
      </c>
      <c r="AH417" s="6"/>
      <c r="AJ417">
        <v>1.25</v>
      </c>
      <c r="AK417" s="6"/>
      <c r="AL417" s="6"/>
      <c r="AM417" s="1"/>
      <c r="AN417" s="1"/>
      <c r="AO417" s="33">
        <f t="shared" si="109"/>
        <v>1.5543401227176734E-2</v>
      </c>
      <c r="AP417">
        <f t="shared" si="110"/>
        <v>1.554340122717679E-2</v>
      </c>
    </row>
    <row r="418" spans="1:42" x14ac:dyDescent="0.2">
      <c r="B418" s="30">
        <v>21</v>
      </c>
      <c r="C418">
        <v>2436</v>
      </c>
      <c r="D418">
        <v>2467</v>
      </c>
      <c r="E418" s="11">
        <f t="shared" si="111"/>
        <v>2.4359999999999999</v>
      </c>
      <c r="F418" s="11">
        <f t="shared" si="111"/>
        <v>2.4670000000000001</v>
      </c>
      <c r="G418">
        <v>0.70499999999999996</v>
      </c>
      <c r="H418">
        <v>0.13900000000000001</v>
      </c>
      <c r="I418">
        <v>53</v>
      </c>
      <c r="J418">
        <v>57</v>
      </c>
      <c r="K418">
        <v>98</v>
      </c>
      <c r="L418">
        <v>102</v>
      </c>
      <c r="M418">
        <v>52</v>
      </c>
      <c r="N418">
        <v>60</v>
      </c>
      <c r="O418">
        <v>1.15E-2</v>
      </c>
      <c r="P418">
        <v>1.1900000000000001E-2</v>
      </c>
      <c r="Q418" s="37">
        <f t="shared" si="108"/>
        <v>1.6312056737588652E-2</v>
      </c>
      <c r="R418" s="37">
        <f t="shared" si="113"/>
        <v>1.6879432624113476E-2</v>
      </c>
      <c r="S418">
        <v>18.02</v>
      </c>
      <c r="T418" s="5">
        <f t="shared" si="114"/>
        <v>0.14968511672371035</v>
      </c>
      <c r="U418" s="5">
        <f t="shared" ref="U418:U433" si="116">(100*S418*H418)/(C418*O418*I418)</f>
        <v>0.16870136360391233</v>
      </c>
      <c r="V418" s="6">
        <f t="shared" si="115"/>
        <v>0.34794557708162799</v>
      </c>
      <c r="W418" s="6">
        <f t="shared" ref="W418:W431" si="117">(1/K418)*(((100*S418*G418)/(O418*C418))-(N418*U418))</f>
        <v>0.35945948308644504</v>
      </c>
      <c r="X418" s="6">
        <f t="shared" si="112"/>
        <v>0.49763069380533831</v>
      </c>
      <c r="Y418" s="6">
        <f t="shared" si="112"/>
        <v>0.52816084669035734</v>
      </c>
      <c r="Z418" s="6">
        <f t="shared" si="107"/>
        <v>0.51289577024784783</v>
      </c>
      <c r="AA418" s="6"/>
      <c r="AB418" s="6"/>
      <c r="AC418" s="6"/>
      <c r="AD418" s="6"/>
      <c r="AE418" s="6"/>
      <c r="AF418" s="20">
        <v>110</v>
      </c>
      <c r="AG418" s="20">
        <v>70</v>
      </c>
      <c r="AH418" s="6"/>
      <c r="AJ418">
        <v>1.25</v>
      </c>
      <c r="AK418" s="6"/>
      <c r="AL418" s="6"/>
      <c r="AM418" s="1"/>
      <c r="AN418" s="1"/>
      <c r="AO418" s="33">
        <f t="shared" si="109"/>
        <v>1.5265076442509518E-2</v>
      </c>
      <c r="AP418">
        <f t="shared" si="110"/>
        <v>1.5265076442509518E-2</v>
      </c>
    </row>
    <row r="419" spans="1:42" x14ac:dyDescent="0.2">
      <c r="A419" t="s">
        <v>86</v>
      </c>
      <c r="B419" s="30">
        <v>1</v>
      </c>
      <c r="C419">
        <v>2436</v>
      </c>
      <c r="D419">
        <v>2467</v>
      </c>
      <c r="E419" s="11">
        <f t="shared" si="111"/>
        <v>2.4359999999999999</v>
      </c>
      <c r="F419" s="11">
        <f t="shared" si="111"/>
        <v>2.4670000000000001</v>
      </c>
      <c r="G419">
        <v>0.69499999999999995</v>
      </c>
      <c r="H419">
        <v>0.13900000000000001</v>
      </c>
      <c r="I419">
        <v>53</v>
      </c>
      <c r="J419">
        <v>57</v>
      </c>
      <c r="K419">
        <v>98</v>
      </c>
      <c r="L419">
        <v>102</v>
      </c>
      <c r="M419">
        <v>52</v>
      </c>
      <c r="N419">
        <v>60</v>
      </c>
      <c r="O419">
        <v>1.2200000000000001E-2</v>
      </c>
      <c r="P419">
        <v>1.2699999999999999E-2</v>
      </c>
      <c r="Q419" s="37">
        <f t="shared" si="108"/>
        <v>1.7553956834532376E-2</v>
      </c>
      <c r="R419" s="37">
        <f t="shared" si="113"/>
        <v>1.8273381294964031E-2</v>
      </c>
      <c r="S419">
        <v>18.02</v>
      </c>
      <c r="T419" s="5">
        <f t="shared" si="114"/>
        <v>0.14025613299308295</v>
      </c>
      <c r="U419" s="5">
        <f t="shared" si="116"/>
        <v>0.15902177716762228</v>
      </c>
      <c r="V419" s="6">
        <f t="shared" si="115"/>
        <v>0.32038900968027767</v>
      </c>
      <c r="W419" s="6">
        <f t="shared" si="117"/>
        <v>0.33264759509553632</v>
      </c>
      <c r="X419" s="6">
        <f t="shared" si="112"/>
        <v>0.46064514267336065</v>
      </c>
      <c r="Y419" s="6">
        <f t="shared" si="112"/>
        <v>0.4916693722631586</v>
      </c>
      <c r="Z419" s="6">
        <f t="shared" si="107"/>
        <v>0.47615725746825965</v>
      </c>
      <c r="AA419" s="6"/>
      <c r="AB419" s="6"/>
      <c r="AC419" s="6"/>
      <c r="AD419" s="6"/>
      <c r="AE419" s="6"/>
      <c r="AF419" s="20">
        <v>110</v>
      </c>
      <c r="AG419" s="20">
        <v>70</v>
      </c>
      <c r="AH419" s="6"/>
      <c r="AJ419">
        <v>1.25</v>
      </c>
      <c r="AK419" s="6"/>
      <c r="AL419" s="6"/>
      <c r="AM419" s="1"/>
      <c r="AN419" s="1"/>
      <c r="AO419" s="33">
        <f t="shared" si="109"/>
        <v>1.5512114794899001E-2</v>
      </c>
      <c r="AP419">
        <f t="shared" si="110"/>
        <v>1.5512114794898946E-2</v>
      </c>
    </row>
    <row r="420" spans="1:42" x14ac:dyDescent="0.2">
      <c r="B420" s="30">
        <v>2</v>
      </c>
      <c r="C420">
        <v>2436</v>
      </c>
      <c r="D420">
        <v>2467</v>
      </c>
      <c r="E420" s="11">
        <f t="shared" ref="E420:F435" si="118">C420/1000</f>
        <v>2.4359999999999999</v>
      </c>
      <c r="F420" s="11">
        <f t="shared" si="118"/>
        <v>2.4670000000000001</v>
      </c>
      <c r="G420">
        <v>0.69899999999999995</v>
      </c>
      <c r="H420">
        <v>0.14000000000000001</v>
      </c>
      <c r="I420">
        <v>53</v>
      </c>
      <c r="J420">
        <v>57</v>
      </c>
      <c r="K420">
        <v>98</v>
      </c>
      <c r="L420">
        <v>102</v>
      </c>
      <c r="M420">
        <v>52</v>
      </c>
      <c r="N420">
        <v>60</v>
      </c>
      <c r="O420">
        <v>1.2200000000000001E-2</v>
      </c>
      <c r="P420">
        <v>1.2699999999999999E-2</v>
      </c>
      <c r="Q420" s="37">
        <f t="shared" si="108"/>
        <v>1.7453505007153078E-2</v>
      </c>
      <c r="R420" s="37">
        <f t="shared" si="113"/>
        <v>1.8168812589413448E-2</v>
      </c>
      <c r="S420">
        <v>18.02</v>
      </c>
      <c r="T420" s="5">
        <f t="shared" si="114"/>
        <v>0.14126516992109076</v>
      </c>
      <c r="U420" s="5">
        <f t="shared" si="116"/>
        <v>0.16016581872997929</v>
      </c>
      <c r="V420" s="6">
        <f t="shared" si="115"/>
        <v>0.32213009300703627</v>
      </c>
      <c r="W420" s="6">
        <f t="shared" si="117"/>
        <v>0.33442202690653899</v>
      </c>
      <c r="X420" s="6">
        <f t="shared" ref="X420:Y433" si="119">T420+V420</f>
        <v>0.46339526292812705</v>
      </c>
      <c r="Y420" s="6">
        <f t="shared" si="119"/>
        <v>0.49458784563651825</v>
      </c>
      <c r="Z420" s="6">
        <f t="shared" si="107"/>
        <v>0.47899155428232265</v>
      </c>
      <c r="AA420" s="6"/>
      <c r="AB420" s="6"/>
      <c r="AC420" s="6"/>
      <c r="AD420" s="6"/>
      <c r="AE420" s="6"/>
      <c r="AF420" s="20">
        <v>110</v>
      </c>
      <c r="AG420" s="20">
        <v>70</v>
      </c>
      <c r="AH420" s="6"/>
      <c r="AJ420">
        <v>1.25</v>
      </c>
      <c r="AK420" s="6"/>
      <c r="AL420" s="6"/>
      <c r="AM420" s="1"/>
      <c r="AN420" s="1"/>
      <c r="AO420" s="33">
        <f t="shared" si="109"/>
        <v>1.5596291354195602E-2</v>
      </c>
      <c r="AP420">
        <f t="shared" si="110"/>
        <v>1.5596291354195602E-2</v>
      </c>
    </row>
    <row r="421" spans="1:42" x14ac:dyDescent="0.2">
      <c r="B421" s="30">
        <v>3</v>
      </c>
      <c r="C421">
        <v>2436</v>
      </c>
      <c r="D421">
        <v>2467</v>
      </c>
      <c r="E421" s="11">
        <f t="shared" si="118"/>
        <v>2.4359999999999999</v>
      </c>
      <c r="F421" s="11">
        <f t="shared" si="118"/>
        <v>2.4670000000000001</v>
      </c>
      <c r="G421">
        <v>0.69599999999999995</v>
      </c>
      <c r="H421">
        <v>0.13600000000000001</v>
      </c>
      <c r="I421">
        <v>53</v>
      </c>
      <c r="J421">
        <v>57</v>
      </c>
      <c r="K421">
        <v>98</v>
      </c>
      <c r="L421">
        <v>102</v>
      </c>
      <c r="M421">
        <v>52</v>
      </c>
      <c r="N421">
        <v>60</v>
      </c>
      <c r="O421">
        <v>1.2200000000000001E-2</v>
      </c>
      <c r="P421">
        <v>1.2699999999999999E-2</v>
      </c>
      <c r="Q421" s="37">
        <f t="shared" si="108"/>
        <v>1.752873563218391E-2</v>
      </c>
      <c r="R421" s="37">
        <f t="shared" si="113"/>
        <v>1.824712643678161E-2</v>
      </c>
      <c r="S421">
        <v>18.02</v>
      </c>
      <c r="T421" s="5">
        <f t="shared" si="114"/>
        <v>0.13722902220905958</v>
      </c>
      <c r="U421" s="5">
        <f t="shared" si="116"/>
        <v>0.15558965248055132</v>
      </c>
      <c r="V421" s="6">
        <f t="shared" si="115"/>
        <v>0.32249611620641161</v>
      </c>
      <c r="W421" s="6">
        <f t="shared" si="117"/>
        <v>0.33536761227950757</v>
      </c>
      <c r="X421" s="6">
        <f t="shared" si="119"/>
        <v>0.45972513841547119</v>
      </c>
      <c r="Y421" s="6">
        <f t="shared" si="119"/>
        <v>0.49095726476005885</v>
      </c>
      <c r="Z421" s="6">
        <f t="shared" si="107"/>
        <v>0.47534120158776505</v>
      </c>
      <c r="AA421" s="6"/>
      <c r="AB421" s="6"/>
      <c r="AC421" s="6"/>
      <c r="AD421" s="6"/>
      <c r="AE421" s="6"/>
      <c r="AF421" s="20">
        <v>110</v>
      </c>
      <c r="AG421" s="20">
        <v>70</v>
      </c>
      <c r="AH421" s="6"/>
      <c r="AJ421">
        <v>1.25</v>
      </c>
      <c r="AK421" s="6"/>
      <c r="AL421" s="6"/>
      <c r="AM421" s="1"/>
      <c r="AN421" s="1"/>
      <c r="AO421" s="33">
        <f t="shared" si="109"/>
        <v>1.5616063172293859E-2</v>
      </c>
      <c r="AP421">
        <f t="shared" si="110"/>
        <v>1.5616063172293804E-2</v>
      </c>
    </row>
    <row r="422" spans="1:42" x14ac:dyDescent="0.2">
      <c r="B422" s="30">
        <v>4</v>
      </c>
      <c r="C422">
        <v>2436</v>
      </c>
      <c r="D422">
        <v>2467</v>
      </c>
      <c r="E422" s="11">
        <f t="shared" si="118"/>
        <v>2.4359999999999999</v>
      </c>
      <c r="F422" s="11">
        <f t="shared" si="118"/>
        <v>2.4670000000000001</v>
      </c>
      <c r="G422">
        <v>0.69699999999999995</v>
      </c>
      <c r="H422">
        <v>0.13900000000000001</v>
      </c>
      <c r="I422">
        <v>53</v>
      </c>
      <c r="J422">
        <v>57</v>
      </c>
      <c r="K422">
        <v>98</v>
      </c>
      <c r="L422">
        <v>102</v>
      </c>
      <c r="M422">
        <v>52</v>
      </c>
      <c r="N422">
        <v>60</v>
      </c>
      <c r="O422">
        <v>1.2200000000000001E-2</v>
      </c>
      <c r="P422">
        <v>1.2699999999999999E-2</v>
      </c>
      <c r="Q422" s="37">
        <f t="shared" si="108"/>
        <v>1.750358680057389E-2</v>
      </c>
      <c r="R422" s="37">
        <f t="shared" si="113"/>
        <v>1.8220946915351508E-2</v>
      </c>
      <c r="S422">
        <v>18.02</v>
      </c>
      <c r="T422" s="5">
        <f t="shared" si="114"/>
        <v>0.14025613299308295</v>
      </c>
      <c r="U422" s="5">
        <f t="shared" si="116"/>
        <v>0.15902177716762228</v>
      </c>
      <c r="V422" s="6">
        <f t="shared" si="115"/>
        <v>0.32151675683510994</v>
      </c>
      <c r="W422" s="6">
        <f t="shared" si="117"/>
        <v>0.33388502780584084</v>
      </c>
      <c r="X422" s="6">
        <f t="shared" si="119"/>
        <v>0.46177288982819287</v>
      </c>
      <c r="Y422" s="6">
        <f t="shared" si="119"/>
        <v>0.49290680497346312</v>
      </c>
      <c r="Z422" s="6">
        <f t="shared" si="107"/>
        <v>0.47733984740082802</v>
      </c>
      <c r="AA422" s="6"/>
      <c r="AB422" s="6"/>
      <c r="AC422" s="6"/>
      <c r="AD422" s="6"/>
      <c r="AE422" s="6"/>
      <c r="AF422" s="20">
        <v>110</v>
      </c>
      <c r="AG422" s="20">
        <v>70</v>
      </c>
      <c r="AH422" s="6"/>
      <c r="AJ422">
        <v>1.25</v>
      </c>
      <c r="AK422" s="6"/>
      <c r="AL422" s="6"/>
      <c r="AM422" s="1"/>
      <c r="AN422" s="1"/>
      <c r="AO422" s="33">
        <f t="shared" si="109"/>
        <v>1.5566957572635154E-2</v>
      </c>
      <c r="AP422">
        <f t="shared" si="110"/>
        <v>1.5566957572635098E-2</v>
      </c>
    </row>
    <row r="423" spans="1:42" x14ac:dyDescent="0.2">
      <c r="B423" s="30">
        <v>5</v>
      </c>
      <c r="C423">
        <v>2436</v>
      </c>
      <c r="D423">
        <v>2467</v>
      </c>
      <c r="E423" s="11">
        <f t="shared" si="118"/>
        <v>2.4359999999999999</v>
      </c>
      <c r="F423" s="11">
        <f t="shared" si="118"/>
        <v>2.4670000000000001</v>
      </c>
      <c r="G423">
        <v>0.70399999999999996</v>
      </c>
      <c r="H423">
        <v>0.14099999999999999</v>
      </c>
      <c r="I423">
        <v>53</v>
      </c>
      <c r="J423">
        <v>57</v>
      </c>
      <c r="K423">
        <v>98</v>
      </c>
      <c r="L423">
        <v>102</v>
      </c>
      <c r="M423">
        <v>52</v>
      </c>
      <c r="N423">
        <v>60</v>
      </c>
      <c r="O423">
        <v>1.2200000000000001E-2</v>
      </c>
      <c r="P423">
        <v>1.2699999999999999E-2</v>
      </c>
      <c r="Q423" s="37">
        <f t="shared" si="108"/>
        <v>1.7329545454545455E-2</v>
      </c>
      <c r="R423" s="37">
        <f t="shared" si="113"/>
        <v>1.8039772727272727E-2</v>
      </c>
      <c r="S423">
        <v>18.02</v>
      </c>
      <c r="T423" s="5">
        <f t="shared" si="114"/>
        <v>0.1422742068490985</v>
      </c>
      <c r="U423" s="5">
        <f t="shared" si="116"/>
        <v>0.16130986029233624</v>
      </c>
      <c r="V423" s="6">
        <f t="shared" si="115"/>
        <v>0.32443504991121092</v>
      </c>
      <c r="W423" s="6">
        <f t="shared" si="117"/>
        <v>0.33681517507269404</v>
      </c>
      <c r="X423" s="6">
        <f t="shared" si="119"/>
        <v>0.46670925676030939</v>
      </c>
      <c r="Y423" s="6">
        <f t="shared" si="119"/>
        <v>0.49812503536503028</v>
      </c>
      <c r="Z423" s="6">
        <f t="shared" si="107"/>
        <v>0.48241714606266983</v>
      </c>
      <c r="AA423" s="6"/>
      <c r="AB423" s="6"/>
      <c r="AC423" s="6"/>
      <c r="AD423" s="6"/>
      <c r="AE423" s="6"/>
      <c r="AF423" s="20">
        <v>110</v>
      </c>
      <c r="AG423" s="20">
        <v>70</v>
      </c>
      <c r="AH423" s="6"/>
      <c r="AJ423">
        <v>1.25</v>
      </c>
      <c r="AK423" s="6"/>
      <c r="AL423" s="6"/>
      <c r="AM423" s="1"/>
      <c r="AN423" s="1"/>
      <c r="AO423" s="33">
        <f t="shared" si="109"/>
        <v>1.5707889302360445E-2</v>
      </c>
      <c r="AP423">
        <f t="shared" si="110"/>
        <v>1.5707889302360445E-2</v>
      </c>
    </row>
    <row r="424" spans="1:42" x14ac:dyDescent="0.2">
      <c r="B424" s="30">
        <v>7</v>
      </c>
      <c r="C424">
        <v>2436</v>
      </c>
      <c r="D424">
        <v>2467</v>
      </c>
      <c r="E424" s="11">
        <f t="shared" si="118"/>
        <v>2.4359999999999999</v>
      </c>
      <c r="F424" s="11">
        <f t="shared" si="118"/>
        <v>2.4670000000000001</v>
      </c>
      <c r="G424">
        <v>0.70499999999999996</v>
      </c>
      <c r="H424">
        <v>0.14000000000000001</v>
      </c>
      <c r="I424">
        <v>53</v>
      </c>
      <c r="J424">
        <v>57</v>
      </c>
      <c r="K424">
        <v>98</v>
      </c>
      <c r="L424">
        <v>102</v>
      </c>
      <c r="M424">
        <v>52</v>
      </c>
      <c r="N424">
        <v>60</v>
      </c>
      <c r="O424">
        <v>1.2200000000000001E-2</v>
      </c>
      <c r="P424">
        <v>1.2699999999999999E-2</v>
      </c>
      <c r="Q424" s="37">
        <f t="shared" si="108"/>
        <v>1.7304964539007095E-2</v>
      </c>
      <c r="R424" s="37">
        <f t="shared" si="113"/>
        <v>1.8014184397163121E-2</v>
      </c>
      <c r="S424">
        <v>18.02</v>
      </c>
      <c r="T424" s="5">
        <f t="shared" si="114"/>
        <v>0.14126516992109076</v>
      </c>
      <c r="U424" s="5">
        <f t="shared" si="116"/>
        <v>0.16016581872997929</v>
      </c>
      <c r="V424" s="6">
        <f t="shared" si="115"/>
        <v>0.32551333447153291</v>
      </c>
      <c r="W424" s="6">
        <f t="shared" si="117"/>
        <v>0.33813432503745255</v>
      </c>
      <c r="X424" s="6">
        <f t="shared" si="119"/>
        <v>0.46677850439262369</v>
      </c>
      <c r="Y424" s="6">
        <f t="shared" si="119"/>
        <v>0.49830014376743181</v>
      </c>
      <c r="Z424" s="6">
        <f t="shared" si="107"/>
        <v>0.48253932408002775</v>
      </c>
      <c r="AA424" s="6"/>
      <c r="AB424" s="6"/>
      <c r="AC424" s="6"/>
      <c r="AD424" s="6"/>
      <c r="AE424" s="6"/>
      <c r="AF424" s="20">
        <v>110</v>
      </c>
      <c r="AG424" s="20">
        <v>70</v>
      </c>
      <c r="AH424" s="6"/>
      <c r="AJ424">
        <v>1.25</v>
      </c>
      <c r="AK424" s="6"/>
      <c r="AL424" s="6"/>
      <c r="AM424" s="1"/>
      <c r="AN424" s="1"/>
      <c r="AO424" s="33">
        <f t="shared" si="109"/>
        <v>1.576081968740406E-2</v>
      </c>
      <c r="AP424">
        <f t="shared" si="110"/>
        <v>1.576081968740406E-2</v>
      </c>
    </row>
    <row r="425" spans="1:42" x14ac:dyDescent="0.2">
      <c r="B425" s="30">
        <v>9</v>
      </c>
      <c r="C425">
        <v>2436</v>
      </c>
      <c r="D425">
        <v>2467</v>
      </c>
      <c r="E425" s="11">
        <f t="shared" si="118"/>
        <v>2.4359999999999999</v>
      </c>
      <c r="F425" s="11">
        <f t="shared" si="118"/>
        <v>2.4670000000000001</v>
      </c>
      <c r="G425">
        <v>0.70599999999999996</v>
      </c>
      <c r="H425">
        <v>0.14099999999999999</v>
      </c>
      <c r="I425">
        <v>53</v>
      </c>
      <c r="J425">
        <v>57</v>
      </c>
      <c r="K425">
        <v>98</v>
      </c>
      <c r="L425">
        <v>102</v>
      </c>
      <c r="M425">
        <v>52</v>
      </c>
      <c r="N425">
        <v>60</v>
      </c>
      <c r="O425">
        <v>1.2200000000000001E-2</v>
      </c>
      <c r="P425">
        <v>1.2699999999999999E-2</v>
      </c>
      <c r="Q425" s="37">
        <f t="shared" si="108"/>
        <v>1.728045325779037E-2</v>
      </c>
      <c r="R425" s="37">
        <f t="shared" si="113"/>
        <v>1.7988668555240794E-2</v>
      </c>
      <c r="S425">
        <v>18.02</v>
      </c>
      <c r="T425" s="5">
        <f t="shared" si="114"/>
        <v>0.1422742068490985</v>
      </c>
      <c r="U425" s="5">
        <f t="shared" si="116"/>
        <v>0.16130986029233624</v>
      </c>
      <c r="V425" s="6">
        <f t="shared" si="115"/>
        <v>0.32556279706604319</v>
      </c>
      <c r="W425" s="6">
        <f t="shared" si="117"/>
        <v>0.3380526077829985</v>
      </c>
      <c r="X425" s="6">
        <f t="shared" si="119"/>
        <v>0.46783700391514171</v>
      </c>
      <c r="Y425" s="6">
        <f t="shared" si="119"/>
        <v>0.49936246807533474</v>
      </c>
      <c r="Z425" s="6">
        <f t="shared" si="107"/>
        <v>0.4835997359952382</v>
      </c>
      <c r="AA425" s="6"/>
      <c r="AB425" s="6"/>
      <c r="AC425" s="6"/>
      <c r="AD425" s="6"/>
      <c r="AE425" s="6"/>
      <c r="AF425" s="20">
        <v>110</v>
      </c>
      <c r="AG425" s="20">
        <v>70</v>
      </c>
      <c r="AH425" s="6"/>
      <c r="AJ425">
        <v>1.25</v>
      </c>
      <c r="AK425" s="6"/>
      <c r="AL425" s="6"/>
      <c r="AM425" s="1"/>
      <c r="AN425" s="1"/>
      <c r="AO425" s="33">
        <f t="shared" si="109"/>
        <v>1.5762732080096487E-2</v>
      </c>
      <c r="AP425">
        <f t="shared" si="110"/>
        <v>1.5762732080096542E-2</v>
      </c>
    </row>
    <row r="426" spans="1:42" x14ac:dyDescent="0.2">
      <c r="B426" s="30">
        <v>10</v>
      </c>
      <c r="C426">
        <v>2436</v>
      </c>
      <c r="D426">
        <v>2467</v>
      </c>
      <c r="E426" s="11">
        <f t="shared" si="118"/>
        <v>2.4359999999999999</v>
      </c>
      <c r="F426" s="11">
        <f t="shared" si="118"/>
        <v>2.4670000000000001</v>
      </c>
      <c r="G426">
        <v>0.72699999999999998</v>
      </c>
      <c r="H426">
        <v>0.14399999999999999</v>
      </c>
      <c r="I426">
        <v>53</v>
      </c>
      <c r="J426">
        <v>57</v>
      </c>
      <c r="K426">
        <v>98</v>
      </c>
      <c r="L426">
        <v>102</v>
      </c>
      <c r="M426">
        <v>52</v>
      </c>
      <c r="N426">
        <v>60</v>
      </c>
      <c r="O426">
        <v>1.2200000000000001E-2</v>
      </c>
      <c r="P426">
        <v>1.2699999999999999E-2</v>
      </c>
      <c r="Q426" s="37">
        <f t="shared" si="108"/>
        <v>1.6781292984869328E-2</v>
      </c>
      <c r="R426" s="37">
        <f t="shared" si="113"/>
        <v>1.7469050894085281E-2</v>
      </c>
      <c r="S426">
        <v>18.02</v>
      </c>
      <c r="T426" s="5">
        <f t="shared" si="114"/>
        <v>0.1453013176331219</v>
      </c>
      <c r="U426" s="5">
        <f t="shared" si="116"/>
        <v>0.16474198497940726</v>
      </c>
      <c r="V426" s="6">
        <f t="shared" si="115"/>
        <v>0.33586090924306383</v>
      </c>
      <c r="W426" s="6">
        <f t="shared" si="117"/>
        <v>0.34894435041237676</v>
      </c>
      <c r="X426" s="6">
        <f t="shared" si="119"/>
        <v>0.48116222687618571</v>
      </c>
      <c r="Y426" s="6">
        <f t="shared" si="119"/>
        <v>0.51368633539178399</v>
      </c>
      <c r="Z426" s="6">
        <f t="shared" si="107"/>
        <v>0.49742428113398485</v>
      </c>
      <c r="AA426" s="6"/>
      <c r="AB426" s="6"/>
      <c r="AC426" s="6"/>
      <c r="AD426" s="6"/>
      <c r="AE426" s="6"/>
      <c r="AF426" s="20">
        <v>110</v>
      </c>
      <c r="AG426" s="20">
        <v>70</v>
      </c>
      <c r="AH426" s="6"/>
      <c r="AJ426">
        <v>1.25</v>
      </c>
      <c r="AK426" s="6"/>
      <c r="AL426" s="6"/>
      <c r="AM426" s="1"/>
      <c r="AN426" s="1"/>
      <c r="AO426" s="33">
        <f t="shared" si="109"/>
        <v>1.6262054257799141E-2</v>
      </c>
      <c r="AP426">
        <f t="shared" si="110"/>
        <v>1.6262054257799141E-2</v>
      </c>
    </row>
    <row r="427" spans="1:42" x14ac:dyDescent="0.2">
      <c r="B427" s="30">
        <v>11</v>
      </c>
      <c r="C427">
        <v>2436</v>
      </c>
      <c r="D427">
        <v>2467</v>
      </c>
      <c r="E427" s="11">
        <f t="shared" si="118"/>
        <v>2.4359999999999999</v>
      </c>
      <c r="F427" s="11">
        <f t="shared" si="118"/>
        <v>2.4670000000000001</v>
      </c>
      <c r="G427">
        <v>0.70099999999999996</v>
      </c>
      <c r="H427">
        <v>0.14000000000000001</v>
      </c>
      <c r="I427">
        <v>53</v>
      </c>
      <c r="J427">
        <v>57</v>
      </c>
      <c r="K427">
        <v>98</v>
      </c>
      <c r="L427">
        <v>102</v>
      </c>
      <c r="M427">
        <v>52</v>
      </c>
      <c r="N427">
        <v>60</v>
      </c>
      <c r="O427">
        <v>1.2200000000000001E-2</v>
      </c>
      <c r="P427">
        <v>1.2699999999999999E-2</v>
      </c>
      <c r="Q427" s="37">
        <f t="shared" si="108"/>
        <v>1.74037089871612E-2</v>
      </c>
      <c r="R427" s="37">
        <f t="shared" si="113"/>
        <v>1.8116975748930099E-2</v>
      </c>
      <c r="S427">
        <v>18.02</v>
      </c>
      <c r="T427" s="5">
        <f t="shared" si="114"/>
        <v>0.14126516992109076</v>
      </c>
      <c r="U427" s="5">
        <f t="shared" si="116"/>
        <v>0.16016581872997929</v>
      </c>
      <c r="V427" s="6">
        <f t="shared" si="115"/>
        <v>0.32325784016186843</v>
      </c>
      <c r="W427" s="6">
        <f t="shared" si="117"/>
        <v>0.33565945961684357</v>
      </c>
      <c r="X427" s="6">
        <f t="shared" si="119"/>
        <v>0.46452301008295915</v>
      </c>
      <c r="Y427" s="6">
        <f t="shared" si="119"/>
        <v>0.49582527834682288</v>
      </c>
      <c r="Z427" s="6">
        <f t="shared" si="107"/>
        <v>0.48017414421489102</v>
      </c>
      <c r="AA427" s="6"/>
      <c r="AB427" s="6"/>
      <c r="AC427" s="6"/>
      <c r="AD427" s="6"/>
      <c r="AE427" s="6"/>
      <c r="AF427" s="20">
        <v>110</v>
      </c>
      <c r="AG427" s="20">
        <v>70</v>
      </c>
      <c r="AH427" s="6"/>
      <c r="AJ427">
        <v>1.25</v>
      </c>
      <c r="AK427" s="6"/>
      <c r="AL427" s="6"/>
      <c r="AM427" s="1"/>
      <c r="AN427" s="1"/>
      <c r="AO427" s="33">
        <f t="shared" si="109"/>
        <v>1.5651134131931865E-2</v>
      </c>
      <c r="AP427">
        <f t="shared" si="110"/>
        <v>1.5651134131931865E-2</v>
      </c>
    </row>
    <row r="428" spans="1:42" x14ac:dyDescent="0.2">
      <c r="B428" s="30">
        <v>12</v>
      </c>
      <c r="C428">
        <v>2436</v>
      </c>
      <c r="D428">
        <v>2467</v>
      </c>
      <c r="E428" s="11">
        <f t="shared" si="118"/>
        <v>2.4359999999999999</v>
      </c>
      <c r="F428" s="11">
        <f t="shared" si="118"/>
        <v>2.4670000000000001</v>
      </c>
      <c r="G428">
        <v>0.71899999999999997</v>
      </c>
      <c r="H428">
        <v>0.129</v>
      </c>
      <c r="I428">
        <v>53</v>
      </c>
      <c r="J428">
        <v>57</v>
      </c>
      <c r="K428">
        <v>98</v>
      </c>
      <c r="L428">
        <v>102</v>
      </c>
      <c r="M428">
        <v>52</v>
      </c>
      <c r="N428">
        <v>60</v>
      </c>
      <c r="O428">
        <v>1.2200000000000001E-2</v>
      </c>
      <c r="P428">
        <v>1.2699999999999999E-2</v>
      </c>
      <c r="Q428" s="37">
        <f t="shared" si="108"/>
        <v>1.6968011126564674E-2</v>
      </c>
      <c r="R428" s="37">
        <f t="shared" si="113"/>
        <v>1.7663421418636995E-2</v>
      </c>
      <c r="S428">
        <v>18.02</v>
      </c>
      <c r="T428" s="5">
        <f t="shared" si="114"/>
        <v>0.13016576371300503</v>
      </c>
      <c r="U428" s="5">
        <f t="shared" si="116"/>
        <v>0.14758136154405233</v>
      </c>
      <c r="V428" s="6">
        <f t="shared" si="115"/>
        <v>0.33906608536732386</v>
      </c>
      <c r="W428" s="6">
        <f t="shared" si="117"/>
        <v>0.35450112371525366</v>
      </c>
      <c r="X428" s="6">
        <f t="shared" si="119"/>
        <v>0.46923184908032889</v>
      </c>
      <c r="Y428" s="6">
        <f t="shared" si="119"/>
        <v>0.50208248525930599</v>
      </c>
      <c r="Z428" s="6">
        <f t="shared" si="107"/>
        <v>0.48565716716981744</v>
      </c>
      <c r="AA428" s="6"/>
      <c r="AB428" s="6"/>
      <c r="AC428" s="6"/>
      <c r="AD428" s="6"/>
      <c r="AE428" s="6"/>
      <c r="AF428" s="20">
        <v>110</v>
      </c>
      <c r="AG428" s="20">
        <v>70</v>
      </c>
      <c r="AH428" s="6"/>
      <c r="AJ428">
        <v>1.25</v>
      </c>
      <c r="AK428" s="6"/>
      <c r="AL428" s="6"/>
      <c r="AM428" s="1"/>
      <c r="AN428" s="1"/>
      <c r="AO428" s="33">
        <f t="shared" si="109"/>
        <v>1.642531808948855E-2</v>
      </c>
      <c r="AP428">
        <f t="shared" si="110"/>
        <v>1.642531808948855E-2</v>
      </c>
    </row>
    <row r="429" spans="1:42" x14ac:dyDescent="0.2">
      <c r="B429" s="30">
        <v>13</v>
      </c>
      <c r="C429">
        <v>2436</v>
      </c>
      <c r="D429">
        <v>2467</v>
      </c>
      <c r="E429" s="11">
        <f t="shared" si="118"/>
        <v>2.4359999999999999</v>
      </c>
      <c r="F429" s="11">
        <f t="shared" si="118"/>
        <v>2.4670000000000001</v>
      </c>
      <c r="G429">
        <v>0.745</v>
      </c>
      <c r="H429">
        <v>0.153</v>
      </c>
      <c r="I429">
        <v>53</v>
      </c>
      <c r="J429">
        <v>57</v>
      </c>
      <c r="K429">
        <v>98</v>
      </c>
      <c r="L429">
        <v>102</v>
      </c>
      <c r="M429">
        <v>52</v>
      </c>
      <c r="N429">
        <v>60</v>
      </c>
      <c r="O429">
        <v>1.2200000000000001E-2</v>
      </c>
      <c r="P429">
        <v>1.2699999999999999E-2</v>
      </c>
      <c r="Q429" s="37">
        <f t="shared" si="108"/>
        <v>1.6375838926174498E-2</v>
      </c>
      <c r="R429" s="37">
        <f t="shared" si="113"/>
        <v>1.7046979865771812E-2</v>
      </c>
      <c r="S429">
        <v>18.02</v>
      </c>
      <c r="T429" s="5">
        <f t="shared" si="114"/>
        <v>0.15438264998519202</v>
      </c>
      <c r="U429" s="5">
        <f t="shared" si="116"/>
        <v>0.17503835904062021</v>
      </c>
      <c r="V429" s="6">
        <f t="shared" si="115"/>
        <v>0.3413809347904006</v>
      </c>
      <c r="W429" s="6">
        <f t="shared" si="117"/>
        <v>0.35377734231866048</v>
      </c>
      <c r="X429" s="6">
        <f t="shared" si="119"/>
        <v>0.49576358477559263</v>
      </c>
      <c r="Y429" s="6">
        <f t="shared" si="119"/>
        <v>0.52881570135928069</v>
      </c>
      <c r="Z429" s="6">
        <f t="shared" si="107"/>
        <v>0.51228964306743663</v>
      </c>
      <c r="AA429" s="6"/>
      <c r="AB429" s="6"/>
      <c r="AC429" s="6"/>
      <c r="AD429" s="6"/>
      <c r="AE429" s="6"/>
      <c r="AF429" s="20">
        <v>110</v>
      </c>
      <c r="AG429" s="20">
        <v>70</v>
      </c>
      <c r="AH429" s="6"/>
      <c r="AJ429">
        <v>1.25</v>
      </c>
      <c r="AK429" s="6"/>
      <c r="AL429" s="6"/>
      <c r="AM429" s="1"/>
      <c r="AN429" s="1"/>
      <c r="AO429" s="33">
        <f t="shared" si="109"/>
        <v>1.6526058291844004E-2</v>
      </c>
      <c r="AP429">
        <f t="shared" si="110"/>
        <v>1.6526058291844059E-2</v>
      </c>
    </row>
    <row r="430" spans="1:42" x14ac:dyDescent="0.2">
      <c r="B430" s="30">
        <v>14</v>
      </c>
      <c r="C430">
        <v>2436</v>
      </c>
      <c r="D430">
        <v>2467</v>
      </c>
      <c r="E430" s="11">
        <f t="shared" si="118"/>
        <v>2.4359999999999999</v>
      </c>
      <c r="F430" s="11">
        <f t="shared" si="118"/>
        <v>2.4670000000000001</v>
      </c>
      <c r="G430">
        <v>0.70899999999999996</v>
      </c>
      <c r="H430">
        <v>0.14299999999999999</v>
      </c>
      <c r="I430">
        <v>53</v>
      </c>
      <c r="J430">
        <v>57</v>
      </c>
      <c r="K430">
        <v>98</v>
      </c>
      <c r="L430">
        <v>102</v>
      </c>
      <c r="M430">
        <v>52</v>
      </c>
      <c r="N430">
        <v>60</v>
      </c>
      <c r="O430">
        <v>1.2200000000000001E-2</v>
      </c>
      <c r="P430">
        <v>1.2699999999999999E-2</v>
      </c>
      <c r="Q430" s="37">
        <f t="shared" si="108"/>
        <v>1.7207334273624825E-2</v>
      </c>
      <c r="R430" s="37">
        <f t="shared" si="113"/>
        <v>1.7912552891396333E-2</v>
      </c>
      <c r="S430">
        <v>18.02</v>
      </c>
      <c r="T430" s="5">
        <f t="shared" si="114"/>
        <v>0.1442922807051141</v>
      </c>
      <c r="U430" s="5">
        <f t="shared" si="116"/>
        <v>0.16359794341705025</v>
      </c>
      <c r="V430" s="6">
        <f t="shared" si="115"/>
        <v>0.32622559583247962</v>
      </c>
      <c r="W430" s="6">
        <f t="shared" si="117"/>
        <v>0.33850788962924255</v>
      </c>
      <c r="X430" s="6">
        <f t="shared" si="119"/>
        <v>0.47051787653759369</v>
      </c>
      <c r="Y430" s="6">
        <f t="shared" si="119"/>
        <v>0.50210583304629286</v>
      </c>
      <c r="Z430" s="6">
        <f t="shared" si="107"/>
        <v>0.48631185479194328</v>
      </c>
      <c r="AA430" s="6"/>
      <c r="AB430" s="6"/>
      <c r="AC430" s="6"/>
      <c r="AD430" s="6"/>
      <c r="AE430" s="6"/>
      <c r="AF430" s="20">
        <v>110</v>
      </c>
      <c r="AG430" s="20">
        <v>70</v>
      </c>
      <c r="AH430" s="6"/>
      <c r="AJ430">
        <v>1.25</v>
      </c>
      <c r="AK430" s="6"/>
      <c r="AL430" s="6"/>
      <c r="AM430" s="1"/>
      <c r="AN430" s="1"/>
      <c r="AO430" s="33">
        <f t="shared" si="109"/>
        <v>1.5793978254349583E-2</v>
      </c>
      <c r="AP430">
        <f t="shared" si="110"/>
        <v>1.5793978254349583E-2</v>
      </c>
    </row>
    <row r="431" spans="1:42" x14ac:dyDescent="0.2">
      <c r="B431" s="30">
        <v>15</v>
      </c>
      <c r="C431">
        <v>2436</v>
      </c>
      <c r="D431">
        <v>2467</v>
      </c>
      <c r="E431" s="11">
        <f t="shared" si="118"/>
        <v>2.4359999999999999</v>
      </c>
      <c r="F431" s="11">
        <f t="shared" si="118"/>
        <v>2.4670000000000001</v>
      </c>
      <c r="G431">
        <v>0.70699999999999996</v>
      </c>
      <c r="H431">
        <v>0.14299999999999999</v>
      </c>
      <c r="I431">
        <v>53</v>
      </c>
      <c r="J431">
        <v>57</v>
      </c>
      <c r="K431">
        <v>98</v>
      </c>
      <c r="L431">
        <v>102</v>
      </c>
      <c r="M431">
        <v>52</v>
      </c>
      <c r="N431">
        <v>60</v>
      </c>
      <c r="O431">
        <v>1.2200000000000001E-2</v>
      </c>
      <c r="P431">
        <v>1.2699999999999999E-2</v>
      </c>
      <c r="Q431" s="37">
        <f t="shared" si="108"/>
        <v>1.725601131541726E-2</v>
      </c>
      <c r="R431" s="37">
        <f t="shared" si="113"/>
        <v>1.7963224893917964E-2</v>
      </c>
      <c r="S431">
        <v>18.02</v>
      </c>
      <c r="T431" s="5">
        <f t="shared" si="114"/>
        <v>0.1442922807051141</v>
      </c>
      <c r="U431" s="5">
        <f t="shared" si="116"/>
        <v>0.16359794341705025</v>
      </c>
      <c r="V431" s="6">
        <f t="shared" si="115"/>
        <v>0.32509784867764741</v>
      </c>
      <c r="W431" s="6">
        <f t="shared" si="117"/>
        <v>0.33727045691893809</v>
      </c>
      <c r="X431" s="6">
        <f t="shared" si="119"/>
        <v>0.46939012938276148</v>
      </c>
      <c r="Y431" s="6">
        <f t="shared" si="119"/>
        <v>0.50086840033598834</v>
      </c>
      <c r="Z431" s="6">
        <f t="shared" si="107"/>
        <v>0.48512926485937491</v>
      </c>
      <c r="AA431" s="6"/>
      <c r="AB431" s="6"/>
      <c r="AC431" s="6"/>
      <c r="AD431" s="6"/>
      <c r="AE431" s="6"/>
      <c r="AF431" s="20">
        <v>110</v>
      </c>
      <c r="AG431" s="20">
        <v>70</v>
      </c>
      <c r="AH431" s="6"/>
      <c r="AJ431">
        <v>1.25</v>
      </c>
      <c r="AK431" s="6"/>
      <c r="AL431" s="6"/>
      <c r="AM431" s="1"/>
      <c r="AN431" s="1"/>
      <c r="AO431" s="33">
        <f t="shared" si="109"/>
        <v>1.5739135476613431E-2</v>
      </c>
      <c r="AP431">
        <f t="shared" si="110"/>
        <v>1.5739135476613431E-2</v>
      </c>
    </row>
    <row r="432" spans="1:42" x14ac:dyDescent="0.2">
      <c r="A432" s="43"/>
      <c r="B432" s="31">
        <v>16</v>
      </c>
      <c r="C432" s="7">
        <v>2436</v>
      </c>
      <c r="D432" s="7">
        <v>2467</v>
      </c>
      <c r="E432" s="12">
        <f t="shared" si="118"/>
        <v>2.4359999999999999</v>
      </c>
      <c r="F432" s="12">
        <f t="shared" si="118"/>
        <v>2.4670000000000001</v>
      </c>
      <c r="G432" s="7">
        <v>0.70499999999999996</v>
      </c>
      <c r="H432" s="7">
        <v>0.14299999999999999</v>
      </c>
      <c r="I432" s="7">
        <v>53</v>
      </c>
      <c r="J432" s="7">
        <v>57</v>
      </c>
      <c r="K432" s="7">
        <v>98</v>
      </c>
      <c r="L432" s="7">
        <v>102</v>
      </c>
      <c r="M432" s="7">
        <v>52</v>
      </c>
      <c r="N432" s="7">
        <v>60</v>
      </c>
      <c r="O432" s="7">
        <v>1.2200000000000001E-2</v>
      </c>
      <c r="P432" s="7">
        <v>1.2699999999999999E-2</v>
      </c>
      <c r="Q432" s="38">
        <f t="shared" si="108"/>
        <v>1.7304964539007095E-2</v>
      </c>
      <c r="R432" s="38">
        <f t="shared" si="113"/>
        <v>1.8014184397163121E-2</v>
      </c>
      <c r="S432" s="7">
        <v>18.02</v>
      </c>
      <c r="T432" s="9">
        <f t="shared" si="114"/>
        <v>0.1442922807051141</v>
      </c>
      <c r="U432" s="9">
        <f t="shared" si="116"/>
        <v>0.16359794341705025</v>
      </c>
      <c r="V432" s="10">
        <f>(1/L432)*((100*S432*G432)/(P432*D432) -(M432*T432))</f>
        <v>0.32397010152281513</v>
      </c>
      <c r="W432" s="10">
        <f>(1/K432)*(((100*S432*G432)/(O432*C432))-(N432*U432))</f>
        <v>0.33603302420863357</v>
      </c>
      <c r="X432" s="10">
        <f t="shared" si="119"/>
        <v>0.46826238222792926</v>
      </c>
      <c r="Y432" s="10">
        <f t="shared" si="119"/>
        <v>0.49963096762568382</v>
      </c>
      <c r="Z432" s="10">
        <f t="shared" si="107"/>
        <v>0.48394667492680654</v>
      </c>
      <c r="AA432" s="10">
        <f>AVERAGE(X399:X432)</f>
        <v>0.48962334523733031</v>
      </c>
      <c r="AB432" s="35">
        <f>(STDEV(X399:X432)/SQRT(COUNT(X399:X432)))</f>
        <v>3.2695859433271302E-3</v>
      </c>
      <c r="AC432" s="10">
        <f>AVERAGE(Y399:Y432)</f>
        <v>0.52094004794668092</v>
      </c>
      <c r="AD432" s="35">
        <f>(STDEV(Y399:Y432)/SQRT(COUNT(Y399:Y432)))</f>
        <v>3.2585156979428047E-3</v>
      </c>
      <c r="AE432" s="10">
        <f>AVERAGE(Z399:Z432)</f>
        <v>0.50528169659200539</v>
      </c>
      <c r="AF432" s="21">
        <v>110</v>
      </c>
      <c r="AG432" s="21">
        <v>70</v>
      </c>
      <c r="AH432" s="10">
        <f>STDEV(Z399:Z432)</f>
        <v>1.9029738374564505E-2</v>
      </c>
      <c r="AI432" s="7">
        <f>AH432/SQRT(COUNT(Z399:Z432))</f>
        <v>3.2635732068699184E-3</v>
      </c>
      <c r="AJ432" s="7">
        <v>1.25</v>
      </c>
      <c r="AK432" s="10">
        <f>AE432-AA432</f>
        <v>1.5658351354675082E-2</v>
      </c>
      <c r="AL432" s="10">
        <f>ABS(AE432-AC432)</f>
        <v>1.5658351354675526E-2</v>
      </c>
      <c r="AM432" s="35">
        <f>AK432+AB432</f>
        <v>1.8927937298002212E-2</v>
      </c>
      <c r="AN432" s="35">
        <f>AL432+AD432</f>
        <v>1.891686705261833E-2</v>
      </c>
      <c r="AO432" s="41">
        <f t="shared" si="109"/>
        <v>1.5684292698877278E-2</v>
      </c>
      <c r="AP432" s="7">
        <f t="shared" si="110"/>
        <v>1.5684292698877278E-2</v>
      </c>
    </row>
    <row r="433" spans="1:42" x14ac:dyDescent="0.2">
      <c r="A433" t="s">
        <v>87</v>
      </c>
      <c r="B433" s="30">
        <v>1</v>
      </c>
      <c r="C433">
        <v>2436</v>
      </c>
      <c r="D433">
        <v>2467</v>
      </c>
      <c r="E433" s="11">
        <f t="shared" si="118"/>
        <v>2.4359999999999999</v>
      </c>
      <c r="F433" s="11">
        <f t="shared" si="118"/>
        <v>2.4670000000000001</v>
      </c>
      <c r="G433">
        <v>0.40100000000000002</v>
      </c>
      <c r="H433">
        <v>8.2000000000000003E-2</v>
      </c>
      <c r="I433">
        <v>53</v>
      </c>
      <c r="J433">
        <v>57</v>
      </c>
      <c r="K433">
        <v>98</v>
      </c>
      <c r="L433">
        <v>102</v>
      </c>
      <c r="M433">
        <v>52</v>
      </c>
      <c r="N433">
        <v>60</v>
      </c>
      <c r="O433">
        <v>6.3E-3</v>
      </c>
      <c r="P433">
        <v>7.4000000000000003E-3</v>
      </c>
      <c r="Q433" s="37">
        <f t="shared" si="108"/>
        <v>1.5710723192019951E-2</v>
      </c>
      <c r="R433" s="37">
        <f t="shared" si="113"/>
        <v>1.8453865336658354E-2</v>
      </c>
      <c r="S433">
        <v>18.02</v>
      </c>
      <c r="T433" s="5">
        <f t="shared" si="114"/>
        <v>0.1420014941658532</v>
      </c>
      <c r="U433" s="5">
        <f t="shared" si="116"/>
        <v>0.18166653634633931</v>
      </c>
      <c r="V433" s="6">
        <f>(1/L433)*((100*S433*G433)/(P433*D433) -(M433*T433))</f>
        <v>0.31566640136605795</v>
      </c>
      <c r="W433" s="6">
        <f>(1/K433)*(((100*S433*G433)/(O433*C433))-(N433*U433))</f>
        <v>0.36923339200407662</v>
      </c>
      <c r="X433" s="6">
        <f t="shared" si="119"/>
        <v>0.45766789553191112</v>
      </c>
      <c r="Y433" s="6">
        <f t="shared" si="119"/>
        <v>0.5508999283504159</v>
      </c>
      <c r="Z433" s="6">
        <f t="shared" si="107"/>
        <v>0.50428391194116351</v>
      </c>
      <c r="AA433" s="6"/>
      <c r="AB433" s="6"/>
      <c r="AC433" s="6"/>
      <c r="AD433" s="6"/>
      <c r="AE433" s="6"/>
      <c r="AF433" s="20">
        <v>117</v>
      </c>
      <c r="AG433" s="20">
        <v>70</v>
      </c>
      <c r="AH433" s="6"/>
      <c r="AJ433">
        <v>1.25</v>
      </c>
      <c r="AK433" s="6"/>
      <c r="AL433" s="6"/>
      <c r="AM433" s="1"/>
      <c r="AN433" s="1"/>
      <c r="AO433" s="33">
        <f t="shared" si="109"/>
        <v>4.6616016409252392E-2</v>
      </c>
      <c r="AP433">
        <f t="shared" si="110"/>
        <v>4.6616016409252392E-2</v>
      </c>
    </row>
    <row r="434" spans="1:42" x14ac:dyDescent="0.2">
      <c r="B434" s="30">
        <v>2</v>
      </c>
      <c r="C434">
        <v>2436</v>
      </c>
      <c r="D434">
        <v>2467</v>
      </c>
      <c r="E434" s="11">
        <f t="shared" si="118"/>
        <v>2.4359999999999999</v>
      </c>
      <c r="F434" s="11">
        <f t="shared" si="118"/>
        <v>2.4670000000000001</v>
      </c>
      <c r="G434">
        <v>0.41599999999999998</v>
      </c>
      <c r="H434">
        <v>8.4000000000000005E-2</v>
      </c>
      <c r="I434">
        <v>53</v>
      </c>
      <c r="J434">
        <v>57</v>
      </c>
      <c r="K434">
        <v>98</v>
      </c>
      <c r="L434">
        <v>102</v>
      </c>
      <c r="M434">
        <v>52</v>
      </c>
      <c r="N434">
        <v>60</v>
      </c>
      <c r="O434">
        <v>6.3E-3</v>
      </c>
      <c r="P434">
        <v>7.4000000000000003E-3</v>
      </c>
      <c r="Q434" s="37">
        <f t="shared" si="108"/>
        <v>1.5144230769230771E-2</v>
      </c>
      <c r="R434" s="37">
        <f t="shared" ref="R434:R497" si="120">1/(G434/P434)</f>
        <v>1.7788461538461541E-2</v>
      </c>
      <c r="S434">
        <v>18.02</v>
      </c>
      <c r="T434" s="5">
        <f t="shared" ref="T434:T452" si="121">(100*S434*H434)/(D434*J434*P434)</f>
        <v>0.14546494524306913</v>
      </c>
      <c r="U434" s="5">
        <f t="shared" ref="U434:U452" si="122">(100*S434*H434)/(C434*O434*I434)</f>
        <v>0.18609742747673785</v>
      </c>
      <c r="V434" s="6">
        <f t="shared" ref="V434:V452" si="123">(1/L434)*((100*S434*G434)/(P434*D434) -(M434*T434))</f>
        <v>0.32841665508659296</v>
      </c>
      <c r="W434" s="6">
        <f t="shared" ref="W434:W452" si="124">(1/K434)*(((100*S434*G434)/(O434*C434))-(N434*U434))</f>
        <v>0.38449283849907145</v>
      </c>
      <c r="X434" s="6">
        <f t="shared" ref="X434:X452" si="125">T434+V434</f>
        <v>0.47388160032966209</v>
      </c>
      <c r="Y434" s="6">
        <f t="shared" ref="Y434:Y452" si="126">U434+W434</f>
        <v>0.57059026597580931</v>
      </c>
      <c r="Z434" s="6">
        <f t="shared" si="107"/>
        <v>0.52223593315273575</v>
      </c>
      <c r="AA434" s="6"/>
      <c r="AB434" s="6"/>
      <c r="AC434" s="6"/>
      <c r="AD434" s="6"/>
      <c r="AE434" s="6"/>
      <c r="AF434" s="20">
        <v>117</v>
      </c>
      <c r="AG434" s="20">
        <v>70</v>
      </c>
      <c r="AH434" s="6"/>
      <c r="AJ434">
        <v>1.25</v>
      </c>
      <c r="AK434" s="6"/>
      <c r="AL434" s="6"/>
      <c r="AM434" s="1"/>
      <c r="AN434" s="1"/>
      <c r="AO434" s="33">
        <f t="shared" si="109"/>
        <v>4.8354332823073665E-2</v>
      </c>
      <c r="AP434">
        <f t="shared" si="110"/>
        <v>4.8354332823073554E-2</v>
      </c>
    </row>
    <row r="435" spans="1:42" x14ac:dyDescent="0.2">
      <c r="B435" s="30">
        <v>3</v>
      </c>
      <c r="C435">
        <v>2436</v>
      </c>
      <c r="D435">
        <v>2467</v>
      </c>
      <c r="E435" s="11">
        <f t="shared" si="118"/>
        <v>2.4359999999999999</v>
      </c>
      <c r="F435" s="11">
        <f t="shared" si="118"/>
        <v>2.4670000000000001</v>
      </c>
      <c r="G435">
        <v>0.42699999999999999</v>
      </c>
      <c r="H435">
        <v>8.5999999999999993E-2</v>
      </c>
      <c r="I435">
        <v>53</v>
      </c>
      <c r="J435">
        <v>57</v>
      </c>
      <c r="K435">
        <v>98</v>
      </c>
      <c r="L435">
        <v>102</v>
      </c>
      <c r="M435">
        <v>52</v>
      </c>
      <c r="N435">
        <v>60</v>
      </c>
      <c r="O435">
        <v>6.3E-3</v>
      </c>
      <c r="P435">
        <v>7.4000000000000003E-3</v>
      </c>
      <c r="Q435" s="37">
        <f t="shared" si="108"/>
        <v>1.475409836065574E-2</v>
      </c>
      <c r="R435" s="37">
        <f t="shared" si="120"/>
        <v>1.7330210772833723E-2</v>
      </c>
      <c r="S435">
        <v>18.02</v>
      </c>
      <c r="T435" s="5">
        <f t="shared" si="121"/>
        <v>0.14892839632028501</v>
      </c>
      <c r="U435" s="5">
        <f t="shared" si="122"/>
        <v>0.19052831860713632</v>
      </c>
      <c r="V435" s="6">
        <f t="shared" si="123"/>
        <v>0.3372959928972985</v>
      </c>
      <c r="W435" s="6">
        <f t="shared" si="124"/>
        <v>0.39495968846526797</v>
      </c>
      <c r="X435" s="6">
        <f t="shared" si="125"/>
        <v>0.48622438921758349</v>
      </c>
      <c r="Y435" s="6">
        <f t="shared" si="126"/>
        <v>0.58548800707240423</v>
      </c>
      <c r="Z435" s="6">
        <f t="shared" si="107"/>
        <v>0.53585619814499386</v>
      </c>
      <c r="AA435" s="6"/>
      <c r="AB435" s="6"/>
      <c r="AC435" s="6"/>
      <c r="AD435" s="6"/>
      <c r="AE435" s="6"/>
      <c r="AF435" s="20">
        <v>117</v>
      </c>
      <c r="AG435" s="20">
        <v>70</v>
      </c>
      <c r="AH435" s="6"/>
      <c r="AJ435">
        <v>1.25</v>
      </c>
      <c r="AK435" s="6"/>
      <c r="AL435" s="6"/>
      <c r="AM435" s="1"/>
      <c r="AN435" s="1"/>
      <c r="AO435" s="33">
        <f t="shared" si="109"/>
        <v>4.963180892741037E-2</v>
      </c>
      <c r="AP435">
        <f t="shared" si="110"/>
        <v>4.963180892741037E-2</v>
      </c>
    </row>
    <row r="436" spans="1:42" x14ac:dyDescent="0.2">
      <c r="B436" s="30">
        <v>4</v>
      </c>
      <c r="C436">
        <v>2436</v>
      </c>
      <c r="D436">
        <v>2467</v>
      </c>
      <c r="E436" s="11">
        <f t="shared" ref="E436:F452" si="127">C436/1000</f>
        <v>2.4359999999999999</v>
      </c>
      <c r="F436" s="11">
        <f t="shared" si="127"/>
        <v>2.4670000000000001</v>
      </c>
      <c r="G436">
        <v>0.42499999999999999</v>
      </c>
      <c r="H436">
        <v>8.5000000000000006E-2</v>
      </c>
      <c r="I436">
        <v>53</v>
      </c>
      <c r="J436">
        <v>57</v>
      </c>
      <c r="K436">
        <v>98</v>
      </c>
      <c r="L436">
        <v>102</v>
      </c>
      <c r="M436">
        <v>52</v>
      </c>
      <c r="N436">
        <v>60</v>
      </c>
      <c r="O436">
        <v>6.3E-3</v>
      </c>
      <c r="P436">
        <v>7.4000000000000003E-3</v>
      </c>
      <c r="Q436" s="37">
        <f t="shared" si="108"/>
        <v>1.4823529411764708E-2</v>
      </c>
      <c r="R436" s="37">
        <f t="shared" si="120"/>
        <v>1.7411764705882356E-2</v>
      </c>
      <c r="S436">
        <v>18.02</v>
      </c>
      <c r="T436" s="5">
        <f t="shared" si="121"/>
        <v>0.14719667078167709</v>
      </c>
      <c r="U436" s="5">
        <f t="shared" si="122"/>
        <v>0.18831287304193711</v>
      </c>
      <c r="V436" s="6">
        <f t="shared" si="123"/>
        <v>0.33624337541304666</v>
      </c>
      <c r="W436" s="6">
        <f t="shared" si="124"/>
        <v>0.39391978544486839</v>
      </c>
      <c r="X436" s="6">
        <f t="shared" si="125"/>
        <v>0.48344004619472375</v>
      </c>
      <c r="Y436" s="6">
        <f t="shared" si="126"/>
        <v>0.5822326584868055</v>
      </c>
      <c r="Z436" s="6">
        <f t="shared" si="107"/>
        <v>0.53283635234076465</v>
      </c>
      <c r="AA436" s="6"/>
      <c r="AB436" s="6"/>
      <c r="AC436" s="6"/>
      <c r="AD436" s="6"/>
      <c r="AE436" s="6"/>
      <c r="AF436" s="20">
        <v>117</v>
      </c>
      <c r="AG436" s="20">
        <v>70</v>
      </c>
      <c r="AH436" s="6"/>
      <c r="AJ436">
        <v>1.25</v>
      </c>
      <c r="AK436" s="6"/>
      <c r="AL436" s="6"/>
      <c r="AM436" s="1"/>
      <c r="AN436" s="1"/>
      <c r="AO436" s="33">
        <f t="shared" si="109"/>
        <v>4.9396306146040903E-2</v>
      </c>
      <c r="AP436">
        <f t="shared" si="110"/>
        <v>4.9396306146040847E-2</v>
      </c>
    </row>
    <row r="437" spans="1:42" x14ac:dyDescent="0.2">
      <c r="B437" s="30">
        <v>5</v>
      </c>
      <c r="C437">
        <v>2436</v>
      </c>
      <c r="D437">
        <v>2467</v>
      </c>
      <c r="E437" s="11">
        <f t="shared" si="127"/>
        <v>2.4359999999999999</v>
      </c>
      <c r="F437" s="11">
        <f t="shared" si="127"/>
        <v>2.4670000000000001</v>
      </c>
      <c r="G437">
        <v>0.434</v>
      </c>
      <c r="H437">
        <v>8.5999999999999993E-2</v>
      </c>
      <c r="I437">
        <v>53</v>
      </c>
      <c r="J437">
        <v>57</v>
      </c>
      <c r="K437">
        <v>98</v>
      </c>
      <c r="L437">
        <v>102</v>
      </c>
      <c r="M437">
        <v>52</v>
      </c>
      <c r="N437">
        <v>60</v>
      </c>
      <c r="O437">
        <v>6.3E-3</v>
      </c>
      <c r="P437">
        <v>7.4000000000000003E-3</v>
      </c>
      <c r="Q437" s="37">
        <f t="shared" si="108"/>
        <v>1.4516129032258065E-2</v>
      </c>
      <c r="R437" s="37">
        <f t="shared" si="120"/>
        <v>1.7050691244239632E-2</v>
      </c>
      <c r="S437">
        <v>18.02</v>
      </c>
      <c r="T437" s="5">
        <f t="shared" si="121"/>
        <v>0.14892839632028501</v>
      </c>
      <c r="U437" s="5">
        <f t="shared" si="122"/>
        <v>0.19052831860713632</v>
      </c>
      <c r="V437" s="6">
        <f t="shared" si="123"/>
        <v>0.34407009573950026</v>
      </c>
      <c r="W437" s="6">
        <f t="shared" si="124"/>
        <v>0.40334673239066521</v>
      </c>
      <c r="X437" s="6">
        <f t="shared" si="125"/>
        <v>0.4929984920597853</v>
      </c>
      <c r="Y437" s="6">
        <f t="shared" si="126"/>
        <v>0.59387505099780147</v>
      </c>
      <c r="Z437" s="6">
        <f t="shared" si="107"/>
        <v>0.54343677152879333</v>
      </c>
      <c r="AA437" s="6"/>
      <c r="AB437" s="6"/>
      <c r="AC437" s="6"/>
      <c r="AD437" s="6"/>
      <c r="AE437" s="6"/>
      <c r="AF437" s="20">
        <v>117</v>
      </c>
      <c r="AG437" s="20">
        <v>70</v>
      </c>
      <c r="AH437" s="6"/>
      <c r="AJ437">
        <v>1.25</v>
      </c>
      <c r="AK437" s="6"/>
      <c r="AL437" s="6"/>
      <c r="AM437" s="1"/>
      <c r="AN437" s="1"/>
      <c r="AO437" s="33">
        <f t="shared" si="109"/>
        <v>5.0438279469008029E-2</v>
      </c>
      <c r="AP437">
        <f t="shared" si="110"/>
        <v>5.043827946900814E-2</v>
      </c>
    </row>
    <row r="438" spans="1:42" x14ac:dyDescent="0.2">
      <c r="B438" s="30">
        <v>6</v>
      </c>
      <c r="C438">
        <v>2436</v>
      </c>
      <c r="D438">
        <v>2467</v>
      </c>
      <c r="E438" s="11">
        <f t="shared" si="127"/>
        <v>2.4359999999999999</v>
      </c>
      <c r="F438" s="11">
        <f t="shared" si="127"/>
        <v>2.4670000000000001</v>
      </c>
      <c r="G438">
        <v>0.42</v>
      </c>
      <c r="H438">
        <v>8.2000000000000003E-2</v>
      </c>
      <c r="I438">
        <v>53</v>
      </c>
      <c r="J438">
        <v>57</v>
      </c>
      <c r="K438">
        <v>98</v>
      </c>
      <c r="L438">
        <v>102</v>
      </c>
      <c r="M438">
        <v>52</v>
      </c>
      <c r="N438">
        <v>60</v>
      </c>
      <c r="O438">
        <v>6.3E-3</v>
      </c>
      <c r="P438">
        <v>7.4000000000000003E-3</v>
      </c>
      <c r="Q438" s="37">
        <f t="shared" si="108"/>
        <v>1.5000000000000003E-2</v>
      </c>
      <c r="R438" s="37">
        <f t="shared" si="120"/>
        <v>1.7619047619047621E-2</v>
      </c>
      <c r="S438">
        <v>18.02</v>
      </c>
      <c r="T438" s="5">
        <f t="shared" si="121"/>
        <v>0.1420014941658532</v>
      </c>
      <c r="U438" s="5">
        <f t="shared" si="122"/>
        <v>0.18166653634633931</v>
      </c>
      <c r="V438" s="6">
        <f t="shared" si="123"/>
        <v>0.33405325193774826</v>
      </c>
      <c r="W438" s="6">
        <f t="shared" si="124"/>
        <v>0.39199822551586894</v>
      </c>
      <c r="X438" s="6">
        <f t="shared" si="125"/>
        <v>0.47605474610360143</v>
      </c>
      <c r="Y438" s="6">
        <f t="shared" si="126"/>
        <v>0.57366476186220827</v>
      </c>
      <c r="Z438" s="6">
        <f t="shared" si="107"/>
        <v>0.52485975398290485</v>
      </c>
      <c r="AA438" s="6"/>
      <c r="AB438" s="6"/>
      <c r="AC438" s="6"/>
      <c r="AD438" s="6"/>
      <c r="AE438" s="6"/>
      <c r="AF438" s="20">
        <v>117</v>
      </c>
      <c r="AG438" s="20">
        <v>70</v>
      </c>
      <c r="AH438" s="6"/>
      <c r="AJ438">
        <v>1.25</v>
      </c>
      <c r="AK438" s="6"/>
      <c r="AL438" s="6"/>
      <c r="AM438" s="1"/>
      <c r="AN438" s="1"/>
      <c r="AO438" s="33">
        <f t="shared" si="109"/>
        <v>4.8805007879303419E-2</v>
      </c>
      <c r="AP438">
        <f t="shared" si="110"/>
        <v>4.8805007879303419E-2</v>
      </c>
    </row>
    <row r="439" spans="1:42" x14ac:dyDescent="0.2">
      <c r="B439" s="30">
        <v>7</v>
      </c>
      <c r="C439">
        <v>2436</v>
      </c>
      <c r="D439">
        <v>2467</v>
      </c>
      <c r="E439" s="11">
        <f t="shared" si="127"/>
        <v>2.4359999999999999</v>
      </c>
      <c r="F439" s="11">
        <f t="shared" si="127"/>
        <v>2.4670000000000001</v>
      </c>
      <c r="G439">
        <v>0.41599999999999998</v>
      </c>
      <c r="H439">
        <v>0.08</v>
      </c>
      <c r="I439">
        <v>53</v>
      </c>
      <c r="J439">
        <v>57</v>
      </c>
      <c r="K439">
        <v>98</v>
      </c>
      <c r="L439">
        <v>102</v>
      </c>
      <c r="M439">
        <v>52</v>
      </c>
      <c r="N439">
        <v>60</v>
      </c>
      <c r="O439">
        <v>6.3E-3</v>
      </c>
      <c r="P439">
        <v>7.4000000000000003E-3</v>
      </c>
      <c r="Q439" s="37">
        <f t="shared" si="108"/>
        <v>1.5144230769230771E-2</v>
      </c>
      <c r="R439" s="37">
        <f t="shared" si="120"/>
        <v>1.7788461538461541E-2</v>
      </c>
      <c r="S439">
        <v>18.02</v>
      </c>
      <c r="T439" s="5">
        <f t="shared" si="121"/>
        <v>0.13853804308863724</v>
      </c>
      <c r="U439" s="5">
        <f t="shared" si="122"/>
        <v>0.17723564521594076</v>
      </c>
      <c r="V439" s="6">
        <f t="shared" si="123"/>
        <v>0.33194801696924447</v>
      </c>
      <c r="W439" s="6">
        <f t="shared" si="124"/>
        <v>0.38991841947506961</v>
      </c>
      <c r="X439" s="6">
        <f t="shared" si="125"/>
        <v>0.47048606005788174</v>
      </c>
      <c r="Y439" s="6">
        <f t="shared" si="126"/>
        <v>0.56715406469101037</v>
      </c>
      <c r="Z439" s="6">
        <f t="shared" si="107"/>
        <v>0.51882006237444611</v>
      </c>
      <c r="AA439" s="6"/>
      <c r="AB439" s="6"/>
      <c r="AC439" s="6"/>
      <c r="AD439" s="6"/>
      <c r="AE439" s="6"/>
      <c r="AF439" s="20">
        <v>117</v>
      </c>
      <c r="AG439" s="20">
        <v>70</v>
      </c>
      <c r="AH439" s="6"/>
      <c r="AJ439">
        <v>1.25</v>
      </c>
      <c r="AK439" s="6"/>
      <c r="AL439" s="6"/>
      <c r="AM439" s="1"/>
      <c r="AN439" s="1"/>
      <c r="AO439" s="33">
        <f t="shared" si="109"/>
        <v>4.8334002316564373E-2</v>
      </c>
      <c r="AP439">
        <f t="shared" si="110"/>
        <v>4.8334002316564262E-2</v>
      </c>
    </row>
    <row r="440" spans="1:42" x14ac:dyDescent="0.2">
      <c r="B440" s="30">
        <v>8</v>
      </c>
      <c r="C440">
        <v>2436</v>
      </c>
      <c r="D440">
        <v>2467</v>
      </c>
      <c r="E440" s="11">
        <f t="shared" si="127"/>
        <v>2.4359999999999999</v>
      </c>
      <c r="F440" s="11">
        <f t="shared" si="127"/>
        <v>2.4670000000000001</v>
      </c>
      <c r="G440">
        <v>0.41</v>
      </c>
      <c r="H440">
        <v>8.1000000000000003E-2</v>
      </c>
      <c r="I440">
        <v>53</v>
      </c>
      <c r="J440">
        <v>57</v>
      </c>
      <c r="K440">
        <v>98</v>
      </c>
      <c r="L440">
        <v>102</v>
      </c>
      <c r="M440">
        <v>52</v>
      </c>
      <c r="N440">
        <v>60</v>
      </c>
      <c r="O440">
        <v>6.3E-3</v>
      </c>
      <c r="P440">
        <v>7.4000000000000003E-3</v>
      </c>
      <c r="Q440" s="37">
        <f t="shared" si="108"/>
        <v>1.5365853658536587E-2</v>
      </c>
      <c r="R440" s="37">
        <f t="shared" si="120"/>
        <v>1.804878048780488E-2</v>
      </c>
      <c r="S440">
        <v>18.02</v>
      </c>
      <c r="T440" s="5">
        <f t="shared" si="121"/>
        <v>0.14026976862724522</v>
      </c>
      <c r="U440" s="5">
        <f t="shared" si="122"/>
        <v>0.17945109078114005</v>
      </c>
      <c r="V440" s="6">
        <f t="shared" si="123"/>
        <v>0.32525880263383722</v>
      </c>
      <c r="W440" s="6">
        <f t="shared" si="124"/>
        <v>0.38137312943787249</v>
      </c>
      <c r="X440" s="6">
        <f t="shared" si="125"/>
        <v>0.46552857126108244</v>
      </c>
      <c r="Y440" s="6">
        <f t="shared" si="126"/>
        <v>0.56082422021901257</v>
      </c>
      <c r="Z440" s="6">
        <f t="shared" si="107"/>
        <v>0.51317639574004748</v>
      </c>
      <c r="AA440" s="6"/>
      <c r="AB440" s="6"/>
      <c r="AC440" s="6"/>
      <c r="AD440" s="6"/>
      <c r="AE440" s="6"/>
      <c r="AF440" s="20">
        <v>117</v>
      </c>
      <c r="AG440" s="20">
        <v>70</v>
      </c>
      <c r="AH440" s="6"/>
      <c r="AJ440">
        <v>1.25</v>
      </c>
      <c r="AK440" s="6"/>
      <c r="AL440" s="6"/>
      <c r="AM440" s="1"/>
      <c r="AN440" s="1"/>
      <c r="AO440" s="33">
        <f t="shared" si="109"/>
        <v>4.764782447896504E-2</v>
      </c>
      <c r="AP440">
        <f t="shared" si="110"/>
        <v>4.7647824478965095E-2</v>
      </c>
    </row>
    <row r="441" spans="1:42" x14ac:dyDescent="0.2">
      <c r="B441" s="30">
        <v>9</v>
      </c>
      <c r="C441">
        <v>2436</v>
      </c>
      <c r="D441">
        <v>2467</v>
      </c>
      <c r="E441" s="11">
        <f t="shared" si="127"/>
        <v>2.4359999999999999</v>
      </c>
      <c r="F441" s="11">
        <f t="shared" si="127"/>
        <v>2.4670000000000001</v>
      </c>
      <c r="G441">
        <v>0.434</v>
      </c>
      <c r="H441">
        <v>8.6999999999999994E-2</v>
      </c>
      <c r="I441">
        <v>53</v>
      </c>
      <c r="J441">
        <v>57</v>
      </c>
      <c r="K441">
        <v>98</v>
      </c>
      <c r="L441">
        <v>102</v>
      </c>
      <c r="M441">
        <v>52</v>
      </c>
      <c r="N441">
        <v>60</v>
      </c>
      <c r="O441">
        <v>6.3E-3</v>
      </c>
      <c r="P441">
        <v>7.4000000000000003E-3</v>
      </c>
      <c r="Q441" s="37">
        <f t="shared" si="108"/>
        <v>1.4516129032258065E-2</v>
      </c>
      <c r="R441" s="37">
        <f t="shared" si="120"/>
        <v>1.7050691244239632E-2</v>
      </c>
      <c r="S441">
        <v>18.02</v>
      </c>
      <c r="T441" s="5">
        <f t="shared" si="121"/>
        <v>0.15066012185889302</v>
      </c>
      <c r="U441" s="5">
        <f t="shared" si="122"/>
        <v>0.1927437641723356</v>
      </c>
      <c r="V441" s="6">
        <f t="shared" si="123"/>
        <v>0.34318725526883737</v>
      </c>
      <c r="W441" s="6">
        <f t="shared" si="124"/>
        <v>0.4019903371466656</v>
      </c>
      <c r="X441" s="6">
        <f t="shared" si="125"/>
        <v>0.49384737712773041</v>
      </c>
      <c r="Y441" s="6">
        <f t="shared" si="126"/>
        <v>0.59473410131900117</v>
      </c>
      <c r="Z441" s="6">
        <f t="shared" si="107"/>
        <v>0.54429073922336579</v>
      </c>
      <c r="AA441" s="6"/>
      <c r="AB441" s="6"/>
      <c r="AC441" s="6"/>
      <c r="AD441" s="6"/>
      <c r="AE441" s="6"/>
      <c r="AF441" s="20">
        <v>117</v>
      </c>
      <c r="AG441" s="20">
        <v>70</v>
      </c>
      <c r="AH441" s="6"/>
      <c r="AJ441">
        <v>1.25</v>
      </c>
      <c r="AK441" s="6"/>
      <c r="AL441" s="6"/>
      <c r="AM441" s="1"/>
      <c r="AN441" s="1"/>
      <c r="AO441" s="33">
        <f t="shared" si="109"/>
        <v>5.044336209563538E-2</v>
      </c>
      <c r="AP441">
        <f t="shared" si="110"/>
        <v>5.044336209563538E-2</v>
      </c>
    </row>
    <row r="442" spans="1:42" x14ac:dyDescent="0.2">
      <c r="B442" s="30">
        <v>10</v>
      </c>
      <c r="C442">
        <v>2436</v>
      </c>
      <c r="D442">
        <v>2467</v>
      </c>
      <c r="E442" s="11">
        <f t="shared" si="127"/>
        <v>2.4359999999999999</v>
      </c>
      <c r="F442" s="11">
        <f t="shared" si="127"/>
        <v>2.4670000000000001</v>
      </c>
      <c r="G442">
        <v>0.439</v>
      </c>
      <c r="H442">
        <v>8.7999999999999995E-2</v>
      </c>
      <c r="I442">
        <v>53</v>
      </c>
      <c r="J442">
        <v>57</v>
      </c>
      <c r="K442">
        <v>98</v>
      </c>
      <c r="L442">
        <v>102</v>
      </c>
      <c r="M442">
        <v>52</v>
      </c>
      <c r="N442">
        <v>60</v>
      </c>
      <c r="O442">
        <v>6.3E-3</v>
      </c>
      <c r="P442">
        <v>7.4000000000000003E-3</v>
      </c>
      <c r="Q442" s="37">
        <f t="shared" si="108"/>
        <v>1.4350797266514807E-2</v>
      </c>
      <c r="R442" s="37">
        <f t="shared" si="120"/>
        <v>1.6856492027334854E-2</v>
      </c>
      <c r="S442">
        <v>18.02</v>
      </c>
      <c r="T442" s="5">
        <f t="shared" si="121"/>
        <v>0.15239184739750097</v>
      </c>
      <c r="U442" s="5">
        <f t="shared" si="122"/>
        <v>0.19495920973753486</v>
      </c>
      <c r="V442" s="6">
        <f t="shared" si="123"/>
        <v>0.3471430596854615</v>
      </c>
      <c r="W442" s="6">
        <f t="shared" si="124"/>
        <v>0.40662468756366404</v>
      </c>
      <c r="X442" s="6">
        <f t="shared" si="125"/>
        <v>0.49953490708296244</v>
      </c>
      <c r="Y442" s="6">
        <f>U442+W442</f>
        <v>0.60158389730119888</v>
      </c>
      <c r="Z442" s="6">
        <f t="shared" si="107"/>
        <v>0.55055940219208066</v>
      </c>
      <c r="AA442" s="6"/>
      <c r="AB442" s="6"/>
      <c r="AC442" s="6"/>
      <c r="AD442" s="6"/>
      <c r="AE442" s="6"/>
      <c r="AF442" s="20">
        <v>117</v>
      </c>
      <c r="AG442" s="20">
        <v>70</v>
      </c>
      <c r="AH442" s="6"/>
      <c r="AJ442">
        <v>1.25</v>
      </c>
      <c r="AK442" s="6"/>
      <c r="AL442" s="6"/>
      <c r="AM442" s="1"/>
      <c r="AN442" s="1"/>
      <c r="AO442" s="33">
        <f t="shared" si="109"/>
        <v>5.1024495109118218E-2</v>
      </c>
      <c r="AP442">
        <f t="shared" si="110"/>
        <v>5.1024495109118218E-2</v>
      </c>
    </row>
    <row r="443" spans="1:42" x14ac:dyDescent="0.2">
      <c r="B443" s="30">
        <v>11</v>
      </c>
      <c r="C443">
        <v>2436</v>
      </c>
      <c r="D443">
        <v>2467</v>
      </c>
      <c r="E443" s="11">
        <f t="shared" si="127"/>
        <v>2.4359999999999999</v>
      </c>
      <c r="F443" s="11">
        <f t="shared" si="127"/>
        <v>2.4670000000000001</v>
      </c>
      <c r="G443">
        <v>0.43</v>
      </c>
      <c r="H443">
        <v>8.6999999999999994E-2</v>
      </c>
      <c r="I443">
        <v>53</v>
      </c>
      <c r="J443">
        <v>57</v>
      </c>
      <c r="K443">
        <v>98</v>
      </c>
      <c r="L443">
        <v>102</v>
      </c>
      <c r="M443">
        <v>52</v>
      </c>
      <c r="N443">
        <v>60</v>
      </c>
      <c r="O443">
        <v>6.3E-3</v>
      </c>
      <c r="P443">
        <v>7.4000000000000003E-3</v>
      </c>
      <c r="Q443" s="37">
        <f t="shared" si="108"/>
        <v>1.4651162790697675E-2</v>
      </c>
      <c r="R443" s="37">
        <f t="shared" si="120"/>
        <v>1.7209302325581398E-2</v>
      </c>
      <c r="S443">
        <v>18.02</v>
      </c>
      <c r="T443" s="5">
        <f t="shared" si="121"/>
        <v>0.15066012185889302</v>
      </c>
      <c r="U443" s="5">
        <f t="shared" si="122"/>
        <v>0.1927437641723356</v>
      </c>
      <c r="V443" s="6">
        <f t="shared" si="123"/>
        <v>0.33931633935900785</v>
      </c>
      <c r="W443" s="6">
        <f t="shared" si="124"/>
        <v>0.39719774061786728</v>
      </c>
      <c r="X443" s="6">
        <f t="shared" si="125"/>
        <v>0.48997646121790084</v>
      </c>
      <c r="Y443" s="6">
        <f t="shared" si="126"/>
        <v>0.58994150479020291</v>
      </c>
      <c r="Z443" s="6">
        <f t="shared" si="107"/>
        <v>0.53995898300405187</v>
      </c>
      <c r="AA443" s="6"/>
      <c r="AB443" s="6"/>
      <c r="AC443" s="6"/>
      <c r="AD443" s="6"/>
      <c r="AE443" s="6"/>
      <c r="AF443" s="20">
        <v>117</v>
      </c>
      <c r="AG443" s="20">
        <v>70</v>
      </c>
      <c r="AH443" s="6"/>
      <c r="AJ443">
        <v>1.25</v>
      </c>
      <c r="AK443" s="6"/>
      <c r="AL443" s="6"/>
      <c r="AM443" s="1"/>
      <c r="AN443" s="1"/>
      <c r="AO443" s="33">
        <f t="shared" si="109"/>
        <v>4.9982521786151035E-2</v>
      </c>
      <c r="AP443">
        <f t="shared" si="110"/>
        <v>4.9982521786151035E-2</v>
      </c>
    </row>
    <row r="444" spans="1:42" x14ac:dyDescent="0.2">
      <c r="B444" s="30">
        <v>12</v>
      </c>
      <c r="C444">
        <v>2436</v>
      </c>
      <c r="D444">
        <v>2467</v>
      </c>
      <c r="E444" s="11">
        <f t="shared" si="127"/>
        <v>2.4359999999999999</v>
      </c>
      <c r="F444" s="11">
        <f t="shared" si="127"/>
        <v>2.4670000000000001</v>
      </c>
      <c r="G444">
        <v>0.44600000000000001</v>
      </c>
      <c r="H444">
        <v>8.6999999999999994E-2</v>
      </c>
      <c r="I444">
        <v>53</v>
      </c>
      <c r="J444">
        <v>57</v>
      </c>
      <c r="K444">
        <v>98</v>
      </c>
      <c r="L444">
        <v>102</v>
      </c>
      <c r="M444">
        <v>52</v>
      </c>
      <c r="N444">
        <v>60</v>
      </c>
      <c r="O444">
        <v>6.3E-3</v>
      </c>
      <c r="P444">
        <v>7.4000000000000003E-3</v>
      </c>
      <c r="Q444" s="37">
        <f t="shared" si="108"/>
        <v>1.4125560538116592E-2</v>
      </c>
      <c r="R444" s="37">
        <f t="shared" si="120"/>
        <v>1.6591928251121078E-2</v>
      </c>
      <c r="S444">
        <v>18.02</v>
      </c>
      <c r="T444" s="5">
        <f t="shared" si="121"/>
        <v>0.15066012185889302</v>
      </c>
      <c r="U444" s="5">
        <f t="shared" si="122"/>
        <v>0.1927437641723356</v>
      </c>
      <c r="V444" s="6">
        <f t="shared" si="123"/>
        <v>0.35480000299832615</v>
      </c>
      <c r="W444" s="6">
        <f t="shared" si="124"/>
        <v>0.41636812673306084</v>
      </c>
      <c r="X444" s="6">
        <f t="shared" si="125"/>
        <v>0.50546012485721914</v>
      </c>
      <c r="Y444" s="6">
        <f t="shared" si="126"/>
        <v>0.60911189090539641</v>
      </c>
      <c r="Z444" s="6">
        <f t="shared" si="107"/>
        <v>0.55728600788130778</v>
      </c>
      <c r="AA444" s="6"/>
      <c r="AB444" s="6"/>
      <c r="AC444" s="6"/>
      <c r="AD444" s="6"/>
      <c r="AE444" s="6"/>
      <c r="AF444" s="20">
        <v>117</v>
      </c>
      <c r="AG444" s="20">
        <v>70</v>
      </c>
      <c r="AH444" s="6"/>
      <c r="AJ444">
        <v>1.25</v>
      </c>
      <c r="AK444" s="6"/>
      <c r="AL444" s="6"/>
      <c r="AM444" s="1"/>
      <c r="AN444" s="1"/>
      <c r="AO444" s="33">
        <f t="shared" si="109"/>
        <v>5.1825883024088637E-2</v>
      </c>
      <c r="AP444">
        <f t="shared" si="110"/>
        <v>5.1825883024088637E-2</v>
      </c>
    </row>
    <row r="445" spans="1:42" x14ac:dyDescent="0.2">
      <c r="B445" s="30">
        <v>13</v>
      </c>
      <c r="C445">
        <v>2436</v>
      </c>
      <c r="D445">
        <v>2467</v>
      </c>
      <c r="E445" s="11">
        <f t="shared" si="127"/>
        <v>2.4359999999999999</v>
      </c>
      <c r="F445" s="11">
        <f t="shared" si="127"/>
        <v>2.4670000000000001</v>
      </c>
      <c r="G445">
        <v>0.41499999999999998</v>
      </c>
      <c r="H445">
        <v>8.5000000000000006E-2</v>
      </c>
      <c r="I445">
        <v>53</v>
      </c>
      <c r="J445">
        <v>57</v>
      </c>
      <c r="K445">
        <v>98</v>
      </c>
      <c r="L445">
        <v>102</v>
      </c>
      <c r="M445">
        <v>52</v>
      </c>
      <c r="N445">
        <v>60</v>
      </c>
      <c r="O445">
        <v>6.3E-3</v>
      </c>
      <c r="P445">
        <v>7.4000000000000003E-3</v>
      </c>
      <c r="Q445" s="37">
        <f t="shared" si="108"/>
        <v>1.5180722891566264E-2</v>
      </c>
      <c r="R445" s="37">
        <f t="shared" si="120"/>
        <v>1.783132530120482E-2</v>
      </c>
      <c r="S445">
        <v>18.02</v>
      </c>
      <c r="T445" s="5">
        <f t="shared" si="121"/>
        <v>0.14719667078167709</v>
      </c>
      <c r="U445" s="5">
        <f t="shared" si="122"/>
        <v>0.18831287304193711</v>
      </c>
      <c r="V445" s="6">
        <f t="shared" si="123"/>
        <v>0.32656608563847267</v>
      </c>
      <c r="W445" s="6">
        <f t="shared" si="124"/>
        <v>0.38193829412287228</v>
      </c>
      <c r="X445" s="6">
        <f t="shared" si="125"/>
        <v>0.47376275642014976</v>
      </c>
      <c r="Y445" s="6">
        <f t="shared" si="126"/>
        <v>0.57025116716480939</v>
      </c>
      <c r="Z445" s="6">
        <f t="shared" si="107"/>
        <v>0.52200696179247963</v>
      </c>
      <c r="AA445" s="6"/>
      <c r="AB445" s="6"/>
      <c r="AC445" s="6"/>
      <c r="AD445" s="6"/>
      <c r="AE445" s="6"/>
      <c r="AF445" s="20">
        <v>117</v>
      </c>
      <c r="AG445" s="20">
        <v>70</v>
      </c>
      <c r="AH445" s="6"/>
      <c r="AJ445">
        <v>1.25</v>
      </c>
      <c r="AK445" s="6"/>
      <c r="AL445" s="6"/>
      <c r="AM445" s="1"/>
      <c r="AN445" s="1"/>
      <c r="AO445" s="33">
        <f t="shared" si="109"/>
        <v>4.8244205372329874E-2</v>
      </c>
      <c r="AP445">
        <f t="shared" si="110"/>
        <v>4.8244205372329763E-2</v>
      </c>
    </row>
    <row r="446" spans="1:42" x14ac:dyDescent="0.2">
      <c r="B446" s="30">
        <v>14</v>
      </c>
      <c r="C446">
        <v>2436</v>
      </c>
      <c r="D446">
        <v>2467</v>
      </c>
      <c r="E446" s="11">
        <f t="shared" si="127"/>
        <v>2.4359999999999999</v>
      </c>
      <c r="F446" s="11">
        <f t="shared" si="127"/>
        <v>2.4670000000000001</v>
      </c>
      <c r="G446">
        <v>0.41299999999999998</v>
      </c>
      <c r="H446">
        <v>8.4000000000000005E-2</v>
      </c>
      <c r="I446">
        <v>53</v>
      </c>
      <c r="J446">
        <v>57</v>
      </c>
      <c r="K446">
        <v>98</v>
      </c>
      <c r="L446">
        <v>102</v>
      </c>
      <c r="M446">
        <v>52</v>
      </c>
      <c r="N446">
        <v>60</v>
      </c>
      <c r="O446">
        <v>6.3E-3</v>
      </c>
      <c r="P446">
        <v>7.4000000000000003E-3</v>
      </c>
      <c r="Q446" s="37">
        <f t="shared" si="108"/>
        <v>1.5254237288135592E-2</v>
      </c>
      <c r="R446" s="37">
        <f t="shared" si="120"/>
        <v>1.791767554479419E-2</v>
      </c>
      <c r="S446">
        <v>18.02</v>
      </c>
      <c r="T446" s="5">
        <f t="shared" si="121"/>
        <v>0.14546494524306913</v>
      </c>
      <c r="U446" s="5">
        <f t="shared" si="122"/>
        <v>0.18609742747673785</v>
      </c>
      <c r="V446" s="6">
        <f t="shared" si="123"/>
        <v>0.32551346815422078</v>
      </c>
      <c r="W446" s="6">
        <f t="shared" si="124"/>
        <v>0.3808983911024727</v>
      </c>
      <c r="X446" s="6">
        <f t="shared" si="125"/>
        <v>0.47097841339728991</v>
      </c>
      <c r="Y446" s="6">
        <f t="shared" si="126"/>
        <v>0.56699581857921055</v>
      </c>
      <c r="Z446" s="6">
        <f t="shared" si="107"/>
        <v>0.5189871159882502</v>
      </c>
      <c r="AA446" s="6"/>
      <c r="AB446" s="6"/>
      <c r="AC446" s="6"/>
      <c r="AD446" s="6"/>
      <c r="AE446" s="6"/>
      <c r="AF446" s="20">
        <v>117</v>
      </c>
      <c r="AG446" s="20">
        <v>70</v>
      </c>
      <c r="AH446" s="6"/>
      <c r="AJ446">
        <v>1.25</v>
      </c>
      <c r="AK446" s="6"/>
      <c r="AL446" s="6"/>
      <c r="AM446" s="1"/>
      <c r="AN446" s="1"/>
      <c r="AO446" s="33">
        <f t="shared" si="109"/>
        <v>4.8008702590960295E-2</v>
      </c>
      <c r="AP446">
        <f t="shared" si="110"/>
        <v>4.800870259096035E-2</v>
      </c>
    </row>
    <row r="447" spans="1:42" x14ac:dyDescent="0.2">
      <c r="B447" s="30">
        <v>15</v>
      </c>
      <c r="C447">
        <v>2436</v>
      </c>
      <c r="D447">
        <v>2467</v>
      </c>
      <c r="E447" s="11">
        <f t="shared" si="127"/>
        <v>2.4359999999999999</v>
      </c>
      <c r="F447" s="11">
        <f t="shared" si="127"/>
        <v>2.4670000000000001</v>
      </c>
      <c r="G447">
        <v>0.41299999999999998</v>
      </c>
      <c r="H447">
        <v>8.2000000000000003E-2</v>
      </c>
      <c r="I447">
        <v>53</v>
      </c>
      <c r="J447">
        <v>57</v>
      </c>
      <c r="K447">
        <v>98</v>
      </c>
      <c r="L447">
        <v>102</v>
      </c>
      <c r="M447">
        <v>52</v>
      </c>
      <c r="N447">
        <v>60</v>
      </c>
      <c r="O447">
        <v>6.3E-3</v>
      </c>
      <c r="P447">
        <v>7.4000000000000003E-3</v>
      </c>
      <c r="Q447" s="37">
        <f t="shared" si="108"/>
        <v>1.5254237288135592E-2</v>
      </c>
      <c r="R447" s="37">
        <f t="shared" si="120"/>
        <v>1.791767554479419E-2</v>
      </c>
      <c r="S447">
        <v>18.02</v>
      </c>
      <c r="T447" s="5">
        <f t="shared" si="121"/>
        <v>0.1420014941658532</v>
      </c>
      <c r="U447" s="5">
        <f t="shared" si="122"/>
        <v>0.18166653634633931</v>
      </c>
      <c r="V447" s="6">
        <f t="shared" si="123"/>
        <v>0.32727914909554651</v>
      </c>
      <c r="W447" s="6">
        <f t="shared" si="124"/>
        <v>0.38361118159047181</v>
      </c>
      <c r="X447" s="6">
        <f t="shared" si="125"/>
        <v>0.46928064326139973</v>
      </c>
      <c r="Y447" s="6">
        <f t="shared" si="126"/>
        <v>0.56527771793681114</v>
      </c>
      <c r="Z447" s="6">
        <f t="shared" si="107"/>
        <v>0.51727918059910549</v>
      </c>
      <c r="AA447" s="6"/>
      <c r="AB447" s="6"/>
      <c r="AC447" s="6"/>
      <c r="AD447" s="6"/>
      <c r="AE447" s="6"/>
      <c r="AF447" s="20">
        <v>117</v>
      </c>
      <c r="AG447" s="20">
        <v>70</v>
      </c>
      <c r="AH447" s="6"/>
      <c r="AJ447">
        <v>1.25</v>
      </c>
      <c r="AK447" s="6"/>
      <c r="AL447" s="6"/>
      <c r="AM447" s="1"/>
      <c r="AN447" s="1"/>
      <c r="AO447" s="33">
        <f t="shared" si="109"/>
        <v>4.799853733770576E-2</v>
      </c>
      <c r="AP447">
        <f t="shared" si="110"/>
        <v>4.7998537337705649E-2</v>
      </c>
    </row>
    <row r="448" spans="1:42" x14ac:dyDescent="0.2">
      <c r="B448" s="30">
        <v>16</v>
      </c>
      <c r="C448">
        <v>2436</v>
      </c>
      <c r="D448">
        <v>2467</v>
      </c>
      <c r="E448" s="11">
        <f t="shared" si="127"/>
        <v>2.4359999999999999</v>
      </c>
      <c r="F448" s="11">
        <f t="shared" si="127"/>
        <v>2.4670000000000001</v>
      </c>
      <c r="G448">
        <v>0.42399999999999999</v>
      </c>
      <c r="H448">
        <v>8.4000000000000005E-2</v>
      </c>
      <c r="I448">
        <v>53</v>
      </c>
      <c r="J448">
        <v>57</v>
      </c>
      <c r="K448">
        <v>98</v>
      </c>
      <c r="L448">
        <v>102</v>
      </c>
      <c r="M448">
        <v>52</v>
      </c>
      <c r="N448">
        <v>60</v>
      </c>
      <c r="O448">
        <v>6.3E-3</v>
      </c>
      <c r="P448">
        <v>7.4000000000000003E-3</v>
      </c>
      <c r="Q448" s="37">
        <f t="shared" si="108"/>
        <v>1.4858490566037736E-2</v>
      </c>
      <c r="R448" s="37">
        <f t="shared" si="120"/>
        <v>1.7452830188679248E-2</v>
      </c>
      <c r="S448">
        <v>18.02</v>
      </c>
      <c r="T448" s="5">
        <f t="shared" si="121"/>
        <v>0.14546494524306913</v>
      </c>
      <c r="U448" s="5">
        <f t="shared" si="122"/>
        <v>0.18609742747673785</v>
      </c>
      <c r="V448" s="6">
        <f t="shared" si="123"/>
        <v>0.33615848690625216</v>
      </c>
      <c r="W448" s="6">
        <f t="shared" si="124"/>
        <v>0.39407803155666826</v>
      </c>
      <c r="X448" s="6">
        <f t="shared" si="125"/>
        <v>0.4816234321493213</v>
      </c>
      <c r="Y448" s="6">
        <f t="shared" si="126"/>
        <v>0.58017545903340606</v>
      </c>
      <c r="Z448" s="6">
        <f t="shared" si="107"/>
        <v>0.53089944559136371</v>
      </c>
      <c r="AA448" s="6"/>
      <c r="AB448" s="6"/>
      <c r="AC448" s="6"/>
      <c r="AD448" s="6"/>
      <c r="AE448" s="6"/>
      <c r="AF448" s="20">
        <v>117</v>
      </c>
      <c r="AG448" s="20">
        <v>70</v>
      </c>
      <c r="AH448" s="6"/>
      <c r="AJ448">
        <v>1.25</v>
      </c>
      <c r="AK448" s="6"/>
      <c r="AL448" s="6"/>
      <c r="AM448" s="1"/>
      <c r="AN448" s="1"/>
      <c r="AO448" s="33">
        <f t="shared" si="109"/>
        <v>4.927601344204241E-2</v>
      </c>
      <c r="AP448">
        <f t="shared" si="110"/>
        <v>4.9276013442042355E-2</v>
      </c>
    </row>
    <row r="449" spans="1:42" x14ac:dyDescent="0.2">
      <c r="B449" s="30">
        <v>17</v>
      </c>
      <c r="C449">
        <v>2436</v>
      </c>
      <c r="D449">
        <v>2467</v>
      </c>
      <c r="E449" s="11">
        <f t="shared" si="127"/>
        <v>2.4359999999999999</v>
      </c>
      <c r="F449" s="11">
        <f t="shared" si="127"/>
        <v>2.4670000000000001</v>
      </c>
      <c r="G449">
        <v>0.43099999999999999</v>
      </c>
      <c r="H449">
        <v>8.5000000000000006E-2</v>
      </c>
      <c r="I449">
        <v>53</v>
      </c>
      <c r="J449">
        <v>57</v>
      </c>
      <c r="K449">
        <v>98</v>
      </c>
      <c r="L449">
        <v>102</v>
      </c>
      <c r="M449">
        <v>52</v>
      </c>
      <c r="N449">
        <v>60</v>
      </c>
      <c r="O449">
        <v>6.3E-3</v>
      </c>
      <c r="P449">
        <v>7.4000000000000003E-3</v>
      </c>
      <c r="Q449" s="37">
        <f t="shared" si="108"/>
        <v>1.4617169373549883E-2</v>
      </c>
      <c r="R449" s="37">
        <f t="shared" si="120"/>
        <v>1.7169373549883991E-2</v>
      </c>
      <c r="S449">
        <v>18.02</v>
      </c>
      <c r="T449" s="5">
        <f t="shared" si="121"/>
        <v>0.14719667078167709</v>
      </c>
      <c r="U449" s="5">
        <f t="shared" si="122"/>
        <v>0.18831287304193711</v>
      </c>
      <c r="V449" s="6">
        <f t="shared" si="123"/>
        <v>0.34204974927779097</v>
      </c>
      <c r="W449" s="6">
        <f t="shared" si="124"/>
        <v>0.40110868023806595</v>
      </c>
      <c r="X449" s="6">
        <f t="shared" si="125"/>
        <v>0.48924642005946806</v>
      </c>
      <c r="Y449" s="6">
        <f t="shared" si="126"/>
        <v>0.58942155328000312</v>
      </c>
      <c r="Z449" s="6">
        <f t="shared" si="107"/>
        <v>0.53933398666973553</v>
      </c>
      <c r="AA449" s="6"/>
      <c r="AB449" s="6"/>
      <c r="AC449" s="6"/>
      <c r="AD449" s="6"/>
      <c r="AE449" s="6"/>
      <c r="AF449" s="20">
        <v>117</v>
      </c>
      <c r="AG449" s="20">
        <v>70</v>
      </c>
      <c r="AH449" s="6"/>
      <c r="AJ449">
        <v>1.25</v>
      </c>
      <c r="AK449" s="6"/>
      <c r="AL449" s="6"/>
      <c r="AM449" s="1"/>
      <c r="AN449" s="1"/>
      <c r="AO449" s="33">
        <f t="shared" si="109"/>
        <v>5.0087566610267475E-2</v>
      </c>
      <c r="AP449">
        <f t="shared" si="110"/>
        <v>5.0087566610267586E-2</v>
      </c>
    </row>
    <row r="450" spans="1:42" x14ac:dyDescent="0.2">
      <c r="B450" s="30">
        <v>18</v>
      </c>
      <c r="C450">
        <v>2436</v>
      </c>
      <c r="D450">
        <v>2467</v>
      </c>
      <c r="E450" s="11">
        <f t="shared" si="127"/>
        <v>2.4359999999999999</v>
      </c>
      <c r="F450" s="11">
        <f t="shared" si="127"/>
        <v>2.4670000000000001</v>
      </c>
      <c r="G450">
        <v>0.42599999999999999</v>
      </c>
      <c r="H450">
        <v>8.5000000000000006E-2</v>
      </c>
      <c r="I450">
        <v>53</v>
      </c>
      <c r="J450">
        <v>57</v>
      </c>
      <c r="K450">
        <v>98</v>
      </c>
      <c r="L450">
        <v>102</v>
      </c>
      <c r="M450">
        <v>52</v>
      </c>
      <c r="N450">
        <v>60</v>
      </c>
      <c r="O450">
        <v>6.3E-3</v>
      </c>
      <c r="P450">
        <v>7.4000000000000003E-3</v>
      </c>
      <c r="Q450" s="37">
        <f t="shared" si="108"/>
        <v>1.4788732394366197E-2</v>
      </c>
      <c r="R450" s="37">
        <f t="shared" si="120"/>
        <v>1.7370892018779345E-2</v>
      </c>
      <c r="S450">
        <v>18.02</v>
      </c>
      <c r="T450" s="5">
        <f t="shared" si="121"/>
        <v>0.14719667078167709</v>
      </c>
      <c r="U450" s="5">
        <f t="shared" si="122"/>
        <v>0.18831287304193711</v>
      </c>
      <c r="V450" s="6">
        <f t="shared" si="123"/>
        <v>0.337211104390504</v>
      </c>
      <c r="W450" s="6">
        <f t="shared" si="124"/>
        <v>0.3951179345770679</v>
      </c>
      <c r="X450" s="6">
        <f t="shared" si="125"/>
        <v>0.48440777517218109</v>
      </c>
      <c r="Y450" s="6">
        <f t="shared" si="126"/>
        <v>0.58343080761900501</v>
      </c>
      <c r="Z450" s="6">
        <f t="shared" si="107"/>
        <v>0.53391929139559302</v>
      </c>
      <c r="AA450" s="6"/>
      <c r="AB450" s="6"/>
      <c r="AC450" s="6"/>
      <c r="AD450" s="6"/>
      <c r="AE450" s="6"/>
      <c r="AF450" s="20">
        <v>117</v>
      </c>
      <c r="AG450" s="20">
        <v>70</v>
      </c>
      <c r="AH450" s="6"/>
      <c r="AJ450">
        <v>1.25</v>
      </c>
      <c r="AK450" s="6"/>
      <c r="AL450" s="6"/>
      <c r="AM450" s="1"/>
      <c r="AN450" s="1"/>
      <c r="AO450" s="33">
        <f t="shared" si="109"/>
        <v>4.9511516223411933E-2</v>
      </c>
      <c r="AP450">
        <f t="shared" si="110"/>
        <v>4.9511516223411989E-2</v>
      </c>
    </row>
    <row r="451" spans="1:42" x14ac:dyDescent="0.2">
      <c r="B451" s="30">
        <v>20</v>
      </c>
      <c r="C451">
        <v>2436</v>
      </c>
      <c r="D451">
        <v>2467</v>
      </c>
      <c r="E451" s="11">
        <f t="shared" si="127"/>
        <v>2.4359999999999999</v>
      </c>
      <c r="F451" s="11">
        <f t="shared" si="127"/>
        <v>2.4670000000000001</v>
      </c>
      <c r="G451">
        <v>0.40500000000000003</v>
      </c>
      <c r="H451">
        <v>0.08</v>
      </c>
      <c r="I451">
        <v>53</v>
      </c>
      <c r="J451">
        <v>57</v>
      </c>
      <c r="K451">
        <v>98</v>
      </c>
      <c r="L451">
        <v>102</v>
      </c>
      <c r="M451">
        <v>52</v>
      </c>
      <c r="N451">
        <v>60</v>
      </c>
      <c r="O451">
        <v>6.3E-3</v>
      </c>
      <c r="P451">
        <v>7.4000000000000003E-3</v>
      </c>
      <c r="Q451" s="37">
        <f t="shared" si="108"/>
        <v>1.5555555555555553E-2</v>
      </c>
      <c r="R451" s="37">
        <f t="shared" si="120"/>
        <v>1.8271604938271603E-2</v>
      </c>
      <c r="S451">
        <v>18.02</v>
      </c>
      <c r="T451" s="5">
        <f t="shared" si="121"/>
        <v>0.13853804308863724</v>
      </c>
      <c r="U451" s="5">
        <f t="shared" si="122"/>
        <v>0.17723564521594076</v>
      </c>
      <c r="V451" s="6">
        <f t="shared" si="123"/>
        <v>0.3213029982172132</v>
      </c>
      <c r="W451" s="6">
        <f t="shared" si="124"/>
        <v>0.37673877902087421</v>
      </c>
      <c r="X451" s="6">
        <f t="shared" si="125"/>
        <v>0.45984104130585046</v>
      </c>
      <c r="Y451" s="6">
        <f t="shared" si="126"/>
        <v>0.55397442423681498</v>
      </c>
      <c r="Z451" s="6">
        <f t="shared" ref="Z451:Z514" si="128">(X451+Y451)/2</f>
        <v>0.50690773277133272</v>
      </c>
      <c r="AA451" s="6"/>
      <c r="AB451" s="6"/>
      <c r="AC451" s="6"/>
      <c r="AD451" s="6"/>
      <c r="AE451" s="6"/>
      <c r="AF451" s="20">
        <v>117</v>
      </c>
      <c r="AG451" s="20">
        <v>70</v>
      </c>
      <c r="AH451" s="6"/>
      <c r="AJ451">
        <v>1.25</v>
      </c>
      <c r="AK451" s="6"/>
      <c r="AL451" s="6"/>
      <c r="AM451" s="1"/>
      <c r="AN451" s="1"/>
      <c r="AO451" s="33">
        <f t="shared" si="109"/>
        <v>4.7066691465482258E-2</v>
      </c>
      <c r="AP451">
        <f t="shared" si="110"/>
        <v>4.7066691465482258E-2</v>
      </c>
    </row>
    <row r="452" spans="1:42" x14ac:dyDescent="0.2">
      <c r="B452" s="30">
        <v>21</v>
      </c>
      <c r="C452">
        <v>2436</v>
      </c>
      <c r="D452">
        <v>2467</v>
      </c>
      <c r="E452" s="11">
        <f t="shared" si="127"/>
        <v>2.4359999999999999</v>
      </c>
      <c r="F452" s="11">
        <f t="shared" si="127"/>
        <v>2.4670000000000001</v>
      </c>
      <c r="G452">
        <v>0.40699999999999997</v>
      </c>
      <c r="H452">
        <v>7.9000000000000001E-2</v>
      </c>
      <c r="I452">
        <v>53</v>
      </c>
      <c r="J452">
        <v>57</v>
      </c>
      <c r="K452">
        <v>98</v>
      </c>
      <c r="L452">
        <v>102</v>
      </c>
      <c r="M452">
        <v>52</v>
      </c>
      <c r="N452">
        <v>60</v>
      </c>
      <c r="O452">
        <v>6.3E-3</v>
      </c>
      <c r="P452">
        <v>7.4000000000000003E-3</v>
      </c>
      <c r="Q452" s="37">
        <f t="shared" ref="Q452:Q515" si="129">1/(G452/O452)</f>
        <v>1.5479115479115482E-2</v>
      </c>
      <c r="R452" s="37">
        <f t="shared" si="120"/>
        <v>1.8181818181818184E-2</v>
      </c>
      <c r="S452">
        <v>18.02</v>
      </c>
      <c r="T452" s="5">
        <f t="shared" si="121"/>
        <v>0.13680631755002928</v>
      </c>
      <c r="U452" s="5">
        <f t="shared" si="122"/>
        <v>0.17502019965074153</v>
      </c>
      <c r="V452" s="6">
        <f t="shared" si="123"/>
        <v>0.32412129664279082</v>
      </c>
      <c r="W452" s="6">
        <f t="shared" si="124"/>
        <v>0.38049147252927285</v>
      </c>
      <c r="X452" s="6">
        <f t="shared" si="125"/>
        <v>0.46092761419282013</v>
      </c>
      <c r="Y452" s="6">
        <f t="shared" si="126"/>
        <v>0.5555116721800144</v>
      </c>
      <c r="Z452" s="6">
        <f t="shared" si="128"/>
        <v>0.50821964318641721</v>
      </c>
      <c r="AA452" s="6"/>
      <c r="AB452" s="6"/>
      <c r="AC452" s="6"/>
      <c r="AD452" s="6"/>
      <c r="AE452" s="6"/>
      <c r="AF452" s="20">
        <v>117</v>
      </c>
      <c r="AG452" s="20">
        <v>70</v>
      </c>
      <c r="AH452" s="6"/>
      <c r="AJ452">
        <v>1.25</v>
      </c>
      <c r="AK452" s="6"/>
      <c r="AL452" s="6"/>
      <c r="AM452" s="1"/>
      <c r="AN452" s="1"/>
      <c r="AO452" s="33">
        <f t="shared" ref="AO452:AO515" si="130">Z452-X452</f>
        <v>4.7292028993597079E-2</v>
      </c>
      <c r="AP452">
        <f t="shared" ref="AP452:AP515" si="131">ABS(Z452-Y452)</f>
        <v>4.729202899359719E-2</v>
      </c>
    </row>
    <row r="453" spans="1:42" x14ac:dyDescent="0.2">
      <c r="A453" s="43" t="s">
        <v>88</v>
      </c>
      <c r="B453" s="31">
        <v>16</v>
      </c>
      <c r="C453" s="7">
        <v>2436</v>
      </c>
      <c r="D453" s="7">
        <v>2467</v>
      </c>
      <c r="E453" s="12">
        <f>C453/1000</f>
        <v>2.4359999999999999</v>
      </c>
      <c r="F453" s="12">
        <f>D453/1000</f>
        <v>2.4670000000000001</v>
      </c>
      <c r="G453" s="7">
        <v>0.53100000000000003</v>
      </c>
      <c r="H453" s="7">
        <v>0.10299999999999999</v>
      </c>
      <c r="I453" s="7">
        <v>53</v>
      </c>
      <c r="J453" s="7">
        <v>57</v>
      </c>
      <c r="K453" s="7">
        <v>98</v>
      </c>
      <c r="L453" s="7">
        <v>102</v>
      </c>
      <c r="M453" s="7">
        <v>52</v>
      </c>
      <c r="N453" s="7">
        <v>60</v>
      </c>
      <c r="O453" s="7">
        <v>8.9999999999999993E-3</v>
      </c>
      <c r="P453" s="7">
        <v>9.1999999999999998E-3</v>
      </c>
      <c r="Q453" s="37">
        <f t="shared" si="129"/>
        <v>1.6949152542372878E-2</v>
      </c>
      <c r="R453" s="38">
        <f t="shared" si="120"/>
        <v>1.7325800376647833E-2</v>
      </c>
      <c r="S453" s="7">
        <v>18.02</v>
      </c>
      <c r="T453" s="9">
        <f>(100*S453*H453)/(D453*J453*P453)</f>
        <v>0.14346969625293385</v>
      </c>
      <c r="U453" s="9">
        <f>(100*S453*H453)/(C453*O453*I453)</f>
        <v>0.15973362525086662</v>
      </c>
      <c r="V453" s="10">
        <f>(1/L453)*((100*S453*G453)/(P453*D453) -(M453*T453))</f>
        <v>0.34018404753063347</v>
      </c>
      <c r="W453" s="10">
        <f>(1/K453)*(((100*S453*G453)/(O453*C453))-(N453*U453))</f>
        <v>0.34755593534622392</v>
      </c>
      <c r="X453" s="10">
        <f>T453+V453</f>
        <v>0.48365374378356729</v>
      </c>
      <c r="Y453" s="10">
        <f>U453+W453</f>
        <v>0.50728956059709052</v>
      </c>
      <c r="Z453" s="10">
        <f t="shared" si="128"/>
        <v>0.4954716521903289</v>
      </c>
      <c r="AA453" s="10">
        <f>AVERAGE(X433:X453)</f>
        <v>0.47946773860876624</v>
      </c>
      <c r="AB453" s="35">
        <f>(STDEV(X433:X453)/SQRT(COUNT(X433:X453)))</f>
        <v>2.8919449327478855E-3</v>
      </c>
      <c r="AC453" s="10">
        <f>AVERAGE(Y433:Y453)</f>
        <v>0.57392516821897288</v>
      </c>
      <c r="AD453" s="35">
        <f>(STDEV(Y433:Y453)/SQRT(COUNT(Y433:Y453)))</f>
        <v>4.8145211242958995E-3</v>
      </c>
      <c r="AE453" s="10">
        <f>AVERAGE(Z433:Z453)</f>
        <v>0.52669645341386961</v>
      </c>
      <c r="AF453" s="21">
        <v>117</v>
      </c>
      <c r="AG453" s="21">
        <v>70</v>
      </c>
      <c r="AH453" s="10">
        <f>STDEV(Z433:Z453)</f>
        <v>1.6233452673174106E-2</v>
      </c>
      <c r="AI453" s="7">
        <f>AH453/SQRT(COUNT(Z433:Z453))</f>
        <v>3.5424297935858842E-3</v>
      </c>
      <c r="AJ453" s="7">
        <v>1.25</v>
      </c>
      <c r="AK453" s="10">
        <f>AE453-AA453</f>
        <v>4.7228714805103378E-2</v>
      </c>
      <c r="AL453" s="10">
        <f>ABS(AE453-AC453)</f>
        <v>4.7228714805103267E-2</v>
      </c>
      <c r="AM453" s="35">
        <f>AK453+AB453</f>
        <v>5.0120659737851264E-2</v>
      </c>
      <c r="AN453" s="35">
        <f>AL453+AD453</f>
        <v>5.2043235929399169E-2</v>
      </c>
      <c r="AO453" s="41">
        <f t="shared" si="130"/>
        <v>1.1817908406761612E-2</v>
      </c>
      <c r="AP453" s="7">
        <f t="shared" si="131"/>
        <v>1.1817908406761612E-2</v>
      </c>
    </row>
    <row r="454" spans="1:42" x14ac:dyDescent="0.2">
      <c r="A454" t="s">
        <v>89</v>
      </c>
      <c r="B454" s="30">
        <v>1</v>
      </c>
      <c r="C454">
        <v>2436</v>
      </c>
      <c r="D454">
        <v>2467</v>
      </c>
      <c r="E454" s="11">
        <f t="shared" ref="E454:E469" si="132">C454/1000</f>
        <v>2.4359999999999999</v>
      </c>
      <c r="F454" s="11">
        <f t="shared" ref="F454:F469" si="133">D454/1000</f>
        <v>2.4670000000000001</v>
      </c>
      <c r="G454">
        <v>0.73199999999999998</v>
      </c>
      <c r="H454">
        <v>0.14000000000000001</v>
      </c>
      <c r="I454">
        <v>53</v>
      </c>
      <c r="J454">
        <v>57</v>
      </c>
      <c r="K454">
        <v>98</v>
      </c>
      <c r="L454">
        <v>102</v>
      </c>
      <c r="M454">
        <v>52</v>
      </c>
      <c r="N454">
        <v>60</v>
      </c>
      <c r="O454">
        <v>1.2699999999999999E-2</v>
      </c>
      <c r="P454">
        <v>1.3100000000000001E-2</v>
      </c>
      <c r="Q454" s="37">
        <f t="shared" si="129"/>
        <v>1.7349726775956281E-2</v>
      </c>
      <c r="R454" s="37">
        <f t="shared" si="120"/>
        <v>1.789617486338798E-2</v>
      </c>
      <c r="S454">
        <v>18.02</v>
      </c>
      <c r="T454" s="5">
        <f t="shared" ref="T454:T470" si="134">(100*S454*H454)/(D454*J454*P454)</f>
        <v>0.13695172961815666</v>
      </c>
      <c r="U454" s="5">
        <f t="shared" ref="U454:U470" si="135">(100*S454*H454)/(C454*O454*I454)</f>
        <v>0.15386007783509822</v>
      </c>
      <c r="V454" s="6">
        <f t="shared" ref="V454:V470" si="136">(1/L454)*((100*S454*G454)/(P454*D454) -(M454*T454))</f>
        <v>0.33033370973163789</v>
      </c>
      <c r="W454" s="6">
        <f t="shared" ref="W454:W470" si="137">(1/K454)*(((100*S454*G454)/(O454*C454))-(N454*U454))</f>
        <v>0.34086960101134439</v>
      </c>
      <c r="X454" s="6">
        <f t="shared" ref="X454:X470" si="138">T454+V454</f>
        <v>0.46728543934979455</v>
      </c>
      <c r="Y454" s="6">
        <f t="shared" ref="Y454:Y470" si="139">U454+W454</f>
        <v>0.49472967884644259</v>
      </c>
      <c r="Z454" s="6">
        <f t="shared" si="128"/>
        <v>0.48100755909811854</v>
      </c>
      <c r="AA454" s="6"/>
      <c r="AB454" s="6"/>
      <c r="AC454" s="6"/>
      <c r="AD454" s="6"/>
      <c r="AE454" s="6"/>
      <c r="AF454" s="20">
        <v>118</v>
      </c>
      <c r="AG454" s="20">
        <v>70</v>
      </c>
      <c r="AH454" s="6"/>
      <c r="AJ454">
        <v>1.25</v>
      </c>
      <c r="AK454" s="6"/>
      <c r="AL454" s="6"/>
      <c r="AM454" s="1"/>
      <c r="AN454" s="1"/>
      <c r="AO454" s="33">
        <f t="shared" si="130"/>
        <v>1.3722119748323991E-2</v>
      </c>
      <c r="AP454">
        <f t="shared" si="131"/>
        <v>1.3722119748324046E-2</v>
      </c>
    </row>
    <row r="455" spans="1:42" x14ac:dyDescent="0.2">
      <c r="B455" s="30">
        <v>2</v>
      </c>
      <c r="C455">
        <v>2436</v>
      </c>
      <c r="D455">
        <v>2467</v>
      </c>
      <c r="E455" s="11">
        <f t="shared" si="132"/>
        <v>2.4359999999999999</v>
      </c>
      <c r="F455" s="11">
        <f t="shared" si="133"/>
        <v>2.4670000000000001</v>
      </c>
      <c r="G455">
        <v>0.72099999999999997</v>
      </c>
      <c r="H455">
        <v>0.14399999999999999</v>
      </c>
      <c r="I455">
        <v>53</v>
      </c>
      <c r="J455">
        <v>57</v>
      </c>
      <c r="K455">
        <v>98</v>
      </c>
      <c r="L455">
        <v>102</v>
      </c>
      <c r="M455">
        <v>52</v>
      </c>
      <c r="N455">
        <v>60</v>
      </c>
      <c r="O455">
        <v>1.2699999999999999E-2</v>
      </c>
      <c r="P455">
        <v>1.3100000000000001E-2</v>
      </c>
      <c r="Q455" s="37">
        <f t="shared" si="129"/>
        <v>1.7614424410540914E-2</v>
      </c>
      <c r="R455" s="37">
        <f t="shared" si="120"/>
        <v>1.8169209431345354E-2</v>
      </c>
      <c r="S455">
        <v>18.02</v>
      </c>
      <c r="T455" s="5">
        <f t="shared" si="134"/>
        <v>0.14086463617867542</v>
      </c>
      <c r="U455" s="5">
        <f t="shared" si="135"/>
        <v>0.15825608005895817</v>
      </c>
      <c r="V455" s="6">
        <f t="shared" si="136"/>
        <v>0.32232567792273298</v>
      </c>
      <c r="W455" s="6">
        <f t="shared" si="137"/>
        <v>0.33164023919951596</v>
      </c>
      <c r="X455" s="6">
        <f t="shared" si="138"/>
        <v>0.46319031410140843</v>
      </c>
      <c r="Y455" s="6">
        <f t="shared" si="139"/>
        <v>0.4898963192584741</v>
      </c>
      <c r="Z455" s="6">
        <f t="shared" si="128"/>
        <v>0.47654331667994126</v>
      </c>
      <c r="AA455" s="6"/>
      <c r="AB455" s="6"/>
      <c r="AC455" s="6"/>
      <c r="AD455" s="6"/>
      <c r="AE455" s="6"/>
      <c r="AF455" s="20">
        <v>118</v>
      </c>
      <c r="AG455" s="20">
        <v>70</v>
      </c>
      <c r="AH455" s="6"/>
      <c r="AJ455">
        <v>1.25</v>
      </c>
      <c r="AK455" s="6"/>
      <c r="AL455" s="6"/>
      <c r="AM455" s="1"/>
      <c r="AN455" s="1"/>
      <c r="AO455" s="33">
        <f t="shared" si="130"/>
        <v>1.3353002578532835E-2</v>
      </c>
      <c r="AP455">
        <f t="shared" si="131"/>
        <v>1.3353002578532835E-2</v>
      </c>
    </row>
    <row r="456" spans="1:42" x14ac:dyDescent="0.2">
      <c r="B456" s="30">
        <v>3</v>
      </c>
      <c r="C456">
        <v>2436</v>
      </c>
      <c r="D456">
        <v>2467</v>
      </c>
      <c r="E456" s="11">
        <f t="shared" si="132"/>
        <v>2.4359999999999999</v>
      </c>
      <c r="F456" s="11">
        <f t="shared" si="133"/>
        <v>2.4670000000000001</v>
      </c>
      <c r="G456">
        <v>0.71699999999999997</v>
      </c>
      <c r="H456">
        <v>0.14099999999999999</v>
      </c>
      <c r="I456">
        <v>53</v>
      </c>
      <c r="J456">
        <v>57</v>
      </c>
      <c r="K456">
        <v>98</v>
      </c>
      <c r="L456">
        <v>102</v>
      </c>
      <c r="M456">
        <v>52</v>
      </c>
      <c r="N456">
        <v>60</v>
      </c>
      <c r="O456">
        <v>1.2699999999999999E-2</v>
      </c>
      <c r="P456">
        <v>1.3100000000000001E-2</v>
      </c>
      <c r="Q456" s="37">
        <f t="shared" si="129"/>
        <v>1.7712691771269176E-2</v>
      </c>
      <c r="R456" s="37">
        <f t="shared" si="120"/>
        <v>1.8270571827057182E-2</v>
      </c>
      <c r="S456">
        <v>18.02</v>
      </c>
      <c r="T456" s="5">
        <f t="shared" si="134"/>
        <v>0.13792995625828633</v>
      </c>
      <c r="U456" s="5">
        <f t="shared" si="135"/>
        <v>0.15495907839106318</v>
      </c>
      <c r="V456" s="6">
        <f t="shared" si="136"/>
        <v>0.32163516500028844</v>
      </c>
      <c r="W456" s="6">
        <f t="shared" si="137"/>
        <v>0.33128138187511919</v>
      </c>
      <c r="X456" s="6">
        <f t="shared" si="138"/>
        <v>0.45956512125857474</v>
      </c>
      <c r="Y456" s="6">
        <f t="shared" si="139"/>
        <v>0.48624046026618239</v>
      </c>
      <c r="Z456" s="6">
        <f t="shared" si="128"/>
        <v>0.47290279076237857</v>
      </c>
      <c r="AA456" s="6"/>
      <c r="AB456" s="6"/>
      <c r="AC456" s="6"/>
      <c r="AD456" s="6"/>
      <c r="AE456" s="6"/>
      <c r="AF456" s="20">
        <v>118</v>
      </c>
      <c r="AG456" s="20">
        <v>70</v>
      </c>
      <c r="AH456" s="6"/>
      <c r="AJ456">
        <v>1.25</v>
      </c>
      <c r="AK456" s="6"/>
      <c r="AL456" s="6"/>
      <c r="AM456" s="1"/>
      <c r="AN456" s="1"/>
      <c r="AO456" s="33">
        <f t="shared" si="130"/>
        <v>1.3337669503803828E-2</v>
      </c>
      <c r="AP456">
        <f t="shared" si="131"/>
        <v>1.3337669503803828E-2</v>
      </c>
    </row>
    <row r="457" spans="1:42" x14ac:dyDescent="0.2">
      <c r="B457" s="30">
        <v>4</v>
      </c>
      <c r="C457">
        <v>2436</v>
      </c>
      <c r="D457">
        <v>2467</v>
      </c>
      <c r="E457" s="11">
        <f t="shared" si="132"/>
        <v>2.4359999999999999</v>
      </c>
      <c r="F457" s="11">
        <f t="shared" si="133"/>
        <v>2.4670000000000001</v>
      </c>
      <c r="G457">
        <v>0.72799999999999998</v>
      </c>
      <c r="H457">
        <v>0.14199999999999999</v>
      </c>
      <c r="I457">
        <v>53</v>
      </c>
      <c r="J457">
        <v>57</v>
      </c>
      <c r="K457">
        <v>98</v>
      </c>
      <c r="L457">
        <v>102</v>
      </c>
      <c r="M457">
        <v>52</v>
      </c>
      <c r="N457">
        <v>60</v>
      </c>
      <c r="O457">
        <v>1.2699999999999999E-2</v>
      </c>
      <c r="P457">
        <v>1.3100000000000001E-2</v>
      </c>
      <c r="Q457" s="37">
        <f t="shared" si="129"/>
        <v>1.7445054945054946E-2</v>
      </c>
      <c r="R457" s="37">
        <f t="shared" si="120"/>
        <v>1.7994505494505496E-2</v>
      </c>
      <c r="S457">
        <v>18.02</v>
      </c>
      <c r="T457" s="5">
        <f t="shared" si="134"/>
        <v>0.13890818289841603</v>
      </c>
      <c r="U457" s="5">
        <f t="shared" si="135"/>
        <v>0.15605807894702817</v>
      </c>
      <c r="V457" s="6">
        <f t="shared" si="136"/>
        <v>0.32714967792258826</v>
      </c>
      <c r="W457" s="6">
        <f t="shared" si="137"/>
        <v>0.33714645627072837</v>
      </c>
      <c r="X457" s="6">
        <f t="shared" si="138"/>
        <v>0.46605786082100431</v>
      </c>
      <c r="Y457" s="6">
        <f t="shared" si="139"/>
        <v>0.49320453521775653</v>
      </c>
      <c r="Z457" s="6">
        <f t="shared" si="128"/>
        <v>0.47963119801938042</v>
      </c>
      <c r="AA457" s="6"/>
      <c r="AB457" s="6"/>
      <c r="AC457" s="6"/>
      <c r="AD457" s="6"/>
      <c r="AE457" s="6"/>
      <c r="AF457" s="20">
        <v>118</v>
      </c>
      <c r="AG457" s="20">
        <v>70</v>
      </c>
      <c r="AH457" s="6"/>
      <c r="AJ457">
        <v>1.25</v>
      </c>
      <c r="AK457" s="6"/>
      <c r="AL457" s="6"/>
      <c r="AM457" s="1"/>
      <c r="AN457" s="1"/>
      <c r="AO457" s="33">
        <f t="shared" si="130"/>
        <v>1.3573337198376112E-2</v>
      </c>
      <c r="AP457">
        <f t="shared" si="131"/>
        <v>1.3573337198376112E-2</v>
      </c>
    </row>
    <row r="458" spans="1:42" x14ac:dyDescent="0.2">
      <c r="B458" s="30">
        <v>5</v>
      </c>
      <c r="C458">
        <v>2436</v>
      </c>
      <c r="D458">
        <v>2467</v>
      </c>
      <c r="E458" s="11">
        <f t="shared" si="132"/>
        <v>2.4359999999999999</v>
      </c>
      <c r="F458" s="11">
        <f t="shared" si="133"/>
        <v>2.4670000000000001</v>
      </c>
      <c r="G458">
        <v>0.72399999999999998</v>
      </c>
      <c r="H458">
        <v>0.14399999999999999</v>
      </c>
      <c r="I458">
        <v>53</v>
      </c>
      <c r="J458">
        <v>57</v>
      </c>
      <c r="K458">
        <v>98</v>
      </c>
      <c r="L458">
        <v>102</v>
      </c>
      <c r="M458">
        <v>52</v>
      </c>
      <c r="N458">
        <v>60</v>
      </c>
      <c r="O458">
        <v>1.2699999999999999E-2</v>
      </c>
      <c r="P458">
        <v>1.3100000000000001E-2</v>
      </c>
      <c r="Q458" s="37">
        <f t="shared" si="129"/>
        <v>1.7541436464088397E-2</v>
      </c>
      <c r="R458" s="37">
        <f t="shared" si="120"/>
        <v>1.8093922651933703E-2</v>
      </c>
      <c r="S458">
        <v>18.02</v>
      </c>
      <c r="T458" s="5">
        <f t="shared" si="134"/>
        <v>0.14086463617867542</v>
      </c>
      <c r="U458" s="5">
        <f t="shared" si="135"/>
        <v>0.15825608005895817</v>
      </c>
      <c r="V458" s="6">
        <f t="shared" si="136"/>
        <v>0.32396564611353862</v>
      </c>
      <c r="W458" s="6">
        <f t="shared" si="137"/>
        <v>0.33342331153011223</v>
      </c>
      <c r="X458" s="6">
        <f t="shared" si="138"/>
        <v>0.46483028229221401</v>
      </c>
      <c r="Y458" s="6">
        <f t="shared" si="139"/>
        <v>0.49167939158907037</v>
      </c>
      <c r="Z458" s="6">
        <f t="shared" si="128"/>
        <v>0.47825483694064219</v>
      </c>
      <c r="AA458" s="6"/>
      <c r="AB458" s="6"/>
      <c r="AC458" s="6"/>
      <c r="AD458" s="6"/>
      <c r="AE458" s="6"/>
      <c r="AF458" s="20">
        <v>118</v>
      </c>
      <c r="AG458" s="20">
        <v>70</v>
      </c>
      <c r="AH458" s="6"/>
      <c r="AJ458">
        <v>1.25</v>
      </c>
      <c r="AK458" s="6"/>
      <c r="AL458" s="6"/>
      <c r="AM458" s="1"/>
      <c r="AN458" s="1"/>
      <c r="AO458" s="33">
        <f t="shared" si="130"/>
        <v>1.3424554648428177E-2</v>
      </c>
      <c r="AP458">
        <f t="shared" si="131"/>
        <v>1.3424554648428177E-2</v>
      </c>
    </row>
    <row r="459" spans="1:42" x14ac:dyDescent="0.2">
      <c r="B459" s="30">
        <v>6</v>
      </c>
      <c r="C459">
        <v>2436</v>
      </c>
      <c r="D459">
        <v>2467</v>
      </c>
      <c r="E459" s="11">
        <f t="shared" si="132"/>
        <v>2.4359999999999999</v>
      </c>
      <c r="F459" s="11">
        <f t="shared" si="133"/>
        <v>2.4670000000000001</v>
      </c>
      <c r="G459">
        <v>0.71299999999999997</v>
      </c>
      <c r="H459">
        <v>0.14099999999999999</v>
      </c>
      <c r="I459">
        <v>53</v>
      </c>
      <c r="J459">
        <v>57</v>
      </c>
      <c r="K459">
        <v>98</v>
      </c>
      <c r="L459">
        <v>102</v>
      </c>
      <c r="M459">
        <v>52</v>
      </c>
      <c r="N459">
        <v>60</v>
      </c>
      <c r="O459">
        <v>1.2699999999999999E-2</v>
      </c>
      <c r="P459">
        <v>1.3100000000000001E-2</v>
      </c>
      <c r="Q459" s="37">
        <f t="shared" si="129"/>
        <v>1.7812061711079945E-2</v>
      </c>
      <c r="R459" s="37">
        <f t="shared" si="120"/>
        <v>1.8373071528751755E-2</v>
      </c>
      <c r="S459">
        <v>18.02</v>
      </c>
      <c r="T459" s="5">
        <f t="shared" si="134"/>
        <v>0.13792995625828633</v>
      </c>
      <c r="U459" s="5">
        <f t="shared" si="135"/>
        <v>0.15495907839106318</v>
      </c>
      <c r="V459" s="6">
        <f t="shared" si="136"/>
        <v>0.31944854074588092</v>
      </c>
      <c r="W459" s="6">
        <f t="shared" si="137"/>
        <v>0.32890395210099094</v>
      </c>
      <c r="X459" s="6">
        <f t="shared" si="138"/>
        <v>0.45737849700416722</v>
      </c>
      <c r="Y459" s="6">
        <f t="shared" si="139"/>
        <v>0.48386303049205415</v>
      </c>
      <c r="Z459" s="6">
        <f t="shared" si="128"/>
        <v>0.47062076374811068</v>
      </c>
      <c r="AA459" s="6"/>
      <c r="AB459" s="6"/>
      <c r="AC459" s="6"/>
      <c r="AD459" s="6"/>
      <c r="AE459" s="6"/>
      <c r="AF459" s="20">
        <v>118</v>
      </c>
      <c r="AG459" s="20">
        <v>70</v>
      </c>
      <c r="AH459" s="6"/>
      <c r="AJ459">
        <v>1.25</v>
      </c>
      <c r="AK459" s="6"/>
      <c r="AL459" s="6"/>
      <c r="AM459" s="1"/>
      <c r="AN459" s="1"/>
      <c r="AO459" s="33">
        <f t="shared" si="130"/>
        <v>1.3242266743943465E-2</v>
      </c>
      <c r="AP459">
        <f t="shared" si="131"/>
        <v>1.3242266743943465E-2</v>
      </c>
    </row>
    <row r="460" spans="1:42" x14ac:dyDescent="0.2">
      <c r="B460" s="30">
        <v>7</v>
      </c>
      <c r="C460">
        <v>2436</v>
      </c>
      <c r="D460">
        <v>2467</v>
      </c>
      <c r="E460" s="11">
        <f t="shared" si="132"/>
        <v>2.4359999999999999</v>
      </c>
      <c r="F460" s="11">
        <f t="shared" si="133"/>
        <v>2.4670000000000001</v>
      </c>
      <c r="G460">
        <v>0.71699999999999997</v>
      </c>
      <c r="H460">
        <v>0.13800000000000001</v>
      </c>
      <c r="I460">
        <v>53</v>
      </c>
      <c r="J460">
        <v>57</v>
      </c>
      <c r="K460">
        <v>98</v>
      </c>
      <c r="L460">
        <v>102</v>
      </c>
      <c r="M460">
        <v>52</v>
      </c>
      <c r="N460">
        <v>60</v>
      </c>
      <c r="O460">
        <v>1.2699999999999999E-2</v>
      </c>
      <c r="P460">
        <v>1.3100000000000001E-2</v>
      </c>
      <c r="Q460" s="37">
        <f t="shared" si="129"/>
        <v>1.7712691771269176E-2</v>
      </c>
      <c r="R460" s="37">
        <f t="shared" si="120"/>
        <v>1.8270571827057182E-2</v>
      </c>
      <c r="S460">
        <v>18.02</v>
      </c>
      <c r="T460" s="5">
        <f t="shared" si="134"/>
        <v>0.13499527633789729</v>
      </c>
      <c r="U460" s="5">
        <f t="shared" si="135"/>
        <v>0.15166207672316825</v>
      </c>
      <c r="V460" s="6">
        <f t="shared" si="136"/>
        <v>0.32313127633225158</v>
      </c>
      <c r="W460" s="6">
        <f t="shared" si="137"/>
        <v>0.33329995432485082</v>
      </c>
      <c r="X460" s="6">
        <f t="shared" si="138"/>
        <v>0.4581265526701489</v>
      </c>
      <c r="Y460" s="6">
        <f t="shared" si="139"/>
        <v>0.48496203104801905</v>
      </c>
      <c r="Z460" s="6">
        <f t="shared" si="128"/>
        <v>0.47154429185908397</v>
      </c>
      <c r="AA460" s="6"/>
      <c r="AB460" s="6"/>
      <c r="AC460" s="6"/>
      <c r="AD460" s="6"/>
      <c r="AE460" s="6"/>
      <c r="AF460" s="20">
        <v>118</v>
      </c>
      <c r="AG460" s="20">
        <v>70</v>
      </c>
      <c r="AH460" s="6"/>
      <c r="AJ460">
        <v>1.25</v>
      </c>
      <c r="AK460" s="6"/>
      <c r="AL460" s="6"/>
      <c r="AM460" s="1"/>
      <c r="AN460" s="1"/>
      <c r="AO460" s="33">
        <f t="shared" si="130"/>
        <v>1.3417739188935074E-2</v>
      </c>
      <c r="AP460">
        <f t="shared" si="131"/>
        <v>1.3417739188935074E-2</v>
      </c>
    </row>
    <row r="461" spans="1:42" x14ac:dyDescent="0.2">
      <c r="B461" s="30">
        <v>8</v>
      </c>
      <c r="C461">
        <v>2436</v>
      </c>
      <c r="D461">
        <v>2467</v>
      </c>
      <c r="E461" s="11">
        <f t="shared" si="132"/>
        <v>2.4359999999999999</v>
      </c>
      <c r="F461" s="11">
        <f t="shared" si="133"/>
        <v>2.4670000000000001</v>
      </c>
      <c r="G461">
        <v>0.71799999999999997</v>
      </c>
      <c r="H461">
        <v>0.13700000000000001</v>
      </c>
      <c r="I461">
        <v>53</v>
      </c>
      <c r="J461">
        <v>57</v>
      </c>
      <c r="K461">
        <v>98</v>
      </c>
      <c r="L461">
        <v>102</v>
      </c>
      <c r="M461">
        <v>52</v>
      </c>
      <c r="N461">
        <v>60</v>
      </c>
      <c r="O461">
        <v>1.2699999999999999E-2</v>
      </c>
      <c r="P461">
        <v>1.3100000000000001E-2</v>
      </c>
      <c r="Q461" s="37">
        <f t="shared" si="129"/>
        <v>1.7688022284122563E-2</v>
      </c>
      <c r="R461" s="37">
        <f t="shared" si="120"/>
        <v>1.8245125348189419E-2</v>
      </c>
      <c r="S461">
        <v>18.02</v>
      </c>
      <c r="T461" s="5">
        <f t="shared" si="134"/>
        <v>0.13401704969776759</v>
      </c>
      <c r="U461" s="5">
        <f t="shared" si="135"/>
        <v>0.15056307616720327</v>
      </c>
      <c r="V461" s="6">
        <f t="shared" si="136"/>
        <v>0.32417663617317444</v>
      </c>
      <c r="W461" s="6">
        <f t="shared" si="137"/>
        <v>0.33456716925162677</v>
      </c>
      <c r="X461" s="6">
        <f t="shared" si="138"/>
        <v>0.458193685870942</v>
      </c>
      <c r="Y461" s="6">
        <f t="shared" si="139"/>
        <v>0.48513024541883004</v>
      </c>
      <c r="Z461" s="6">
        <f t="shared" si="128"/>
        <v>0.47166196564488605</v>
      </c>
      <c r="AA461" s="6"/>
      <c r="AB461" s="6"/>
      <c r="AC461" s="6"/>
      <c r="AD461" s="6"/>
      <c r="AE461" s="6"/>
      <c r="AF461" s="20">
        <v>118</v>
      </c>
      <c r="AG461" s="20">
        <v>70</v>
      </c>
      <c r="AH461" s="6"/>
      <c r="AJ461">
        <v>1.25</v>
      </c>
      <c r="AK461" s="6"/>
      <c r="AL461" s="6"/>
      <c r="AM461" s="1"/>
      <c r="AN461" s="1"/>
      <c r="AO461" s="33">
        <f t="shared" si="130"/>
        <v>1.3468279773944047E-2</v>
      </c>
      <c r="AP461">
        <f t="shared" si="131"/>
        <v>1.3468279773943992E-2</v>
      </c>
    </row>
    <row r="462" spans="1:42" x14ac:dyDescent="0.2">
      <c r="B462" s="30">
        <v>9</v>
      </c>
      <c r="C462">
        <v>2436</v>
      </c>
      <c r="D462">
        <v>2467</v>
      </c>
      <c r="E462" s="11">
        <f t="shared" si="132"/>
        <v>2.4359999999999999</v>
      </c>
      <c r="F462" s="11">
        <f t="shared" si="133"/>
        <v>2.4670000000000001</v>
      </c>
      <c r="G462">
        <v>0.72199999999999998</v>
      </c>
      <c r="H462">
        <v>0.13600000000000001</v>
      </c>
      <c r="I462">
        <v>53</v>
      </c>
      <c r="J462">
        <v>57</v>
      </c>
      <c r="K462">
        <v>98</v>
      </c>
      <c r="L462">
        <v>102</v>
      </c>
      <c r="M462">
        <v>52</v>
      </c>
      <c r="N462">
        <v>60</v>
      </c>
      <c r="O462">
        <v>1.2699999999999999E-2</v>
      </c>
      <c r="P462">
        <v>1.3100000000000001E-2</v>
      </c>
      <c r="Q462" s="37">
        <f t="shared" si="129"/>
        <v>1.7590027700831026E-2</v>
      </c>
      <c r="R462" s="37">
        <f t="shared" si="120"/>
        <v>1.8144044321329642E-2</v>
      </c>
      <c r="S462">
        <v>18.02</v>
      </c>
      <c r="T462" s="5">
        <f t="shared" si="134"/>
        <v>0.13303882305763792</v>
      </c>
      <c r="U462" s="5">
        <f t="shared" si="135"/>
        <v>0.14946407561123828</v>
      </c>
      <c r="V462" s="6">
        <f t="shared" si="136"/>
        <v>0.32686196420490293</v>
      </c>
      <c r="W462" s="6">
        <f t="shared" si="137"/>
        <v>0.33761745650899888</v>
      </c>
      <c r="X462" s="6">
        <f t="shared" si="138"/>
        <v>0.45990078726254086</v>
      </c>
      <c r="Y462" s="6">
        <f t="shared" si="139"/>
        <v>0.48708153212023719</v>
      </c>
      <c r="Z462" s="6">
        <f t="shared" si="128"/>
        <v>0.473491159691389</v>
      </c>
      <c r="AA462" s="6"/>
      <c r="AB462" s="6"/>
      <c r="AC462" s="6"/>
      <c r="AD462" s="6"/>
      <c r="AE462" s="6"/>
      <c r="AF462" s="20">
        <v>118</v>
      </c>
      <c r="AG462" s="20">
        <v>70</v>
      </c>
      <c r="AH462" s="6"/>
      <c r="AJ462">
        <v>1.25</v>
      </c>
      <c r="AK462" s="6"/>
      <c r="AL462" s="6"/>
      <c r="AM462" s="1"/>
      <c r="AN462" s="1"/>
      <c r="AO462" s="33">
        <f t="shared" si="130"/>
        <v>1.3590372428848141E-2</v>
      </c>
      <c r="AP462">
        <f t="shared" si="131"/>
        <v>1.3590372428848196E-2</v>
      </c>
    </row>
    <row r="463" spans="1:42" x14ac:dyDescent="0.2">
      <c r="B463" s="30">
        <v>10</v>
      </c>
      <c r="C463">
        <v>2436</v>
      </c>
      <c r="D463">
        <v>2467</v>
      </c>
      <c r="E463" s="11">
        <f t="shared" si="132"/>
        <v>2.4359999999999999</v>
      </c>
      <c r="F463" s="11">
        <f t="shared" si="133"/>
        <v>2.4670000000000001</v>
      </c>
      <c r="G463">
        <v>0.71499999999999997</v>
      </c>
      <c r="H463">
        <v>0.13800000000000001</v>
      </c>
      <c r="I463">
        <v>53</v>
      </c>
      <c r="J463">
        <v>57</v>
      </c>
      <c r="K463">
        <v>98</v>
      </c>
      <c r="L463">
        <v>102</v>
      </c>
      <c r="M463">
        <v>52</v>
      </c>
      <c r="N463">
        <v>60</v>
      </c>
      <c r="O463">
        <v>1.2699999999999999E-2</v>
      </c>
      <c r="P463">
        <v>1.3100000000000001E-2</v>
      </c>
      <c r="Q463" s="37">
        <f t="shared" si="129"/>
        <v>1.7762237762237763E-2</v>
      </c>
      <c r="R463" s="37">
        <f t="shared" si="120"/>
        <v>1.8321678321678324E-2</v>
      </c>
      <c r="S463">
        <v>18.02</v>
      </c>
      <c r="T463" s="5">
        <f t="shared" si="134"/>
        <v>0.13499527633789729</v>
      </c>
      <c r="U463" s="5">
        <f t="shared" si="135"/>
        <v>0.15166207672316825</v>
      </c>
      <c r="V463" s="6">
        <f t="shared" si="136"/>
        <v>0.32203796420504766</v>
      </c>
      <c r="W463" s="6">
        <f t="shared" si="137"/>
        <v>0.33211123943778664</v>
      </c>
      <c r="X463" s="6">
        <f t="shared" si="138"/>
        <v>0.45703324054294492</v>
      </c>
      <c r="Y463" s="6">
        <f t="shared" si="139"/>
        <v>0.48377331616095487</v>
      </c>
      <c r="Z463" s="6">
        <f t="shared" si="128"/>
        <v>0.47040327835194989</v>
      </c>
      <c r="AA463" s="6"/>
      <c r="AB463" s="6"/>
      <c r="AC463" s="6"/>
      <c r="AD463" s="6"/>
      <c r="AE463" s="6"/>
      <c r="AF463" s="20">
        <v>118</v>
      </c>
      <c r="AG463" s="20">
        <v>70</v>
      </c>
      <c r="AH463" s="6"/>
      <c r="AJ463">
        <v>1.25</v>
      </c>
      <c r="AK463" s="6"/>
      <c r="AL463" s="6"/>
      <c r="AM463" s="1"/>
      <c r="AN463" s="1"/>
      <c r="AO463" s="33">
        <f t="shared" si="130"/>
        <v>1.3370037809004975E-2</v>
      </c>
      <c r="AP463">
        <f t="shared" si="131"/>
        <v>1.3370037809004975E-2</v>
      </c>
    </row>
    <row r="464" spans="1:42" x14ac:dyDescent="0.2">
      <c r="B464" s="30">
        <v>11</v>
      </c>
      <c r="C464">
        <v>2436</v>
      </c>
      <c r="D464">
        <v>2467</v>
      </c>
      <c r="E464" s="11">
        <f t="shared" si="132"/>
        <v>2.4359999999999999</v>
      </c>
      <c r="F464" s="11">
        <f t="shared" si="133"/>
        <v>2.4670000000000001</v>
      </c>
      <c r="G464">
        <v>0.72699999999999998</v>
      </c>
      <c r="H464">
        <v>0.13800000000000001</v>
      </c>
      <c r="I464">
        <v>53</v>
      </c>
      <c r="J464">
        <v>57</v>
      </c>
      <c r="K464">
        <v>98</v>
      </c>
      <c r="L464">
        <v>102</v>
      </c>
      <c r="M464">
        <v>52</v>
      </c>
      <c r="N464">
        <v>60</v>
      </c>
      <c r="O464">
        <v>1.2699999999999999E-2</v>
      </c>
      <c r="P464">
        <v>1.3100000000000001E-2</v>
      </c>
      <c r="Q464" s="37">
        <f t="shared" si="129"/>
        <v>1.7469050894085281E-2</v>
      </c>
      <c r="R464" s="37">
        <f t="shared" si="120"/>
        <v>1.801925722145805E-2</v>
      </c>
      <c r="S464">
        <v>18.02</v>
      </c>
      <c r="T464" s="5">
        <f t="shared" si="134"/>
        <v>0.13499527633789729</v>
      </c>
      <c r="U464" s="5">
        <f t="shared" si="135"/>
        <v>0.15166207672316825</v>
      </c>
      <c r="V464" s="6">
        <f t="shared" si="136"/>
        <v>0.32859783696827038</v>
      </c>
      <c r="W464" s="6">
        <f t="shared" si="137"/>
        <v>0.33924352876017166</v>
      </c>
      <c r="X464" s="6">
        <f t="shared" si="138"/>
        <v>0.4635931133061677</v>
      </c>
      <c r="Y464" s="6">
        <f t="shared" si="139"/>
        <v>0.49090560548333995</v>
      </c>
      <c r="Z464" s="6">
        <f t="shared" si="128"/>
        <v>0.47724935939475382</v>
      </c>
      <c r="AA464" s="6"/>
      <c r="AB464" s="6"/>
      <c r="AC464" s="6"/>
      <c r="AD464" s="6"/>
      <c r="AE464" s="6"/>
      <c r="AF464" s="20">
        <v>118</v>
      </c>
      <c r="AG464" s="20">
        <v>70</v>
      </c>
      <c r="AH464" s="6"/>
      <c r="AJ464">
        <v>1.25</v>
      </c>
      <c r="AK464" s="6"/>
      <c r="AL464" s="6"/>
      <c r="AM464" s="1"/>
      <c r="AN464" s="1"/>
      <c r="AO464" s="33">
        <f t="shared" si="130"/>
        <v>1.3656246088586121E-2</v>
      </c>
      <c r="AP464">
        <f t="shared" si="131"/>
        <v>1.3656246088586121E-2</v>
      </c>
    </row>
    <row r="465" spans="1:42" x14ac:dyDescent="0.2">
      <c r="B465" s="30">
        <v>12</v>
      </c>
      <c r="C465">
        <v>2436</v>
      </c>
      <c r="D465">
        <v>2467</v>
      </c>
      <c r="E465" s="11">
        <f t="shared" si="132"/>
        <v>2.4359999999999999</v>
      </c>
      <c r="F465" s="11">
        <f t="shared" si="133"/>
        <v>2.4670000000000001</v>
      </c>
      <c r="G465">
        <v>0.72299999999999998</v>
      </c>
      <c r="H465">
        <v>0.14099999999999999</v>
      </c>
      <c r="I465">
        <v>53</v>
      </c>
      <c r="J465">
        <v>57</v>
      </c>
      <c r="K465">
        <v>98</v>
      </c>
      <c r="L465">
        <v>102</v>
      </c>
      <c r="M465">
        <v>52</v>
      </c>
      <c r="N465">
        <v>60</v>
      </c>
      <c r="O465">
        <v>1.2699999999999999E-2</v>
      </c>
      <c r="P465">
        <v>1.3100000000000001E-2</v>
      </c>
      <c r="Q465" s="37">
        <f t="shared" si="129"/>
        <v>1.7565698478561549E-2</v>
      </c>
      <c r="R465" s="37">
        <f t="shared" si="120"/>
        <v>1.8118948824343017E-2</v>
      </c>
      <c r="S465">
        <v>18.02</v>
      </c>
      <c r="T465" s="5">
        <f t="shared" si="134"/>
        <v>0.13792995625828633</v>
      </c>
      <c r="U465" s="5">
        <f t="shared" si="135"/>
        <v>0.15495907839106318</v>
      </c>
      <c r="V465" s="6">
        <f t="shared" si="136"/>
        <v>0.32491510138189983</v>
      </c>
      <c r="W465" s="6">
        <f t="shared" si="137"/>
        <v>0.33484752653631172</v>
      </c>
      <c r="X465" s="6">
        <f t="shared" si="138"/>
        <v>0.46284505764018613</v>
      </c>
      <c r="Y465" s="6">
        <f t="shared" si="139"/>
        <v>0.48980660492737493</v>
      </c>
      <c r="Z465" s="6">
        <f t="shared" si="128"/>
        <v>0.47632583128378053</v>
      </c>
      <c r="AA465" s="6"/>
      <c r="AB465" s="6"/>
      <c r="AC465" s="6"/>
      <c r="AD465" s="6"/>
      <c r="AE465" s="6"/>
      <c r="AF465" s="20">
        <v>118</v>
      </c>
      <c r="AG465" s="20">
        <v>70</v>
      </c>
      <c r="AH465" s="6"/>
      <c r="AJ465">
        <v>1.25</v>
      </c>
      <c r="AK465" s="6"/>
      <c r="AL465" s="6"/>
      <c r="AM465" s="1"/>
      <c r="AN465" s="1"/>
      <c r="AO465" s="33">
        <f t="shared" si="130"/>
        <v>1.3480773643594401E-2</v>
      </c>
      <c r="AP465">
        <f t="shared" si="131"/>
        <v>1.3480773643594401E-2</v>
      </c>
    </row>
    <row r="466" spans="1:42" x14ac:dyDescent="0.2">
      <c r="B466" s="30">
        <v>13</v>
      </c>
      <c r="C466">
        <v>2436</v>
      </c>
      <c r="D466">
        <v>2467</v>
      </c>
      <c r="E466" s="11">
        <f t="shared" si="132"/>
        <v>2.4359999999999999</v>
      </c>
      <c r="F466" s="11">
        <f t="shared" si="133"/>
        <v>2.4670000000000001</v>
      </c>
      <c r="G466">
        <v>0.73899999999999999</v>
      </c>
      <c r="H466">
        <v>0.14299999999999999</v>
      </c>
      <c r="I466">
        <v>53</v>
      </c>
      <c r="J466">
        <v>57</v>
      </c>
      <c r="K466">
        <v>98</v>
      </c>
      <c r="L466">
        <v>102</v>
      </c>
      <c r="M466">
        <v>52</v>
      </c>
      <c r="N466">
        <v>60</v>
      </c>
      <c r="O466">
        <v>1.2699999999999999E-2</v>
      </c>
      <c r="P466">
        <v>1.3100000000000001E-2</v>
      </c>
      <c r="Q466" s="37">
        <f t="shared" si="129"/>
        <v>1.7185385656292285E-2</v>
      </c>
      <c r="R466" s="37">
        <f t="shared" si="120"/>
        <v>1.7726657645466846E-2</v>
      </c>
      <c r="S466">
        <v>18.02</v>
      </c>
      <c r="T466" s="5">
        <f t="shared" si="134"/>
        <v>0.13988640953854573</v>
      </c>
      <c r="U466" s="5">
        <f t="shared" si="135"/>
        <v>0.15715707950299315</v>
      </c>
      <c r="V466" s="6">
        <f t="shared" si="136"/>
        <v>0.33266419084488785</v>
      </c>
      <c r="W466" s="6">
        <f t="shared" si="137"/>
        <v>0.34301153066633733</v>
      </c>
      <c r="X466" s="6">
        <f t="shared" si="138"/>
        <v>0.47255060038343355</v>
      </c>
      <c r="Y466" s="6">
        <f t="shared" si="139"/>
        <v>0.50016861016933045</v>
      </c>
      <c r="Z466" s="6">
        <f t="shared" si="128"/>
        <v>0.486359605276382</v>
      </c>
      <c r="AA466" s="6"/>
      <c r="AB466" s="6"/>
      <c r="AC466" s="6"/>
      <c r="AD466" s="6"/>
      <c r="AE466" s="6"/>
      <c r="AF466" s="20">
        <v>118</v>
      </c>
      <c r="AG466" s="20">
        <v>70</v>
      </c>
      <c r="AH466" s="6"/>
      <c r="AJ466">
        <v>1.25</v>
      </c>
      <c r="AK466" s="6"/>
      <c r="AL466" s="6"/>
      <c r="AM466" s="1"/>
      <c r="AN466" s="1"/>
      <c r="AO466" s="33">
        <f t="shared" si="130"/>
        <v>1.3809004892948451E-2</v>
      </c>
      <c r="AP466">
        <f t="shared" si="131"/>
        <v>1.3809004892948451E-2</v>
      </c>
    </row>
    <row r="467" spans="1:42" x14ac:dyDescent="0.2">
      <c r="B467" s="30">
        <v>14</v>
      </c>
      <c r="C467">
        <v>2436</v>
      </c>
      <c r="D467">
        <v>2467</v>
      </c>
      <c r="E467" s="11">
        <f t="shared" si="132"/>
        <v>2.4359999999999999</v>
      </c>
      <c r="F467" s="11">
        <f t="shared" si="133"/>
        <v>2.4670000000000001</v>
      </c>
      <c r="G467">
        <v>0.73599999999999999</v>
      </c>
      <c r="H467">
        <v>0.14199999999999999</v>
      </c>
      <c r="I467">
        <v>53</v>
      </c>
      <c r="J467">
        <v>57</v>
      </c>
      <c r="K467">
        <v>98</v>
      </c>
      <c r="L467">
        <v>102</v>
      </c>
      <c r="M467">
        <v>52</v>
      </c>
      <c r="N467">
        <v>60</v>
      </c>
      <c r="O467">
        <v>1.2699999999999999E-2</v>
      </c>
      <c r="P467">
        <v>1.3100000000000001E-2</v>
      </c>
      <c r="Q467" s="37">
        <f t="shared" si="129"/>
        <v>1.7255434782608693E-2</v>
      </c>
      <c r="R467" s="37">
        <f t="shared" si="120"/>
        <v>1.7798913043478262E-2</v>
      </c>
      <c r="S467">
        <v>18.02</v>
      </c>
      <c r="T467" s="5">
        <f t="shared" si="134"/>
        <v>0.13890818289841603</v>
      </c>
      <c r="U467" s="5">
        <f t="shared" si="135"/>
        <v>0.15605807894702817</v>
      </c>
      <c r="V467" s="6">
        <f t="shared" si="136"/>
        <v>0.3315229264314033</v>
      </c>
      <c r="W467" s="6">
        <f t="shared" si="137"/>
        <v>0.34190131581898497</v>
      </c>
      <c r="X467" s="6">
        <f t="shared" si="138"/>
        <v>0.47043110932981935</v>
      </c>
      <c r="Y467" s="6">
        <f t="shared" si="139"/>
        <v>0.49795939476601314</v>
      </c>
      <c r="Z467" s="6">
        <f t="shared" si="128"/>
        <v>0.48419525204791625</v>
      </c>
      <c r="AA467" s="6"/>
      <c r="AB467" s="6"/>
      <c r="AC467" s="6"/>
      <c r="AD467" s="6"/>
      <c r="AE467" s="6"/>
      <c r="AF467" s="20">
        <v>118</v>
      </c>
      <c r="AG467" s="20">
        <v>70</v>
      </c>
      <c r="AH467" s="6"/>
      <c r="AJ467">
        <v>1.25</v>
      </c>
      <c r="AK467" s="6"/>
      <c r="AL467" s="6"/>
      <c r="AM467" s="1"/>
      <c r="AN467" s="1"/>
      <c r="AO467" s="33">
        <f t="shared" si="130"/>
        <v>1.3764142718096894E-2</v>
      </c>
      <c r="AP467">
        <f t="shared" si="131"/>
        <v>1.3764142718096894E-2</v>
      </c>
    </row>
    <row r="468" spans="1:42" x14ac:dyDescent="0.2">
      <c r="B468" s="30">
        <v>15</v>
      </c>
      <c r="C468">
        <v>2436</v>
      </c>
      <c r="D468">
        <v>2467</v>
      </c>
      <c r="E468" s="11">
        <f t="shared" si="132"/>
        <v>2.4359999999999999</v>
      </c>
      <c r="F468" s="11">
        <f t="shared" si="133"/>
        <v>2.4670000000000001</v>
      </c>
      <c r="G468">
        <v>0.73599999999999999</v>
      </c>
      <c r="H468">
        <v>0.14000000000000001</v>
      </c>
      <c r="I468">
        <v>53</v>
      </c>
      <c r="J468">
        <v>57</v>
      </c>
      <c r="K468">
        <v>98</v>
      </c>
      <c r="L468">
        <v>102</v>
      </c>
      <c r="M468">
        <v>52</v>
      </c>
      <c r="N468">
        <v>60</v>
      </c>
      <c r="O468">
        <v>1.2699999999999999E-2</v>
      </c>
      <c r="P468">
        <v>1.3100000000000001E-2</v>
      </c>
      <c r="Q468" s="37">
        <f t="shared" si="129"/>
        <v>1.7255434782608693E-2</v>
      </c>
      <c r="R468" s="37">
        <f t="shared" si="120"/>
        <v>1.7798913043478262E-2</v>
      </c>
      <c r="S468">
        <v>18.02</v>
      </c>
      <c r="T468" s="5">
        <f t="shared" si="134"/>
        <v>0.13695172961815666</v>
      </c>
      <c r="U468" s="5">
        <f t="shared" si="135"/>
        <v>0.15386007783509822</v>
      </c>
      <c r="V468" s="6">
        <f t="shared" si="136"/>
        <v>0.33252033398604536</v>
      </c>
      <c r="W468" s="6">
        <f t="shared" si="137"/>
        <v>0.3432470307854727</v>
      </c>
      <c r="X468" s="6">
        <f t="shared" si="138"/>
        <v>0.46947206360420202</v>
      </c>
      <c r="Y468" s="6">
        <f t="shared" si="139"/>
        <v>0.49710710862057095</v>
      </c>
      <c r="Z468" s="6">
        <f t="shared" si="128"/>
        <v>0.48328958611238648</v>
      </c>
      <c r="AA468" s="6"/>
      <c r="AB468" s="6"/>
      <c r="AC468" s="6"/>
      <c r="AD468" s="6"/>
      <c r="AE468" s="6"/>
      <c r="AF468" s="20">
        <v>118</v>
      </c>
      <c r="AG468" s="20">
        <v>70</v>
      </c>
      <c r="AH468" s="6"/>
      <c r="AJ468">
        <v>1.25</v>
      </c>
      <c r="AK468" s="6"/>
      <c r="AL468" s="6"/>
      <c r="AM468" s="1"/>
      <c r="AN468" s="1"/>
      <c r="AO468" s="33">
        <f t="shared" si="130"/>
        <v>1.3817522508184465E-2</v>
      </c>
      <c r="AP468">
        <f t="shared" si="131"/>
        <v>1.3817522508184465E-2</v>
      </c>
    </row>
    <row r="469" spans="1:42" x14ac:dyDescent="0.2">
      <c r="A469" s="43"/>
      <c r="B469" s="31">
        <v>16</v>
      </c>
      <c r="C469" s="7">
        <v>2436</v>
      </c>
      <c r="D469" s="7">
        <v>2467</v>
      </c>
      <c r="E469" s="12">
        <f t="shared" si="132"/>
        <v>2.4359999999999999</v>
      </c>
      <c r="F469" s="12">
        <f t="shared" si="133"/>
        <v>2.4670000000000001</v>
      </c>
      <c r="G469" s="7">
        <v>0.72799999999999998</v>
      </c>
      <c r="H469" s="7">
        <v>0.14599999999999999</v>
      </c>
      <c r="I469" s="7">
        <v>53</v>
      </c>
      <c r="J469" s="7">
        <v>57</v>
      </c>
      <c r="K469" s="7">
        <v>98</v>
      </c>
      <c r="L469" s="7">
        <v>102</v>
      </c>
      <c r="M469" s="7">
        <v>52</v>
      </c>
      <c r="N469" s="7">
        <v>60</v>
      </c>
      <c r="O469" s="7">
        <v>1.2699999999999999E-2</v>
      </c>
      <c r="P469" s="7">
        <v>1.3100000000000001E-2</v>
      </c>
      <c r="Q469" s="38">
        <f t="shared" si="129"/>
        <v>1.7445054945054946E-2</v>
      </c>
      <c r="R469" s="38">
        <f t="shared" si="120"/>
        <v>1.7994505494505496E-2</v>
      </c>
      <c r="S469" s="7">
        <v>18.02</v>
      </c>
      <c r="T469" s="9">
        <f t="shared" si="134"/>
        <v>0.14282108945893479</v>
      </c>
      <c r="U469" s="9">
        <f t="shared" si="135"/>
        <v>0.16045408117088814</v>
      </c>
      <c r="V469" s="10">
        <f t="shared" si="136"/>
        <v>0.32515486281330414</v>
      </c>
      <c r="W469" s="10">
        <f t="shared" si="137"/>
        <v>0.33445502633775287</v>
      </c>
      <c r="X469" s="10">
        <f t="shared" si="138"/>
        <v>0.46797595227223893</v>
      </c>
      <c r="Y469" s="10">
        <f t="shared" si="139"/>
        <v>0.49490910750864103</v>
      </c>
      <c r="Z469" s="10">
        <f t="shared" si="128"/>
        <v>0.48144252989044001</v>
      </c>
      <c r="AA469" s="10">
        <f>AVERAGE(X454:X469)</f>
        <v>0.46365185485686167</v>
      </c>
      <c r="AB469" s="35">
        <f>(STDEV(X454:X469)/SQRT(COUNT(X454:X469)))</f>
        <v>1.2470298756262087E-3</v>
      </c>
      <c r="AC469" s="10">
        <f>AVERAGE(Y454:Y469)</f>
        <v>0.49071356074333072</v>
      </c>
      <c r="AD469" s="35">
        <f>(STDEV(Y454:Y469)/SQRT(COUNT(Y454:Y469)))</f>
        <v>1.3192879740538878E-3</v>
      </c>
      <c r="AE469" s="10">
        <f>AVERAGE(Z454:Z469)</f>
        <v>0.47718270780009625</v>
      </c>
      <c r="AF469" s="21">
        <v>118</v>
      </c>
      <c r="AG469" s="21">
        <v>70</v>
      </c>
      <c r="AH469" s="10">
        <f>STDEV(Z454:Z469)</f>
        <v>5.1315244227859982E-3</v>
      </c>
      <c r="AI469" s="7">
        <f>AH469/SQRT(COUNT(Z454:Z469))</f>
        <v>1.2828811056964996E-3</v>
      </c>
      <c r="AJ469" s="7">
        <v>1.25</v>
      </c>
      <c r="AK469" s="10">
        <f>AE469-AA469</f>
        <v>1.3530852943234584E-2</v>
      </c>
      <c r="AL469" s="10">
        <f>ABS(AE469-AC469)</f>
        <v>1.3530852943234473E-2</v>
      </c>
      <c r="AM469" s="35">
        <f>AK469+AB469</f>
        <v>1.4777882818860793E-2</v>
      </c>
      <c r="AN469" s="35">
        <f>AL469+AD469</f>
        <v>1.4850140917288361E-2</v>
      </c>
      <c r="AO469" s="41">
        <f t="shared" si="130"/>
        <v>1.3466577618201081E-2</v>
      </c>
      <c r="AP469" s="7">
        <f t="shared" si="131"/>
        <v>1.3466577618201026E-2</v>
      </c>
    </row>
    <row r="470" spans="1:42" x14ac:dyDescent="0.2">
      <c r="A470" t="s">
        <v>90</v>
      </c>
      <c r="B470" s="28">
        <v>1</v>
      </c>
      <c r="C470">
        <v>2436</v>
      </c>
      <c r="D470">
        <v>2467</v>
      </c>
      <c r="E470" s="11">
        <f t="shared" ref="E470:E493" si="140">C470/1000</f>
        <v>2.4359999999999999</v>
      </c>
      <c r="F470" s="11">
        <f t="shared" ref="F470:F493" si="141">D470/1000</f>
        <v>2.4670000000000001</v>
      </c>
      <c r="G470">
        <v>0.74199999999999999</v>
      </c>
      <c r="H470">
        <v>0.13800000000000001</v>
      </c>
      <c r="I470">
        <v>53</v>
      </c>
      <c r="J470">
        <v>57</v>
      </c>
      <c r="K470">
        <v>98</v>
      </c>
      <c r="L470">
        <v>102</v>
      </c>
      <c r="M470">
        <v>52</v>
      </c>
      <c r="N470">
        <v>60</v>
      </c>
      <c r="O470">
        <v>1.3100000000000001E-2</v>
      </c>
      <c r="P470">
        <v>1.3299999999999999E-2</v>
      </c>
      <c r="Q470" s="37">
        <f t="shared" si="129"/>
        <v>1.7654986522911052E-2</v>
      </c>
      <c r="R470" s="37">
        <f t="shared" si="120"/>
        <v>1.7924528301886792E-2</v>
      </c>
      <c r="S470">
        <v>18.02</v>
      </c>
      <c r="T470" s="5">
        <f t="shared" si="134"/>
        <v>0.1329652721824402</v>
      </c>
      <c r="U470" s="5">
        <f t="shared" si="135"/>
        <v>0.14703117361711729</v>
      </c>
      <c r="V470" s="6">
        <f t="shared" si="136"/>
        <v>0.33173305118662511</v>
      </c>
      <c r="W470" s="6">
        <f t="shared" si="137"/>
        <v>0.33752808459901085</v>
      </c>
      <c r="X470" s="6">
        <f t="shared" si="138"/>
        <v>0.4646983233690653</v>
      </c>
      <c r="Y470" s="6">
        <f t="shared" si="139"/>
        <v>0.48455925821612811</v>
      </c>
      <c r="Z470" s="6">
        <f t="shared" si="128"/>
        <v>0.47462879079259668</v>
      </c>
      <c r="AA470" s="6"/>
      <c r="AB470" s="6"/>
      <c r="AC470" s="6"/>
      <c r="AD470" s="6"/>
      <c r="AE470" s="6"/>
      <c r="AF470" s="20">
        <v>125</v>
      </c>
      <c r="AG470" s="20">
        <v>70</v>
      </c>
      <c r="AH470" s="6"/>
      <c r="AJ470">
        <v>1.25</v>
      </c>
      <c r="AK470" s="6"/>
      <c r="AL470" s="6"/>
      <c r="AM470" s="1"/>
      <c r="AN470" s="1"/>
      <c r="AO470" s="33">
        <f t="shared" si="130"/>
        <v>9.930467423531375E-3</v>
      </c>
      <c r="AP470">
        <f t="shared" si="131"/>
        <v>9.9304674235314305E-3</v>
      </c>
    </row>
    <row r="471" spans="1:42" x14ac:dyDescent="0.2">
      <c r="B471" s="28">
        <v>2</v>
      </c>
      <c r="C471">
        <v>2436</v>
      </c>
      <c r="D471">
        <v>2467</v>
      </c>
      <c r="E471" s="11">
        <f t="shared" si="140"/>
        <v>2.4359999999999999</v>
      </c>
      <c r="F471" s="11">
        <f t="shared" si="141"/>
        <v>2.4670000000000001</v>
      </c>
      <c r="G471">
        <v>0.73</v>
      </c>
      <c r="H471">
        <v>0.13900000000000001</v>
      </c>
      <c r="I471">
        <v>53</v>
      </c>
      <c r="J471">
        <v>57</v>
      </c>
      <c r="K471">
        <v>98</v>
      </c>
      <c r="L471">
        <v>102</v>
      </c>
      <c r="M471">
        <v>52</v>
      </c>
      <c r="N471">
        <v>60</v>
      </c>
      <c r="O471">
        <v>1.3100000000000001E-2</v>
      </c>
      <c r="P471">
        <v>1.3299999999999999E-2</v>
      </c>
      <c r="Q471" s="37">
        <f t="shared" si="129"/>
        <v>1.7945205479452057E-2</v>
      </c>
      <c r="R471" s="37">
        <f t="shared" si="120"/>
        <v>1.821917808219178E-2</v>
      </c>
      <c r="S471">
        <v>18.02</v>
      </c>
      <c r="T471" s="5">
        <f t="shared" ref="T471:T504" si="142">(100*S471*H471)/(D471*J471*P471)</f>
        <v>0.13392878864753036</v>
      </c>
      <c r="U471" s="5">
        <f t="shared" ref="U471:U504" si="143">(100*S471*H471)/(C471*O471*I471)</f>
        <v>0.14809661690419784</v>
      </c>
      <c r="V471" s="6">
        <f t="shared" ref="V471:V504" si="144">(1/L471)*((100*S471*G471)/(P471*D471) -(M471*T471))</f>
        <v>0.32478061865420993</v>
      </c>
      <c r="W471" s="6">
        <f t="shared" ref="W471:W504" si="145">(1/K471)*(((100*S471*G471)/(O471*C471))-(N471*U471))</f>
        <v>0.32996126288668359</v>
      </c>
      <c r="X471" s="6">
        <f t="shared" ref="X471:X504" si="146">T471+V471</f>
        <v>0.45870940730174026</v>
      </c>
      <c r="Y471" s="6">
        <f t="shared" ref="Y471:Y504" si="147">U471+W471</f>
        <v>0.47805787979088143</v>
      </c>
      <c r="Z471" s="6">
        <f t="shared" si="128"/>
        <v>0.46838364354631085</v>
      </c>
      <c r="AA471" s="6"/>
      <c r="AB471" s="6"/>
      <c r="AC471" s="6"/>
      <c r="AD471" s="6"/>
      <c r="AE471" s="6"/>
      <c r="AF471" s="20">
        <v>125</v>
      </c>
      <c r="AG471" s="20">
        <v>70</v>
      </c>
      <c r="AH471" s="6"/>
      <c r="AJ471">
        <v>1.25</v>
      </c>
      <c r="AK471" s="6"/>
      <c r="AL471" s="6"/>
      <c r="AM471" s="1"/>
      <c r="AN471" s="1"/>
      <c r="AO471" s="33">
        <f t="shared" si="130"/>
        <v>9.6742362445705887E-3</v>
      </c>
      <c r="AP471">
        <f t="shared" si="131"/>
        <v>9.6742362445705887E-3</v>
      </c>
    </row>
    <row r="472" spans="1:42" x14ac:dyDescent="0.2">
      <c r="B472" s="28">
        <v>3</v>
      </c>
      <c r="C472">
        <v>2436</v>
      </c>
      <c r="D472">
        <v>2467</v>
      </c>
      <c r="E472" s="11">
        <f t="shared" si="140"/>
        <v>2.4359999999999999</v>
      </c>
      <c r="F472" s="11">
        <f t="shared" si="141"/>
        <v>2.4670000000000001</v>
      </c>
      <c r="G472">
        <v>0.74199999999999999</v>
      </c>
      <c r="H472">
        <v>0.14299999999999999</v>
      </c>
      <c r="I472">
        <v>53</v>
      </c>
      <c r="J472">
        <v>57</v>
      </c>
      <c r="K472">
        <v>98</v>
      </c>
      <c r="L472">
        <v>102</v>
      </c>
      <c r="M472">
        <v>52</v>
      </c>
      <c r="N472">
        <v>60</v>
      </c>
      <c r="O472">
        <v>1.3100000000000001E-2</v>
      </c>
      <c r="P472">
        <v>1.3299999999999999E-2</v>
      </c>
      <c r="Q472" s="37">
        <f t="shared" si="129"/>
        <v>1.7654986522911052E-2</v>
      </c>
      <c r="R472" s="37">
        <f t="shared" si="120"/>
        <v>1.7924528301886792E-2</v>
      </c>
      <c r="S472">
        <v>18.02</v>
      </c>
      <c r="T472" s="5">
        <f t="shared" si="142"/>
        <v>0.13778285450789093</v>
      </c>
      <c r="U472" s="5">
        <f t="shared" si="143"/>
        <v>0.15235839005252005</v>
      </c>
      <c r="V472" s="6">
        <f t="shared" si="144"/>
        <v>0.32927702882463061</v>
      </c>
      <c r="W472" s="6">
        <f t="shared" si="145"/>
        <v>0.33426652351611119</v>
      </c>
      <c r="X472" s="6">
        <f t="shared" si="146"/>
        <v>0.46705988333252157</v>
      </c>
      <c r="Y472" s="6">
        <f t="shared" si="147"/>
        <v>0.48662491356863125</v>
      </c>
      <c r="Z472" s="6">
        <f t="shared" si="128"/>
        <v>0.47684239845057641</v>
      </c>
      <c r="AA472" s="6"/>
      <c r="AB472" s="6"/>
      <c r="AC472" s="6"/>
      <c r="AD472" s="6"/>
      <c r="AE472" s="6"/>
      <c r="AF472" s="20">
        <v>125</v>
      </c>
      <c r="AG472" s="20">
        <v>70</v>
      </c>
      <c r="AH472" s="6"/>
      <c r="AJ472">
        <v>1.25</v>
      </c>
      <c r="AK472" s="6"/>
      <c r="AL472" s="6"/>
      <c r="AM472" s="1"/>
      <c r="AN472" s="1"/>
      <c r="AO472" s="33">
        <f t="shared" si="130"/>
        <v>9.7825151180548353E-3</v>
      </c>
      <c r="AP472">
        <f t="shared" si="131"/>
        <v>9.7825151180548353E-3</v>
      </c>
    </row>
    <row r="473" spans="1:42" x14ac:dyDescent="0.2">
      <c r="B473" s="28">
        <v>4</v>
      </c>
      <c r="C473">
        <v>2436</v>
      </c>
      <c r="D473">
        <v>2467</v>
      </c>
      <c r="E473" s="11">
        <f t="shared" si="140"/>
        <v>2.4359999999999999</v>
      </c>
      <c r="F473" s="11">
        <f t="shared" si="141"/>
        <v>2.4670000000000001</v>
      </c>
      <c r="G473">
        <v>0.74399999999999999</v>
      </c>
      <c r="H473">
        <v>0.14799999999999999</v>
      </c>
      <c r="I473">
        <v>53</v>
      </c>
      <c r="J473">
        <v>57</v>
      </c>
      <c r="K473">
        <v>98</v>
      </c>
      <c r="L473">
        <v>102</v>
      </c>
      <c r="M473">
        <v>52</v>
      </c>
      <c r="N473">
        <v>60</v>
      </c>
      <c r="O473">
        <v>1.3100000000000001E-2</v>
      </c>
      <c r="P473">
        <v>1.3299999999999999E-2</v>
      </c>
      <c r="Q473" s="37">
        <f t="shared" si="129"/>
        <v>1.7607526881720431E-2</v>
      </c>
      <c r="R473" s="37">
        <f t="shared" si="120"/>
        <v>1.7876344086021505E-2</v>
      </c>
      <c r="S473">
        <v>18.02</v>
      </c>
      <c r="T473" s="5">
        <f t="shared" si="142"/>
        <v>0.14260043683334164</v>
      </c>
      <c r="U473" s="5">
        <f t="shared" si="143"/>
        <v>0.15768560648792285</v>
      </c>
      <c r="V473" s="6">
        <f t="shared" si="144"/>
        <v>0.32789787780597224</v>
      </c>
      <c r="W473" s="6">
        <f t="shared" si="145"/>
        <v>0.33215738068250289</v>
      </c>
      <c r="X473" s="6">
        <f t="shared" si="146"/>
        <v>0.47049831463931391</v>
      </c>
      <c r="Y473" s="6">
        <f t="shared" si="147"/>
        <v>0.48984298717042574</v>
      </c>
      <c r="Z473" s="6">
        <f t="shared" si="128"/>
        <v>0.48017065090486982</v>
      </c>
      <c r="AA473" s="6"/>
      <c r="AB473" s="6"/>
      <c r="AC473" s="6"/>
      <c r="AD473" s="6"/>
      <c r="AE473" s="6"/>
      <c r="AF473" s="20">
        <v>125</v>
      </c>
      <c r="AG473" s="20">
        <v>70</v>
      </c>
      <c r="AH473" s="6"/>
      <c r="AJ473">
        <v>1.25</v>
      </c>
      <c r="AK473" s="6"/>
      <c r="AL473" s="6"/>
      <c r="AM473" s="1"/>
      <c r="AN473" s="1"/>
      <c r="AO473" s="33">
        <f t="shared" si="130"/>
        <v>9.6723362655559142E-3</v>
      </c>
      <c r="AP473">
        <f t="shared" si="131"/>
        <v>9.6723362655559142E-3</v>
      </c>
    </row>
    <row r="474" spans="1:42" x14ac:dyDescent="0.2">
      <c r="B474" s="28">
        <v>5</v>
      </c>
      <c r="C474">
        <v>2436</v>
      </c>
      <c r="D474">
        <v>2467</v>
      </c>
      <c r="E474" s="11">
        <f t="shared" si="140"/>
        <v>2.4359999999999999</v>
      </c>
      <c r="F474" s="11">
        <f t="shared" si="141"/>
        <v>2.4670000000000001</v>
      </c>
      <c r="G474">
        <v>0.749</v>
      </c>
      <c r="H474">
        <v>0.13500000000000001</v>
      </c>
      <c r="I474">
        <v>53</v>
      </c>
      <c r="J474">
        <v>57</v>
      </c>
      <c r="K474">
        <v>98</v>
      </c>
      <c r="L474">
        <v>102</v>
      </c>
      <c r="M474">
        <v>52</v>
      </c>
      <c r="N474">
        <v>60</v>
      </c>
      <c r="O474">
        <v>1.3100000000000001E-2</v>
      </c>
      <c r="P474">
        <v>1.3299999999999999E-2</v>
      </c>
      <c r="Q474" s="37">
        <f t="shared" si="129"/>
        <v>1.7489986648865155E-2</v>
      </c>
      <c r="R474" s="37">
        <f t="shared" si="120"/>
        <v>1.775700934579439E-2</v>
      </c>
      <c r="S474">
        <v>18.02</v>
      </c>
      <c r="T474" s="5">
        <f t="shared" si="142"/>
        <v>0.13007472278716978</v>
      </c>
      <c r="U474" s="5">
        <f t="shared" si="143"/>
        <v>0.1438348437558756</v>
      </c>
      <c r="V474" s="6">
        <f t="shared" si="144"/>
        <v>0.33697571430549794</v>
      </c>
      <c r="W474" s="6">
        <f t="shared" si="145"/>
        <v>0.34351848512126998</v>
      </c>
      <c r="X474" s="6">
        <f t="shared" si="146"/>
        <v>0.46705043709266769</v>
      </c>
      <c r="Y474" s="6">
        <f t="shared" si="147"/>
        <v>0.48735332887714555</v>
      </c>
      <c r="Z474" s="6">
        <f t="shared" si="128"/>
        <v>0.47720188298490662</v>
      </c>
      <c r="AA474" s="6"/>
      <c r="AB474" s="6"/>
      <c r="AC474" s="6"/>
      <c r="AD474" s="6"/>
      <c r="AE474" s="6"/>
      <c r="AF474" s="20">
        <v>125</v>
      </c>
      <c r="AG474" s="20">
        <v>70</v>
      </c>
      <c r="AH474" s="6"/>
      <c r="AJ474">
        <v>1.25</v>
      </c>
      <c r="AK474" s="6"/>
      <c r="AL474" s="6"/>
      <c r="AM474" s="1"/>
      <c r="AN474" s="1"/>
      <c r="AO474" s="33">
        <f t="shared" si="130"/>
        <v>1.0151445892238931E-2</v>
      </c>
      <c r="AP474">
        <f t="shared" si="131"/>
        <v>1.0151445892238931E-2</v>
      </c>
    </row>
    <row r="475" spans="1:42" x14ac:dyDescent="0.2">
      <c r="B475" s="28">
        <v>6</v>
      </c>
      <c r="C475">
        <v>2436</v>
      </c>
      <c r="D475">
        <v>2467</v>
      </c>
      <c r="E475" s="11">
        <f t="shared" si="140"/>
        <v>2.4359999999999999</v>
      </c>
      <c r="F475" s="11">
        <f t="shared" si="141"/>
        <v>2.4670000000000001</v>
      </c>
      <c r="G475">
        <v>0.74199999999999999</v>
      </c>
      <c r="H475">
        <v>0.14899999999999999</v>
      </c>
      <c r="I475">
        <v>53</v>
      </c>
      <c r="J475">
        <v>57</v>
      </c>
      <c r="K475">
        <v>98</v>
      </c>
      <c r="L475">
        <v>102</v>
      </c>
      <c r="M475">
        <v>52</v>
      </c>
      <c r="N475">
        <v>60</v>
      </c>
      <c r="O475">
        <v>1.3100000000000001E-2</v>
      </c>
      <c r="P475">
        <v>1.3299999999999999E-2</v>
      </c>
      <c r="Q475" s="37">
        <f t="shared" si="129"/>
        <v>1.7654986522911052E-2</v>
      </c>
      <c r="R475" s="37">
        <f t="shared" si="120"/>
        <v>1.7924528301886792E-2</v>
      </c>
      <c r="S475">
        <v>18.02</v>
      </c>
      <c r="T475" s="5">
        <f t="shared" si="142"/>
        <v>0.1435639532984318</v>
      </c>
      <c r="U475" s="5">
        <f t="shared" si="143"/>
        <v>0.15875104977500343</v>
      </c>
      <c r="V475" s="6">
        <f t="shared" si="144"/>
        <v>0.3263298019902372</v>
      </c>
      <c r="W475" s="6">
        <f t="shared" si="145"/>
        <v>0.33035265021663163</v>
      </c>
      <c r="X475" s="6">
        <f t="shared" si="146"/>
        <v>0.469893755288669</v>
      </c>
      <c r="Y475" s="6">
        <f t="shared" si="147"/>
        <v>0.48910369999163505</v>
      </c>
      <c r="Z475" s="6">
        <f t="shared" si="128"/>
        <v>0.479498727640152</v>
      </c>
      <c r="AA475" s="6"/>
      <c r="AB475" s="6"/>
      <c r="AC475" s="6"/>
      <c r="AD475" s="6"/>
      <c r="AE475" s="6"/>
      <c r="AF475" s="20">
        <v>125</v>
      </c>
      <c r="AG475" s="20">
        <v>70</v>
      </c>
      <c r="AH475" s="6"/>
      <c r="AJ475">
        <v>1.25</v>
      </c>
      <c r="AK475" s="6"/>
      <c r="AL475" s="6"/>
      <c r="AM475" s="1"/>
      <c r="AN475" s="1"/>
      <c r="AO475" s="33">
        <f t="shared" si="130"/>
        <v>9.6049723514829988E-3</v>
      </c>
      <c r="AP475">
        <f t="shared" si="131"/>
        <v>9.6049723514830543E-3</v>
      </c>
    </row>
    <row r="476" spans="1:42" x14ac:dyDescent="0.2">
      <c r="B476" s="28">
        <v>7</v>
      </c>
      <c r="C476">
        <v>2436</v>
      </c>
      <c r="D476">
        <v>2467</v>
      </c>
      <c r="E476" s="11">
        <f t="shared" si="140"/>
        <v>2.4359999999999999</v>
      </c>
      <c r="F476" s="11">
        <f t="shared" si="141"/>
        <v>2.4670000000000001</v>
      </c>
      <c r="G476">
        <v>0.747</v>
      </c>
      <c r="H476">
        <v>0.159</v>
      </c>
      <c r="I476">
        <v>53</v>
      </c>
      <c r="J476">
        <v>57</v>
      </c>
      <c r="K476">
        <v>98</v>
      </c>
      <c r="L476">
        <v>102</v>
      </c>
      <c r="M476">
        <v>52</v>
      </c>
      <c r="N476">
        <v>60</v>
      </c>
      <c r="O476">
        <v>1.3100000000000001E-2</v>
      </c>
      <c r="P476">
        <v>1.3299999999999999E-2</v>
      </c>
      <c r="Q476" s="37">
        <f t="shared" si="129"/>
        <v>1.7536813922356093E-2</v>
      </c>
      <c r="R476" s="37">
        <f t="shared" si="120"/>
        <v>1.7804551539491297E-2</v>
      </c>
      <c r="S476">
        <v>18.02</v>
      </c>
      <c r="T476" s="5">
        <f t="shared" si="142"/>
        <v>0.1531991179493333</v>
      </c>
      <c r="U476" s="5">
        <f t="shared" si="143"/>
        <v>0.16940548264580904</v>
      </c>
      <c r="V476" s="6">
        <f t="shared" si="144"/>
        <v>0.32410993562458834</v>
      </c>
      <c r="W476" s="6">
        <f t="shared" si="145"/>
        <v>0.32671057367406037</v>
      </c>
      <c r="X476" s="6">
        <f t="shared" si="146"/>
        <v>0.47730905357392162</v>
      </c>
      <c r="Y476" s="6">
        <f t="shared" si="147"/>
        <v>0.49611605631986944</v>
      </c>
      <c r="Z476" s="6">
        <f t="shared" si="128"/>
        <v>0.48671255494689553</v>
      </c>
      <c r="AA476" s="6"/>
      <c r="AB476" s="6"/>
      <c r="AC476" s="6"/>
      <c r="AD476" s="6"/>
      <c r="AE476" s="6"/>
      <c r="AF476" s="20">
        <v>125</v>
      </c>
      <c r="AG476" s="20">
        <v>70</v>
      </c>
      <c r="AH476" s="6"/>
      <c r="AJ476">
        <v>1.25</v>
      </c>
      <c r="AK476" s="6"/>
      <c r="AL476" s="6"/>
      <c r="AM476" s="1"/>
      <c r="AN476" s="1"/>
      <c r="AO476" s="33">
        <f t="shared" si="130"/>
        <v>9.4035013729739103E-3</v>
      </c>
      <c r="AP476">
        <f t="shared" si="131"/>
        <v>9.4035013729739103E-3</v>
      </c>
    </row>
    <row r="477" spans="1:42" x14ac:dyDescent="0.2">
      <c r="B477" s="28">
        <v>8</v>
      </c>
      <c r="C477">
        <v>2436</v>
      </c>
      <c r="D477">
        <v>2467</v>
      </c>
      <c r="E477" s="11">
        <f t="shared" si="140"/>
        <v>2.4359999999999999</v>
      </c>
      <c r="F477" s="11">
        <f t="shared" si="141"/>
        <v>2.4670000000000001</v>
      </c>
      <c r="G477">
        <v>0.73799999999999999</v>
      </c>
      <c r="H477">
        <v>0.14799999999999999</v>
      </c>
      <c r="I477">
        <v>53</v>
      </c>
      <c r="J477">
        <v>57</v>
      </c>
      <c r="K477">
        <v>98</v>
      </c>
      <c r="L477">
        <v>102</v>
      </c>
      <c r="M477">
        <v>52</v>
      </c>
      <c r="N477">
        <v>60</v>
      </c>
      <c r="O477">
        <v>1.3100000000000001E-2</v>
      </c>
      <c r="P477">
        <v>1.3299999999999999E-2</v>
      </c>
      <c r="Q477" s="37">
        <f t="shared" si="129"/>
        <v>1.7750677506775069E-2</v>
      </c>
      <c r="R477" s="37">
        <f t="shared" si="120"/>
        <v>1.8021680216802168E-2</v>
      </c>
      <c r="S477">
        <v>18.02</v>
      </c>
      <c r="T477" s="5">
        <f t="shared" si="142"/>
        <v>0.14260043683334164</v>
      </c>
      <c r="U477" s="5">
        <f t="shared" si="143"/>
        <v>0.15768560648792285</v>
      </c>
      <c r="V477" s="6">
        <f t="shared" si="144"/>
        <v>0.324667263775964</v>
      </c>
      <c r="W477" s="6">
        <f t="shared" si="145"/>
        <v>0.32870012593462911</v>
      </c>
      <c r="X477" s="6">
        <f t="shared" si="146"/>
        <v>0.46726770060930567</v>
      </c>
      <c r="Y477" s="6">
        <f t="shared" si="147"/>
        <v>0.48638573242255195</v>
      </c>
      <c r="Z477" s="6">
        <f t="shared" si="128"/>
        <v>0.47682671651592878</v>
      </c>
      <c r="AA477" s="6"/>
      <c r="AB477" s="6"/>
      <c r="AC477" s="6"/>
      <c r="AD477" s="6"/>
      <c r="AE477" s="6"/>
      <c r="AF477" s="20">
        <v>125</v>
      </c>
      <c r="AG477" s="20">
        <v>70</v>
      </c>
      <c r="AH477" s="6"/>
      <c r="AJ477">
        <v>1.25</v>
      </c>
      <c r="AK477" s="6"/>
      <c r="AL477" s="6"/>
      <c r="AM477" s="1"/>
      <c r="AN477" s="1"/>
      <c r="AO477" s="33">
        <f t="shared" si="130"/>
        <v>9.559015906623114E-3</v>
      </c>
      <c r="AP477">
        <f t="shared" si="131"/>
        <v>9.5590159066231695E-3</v>
      </c>
    </row>
    <row r="478" spans="1:42" x14ac:dyDescent="0.2">
      <c r="B478" s="28">
        <v>9</v>
      </c>
      <c r="C478">
        <v>2436</v>
      </c>
      <c r="D478">
        <v>2467</v>
      </c>
      <c r="E478" s="11">
        <f t="shared" si="140"/>
        <v>2.4359999999999999</v>
      </c>
      <c r="F478" s="11">
        <f t="shared" si="141"/>
        <v>2.4670000000000001</v>
      </c>
      <c r="G478">
        <v>0.73699999999999999</v>
      </c>
      <c r="H478">
        <v>0.14699999999999999</v>
      </c>
      <c r="I478">
        <v>53</v>
      </c>
      <c r="J478">
        <v>57</v>
      </c>
      <c r="K478">
        <v>98</v>
      </c>
      <c r="L478">
        <v>102</v>
      </c>
      <c r="M478">
        <v>52</v>
      </c>
      <c r="N478">
        <v>60</v>
      </c>
      <c r="O478">
        <v>1.3100000000000001E-2</v>
      </c>
      <c r="P478">
        <v>1.3299999999999999E-2</v>
      </c>
      <c r="Q478" s="37">
        <f t="shared" si="129"/>
        <v>1.7774762550881954E-2</v>
      </c>
      <c r="R478" s="37">
        <f t="shared" si="120"/>
        <v>1.8046132971506104E-2</v>
      </c>
      <c r="S478">
        <v>18.02</v>
      </c>
      <c r="T478" s="5">
        <f t="shared" si="142"/>
        <v>0.14163692036825151</v>
      </c>
      <c r="U478" s="5">
        <f t="shared" si="143"/>
        <v>0.15662016320084232</v>
      </c>
      <c r="V478" s="6">
        <f t="shared" si="144"/>
        <v>0.32462003257669497</v>
      </c>
      <c r="W478" s="6">
        <f t="shared" si="145"/>
        <v>0.32877622902656339</v>
      </c>
      <c r="X478" s="6">
        <f t="shared" si="146"/>
        <v>0.46625695294494651</v>
      </c>
      <c r="Y478" s="6">
        <f t="shared" si="147"/>
        <v>0.48539639222740572</v>
      </c>
      <c r="Z478" s="6">
        <f t="shared" si="128"/>
        <v>0.47582667258617611</v>
      </c>
      <c r="AA478" s="6"/>
      <c r="AB478" s="6"/>
      <c r="AC478" s="6"/>
      <c r="AD478" s="6"/>
      <c r="AE478" s="6"/>
      <c r="AF478" s="20">
        <v>125</v>
      </c>
      <c r="AG478" s="20">
        <v>70</v>
      </c>
      <c r="AH478" s="6"/>
      <c r="AJ478">
        <v>1.25</v>
      </c>
      <c r="AK478" s="6"/>
      <c r="AL478" s="6"/>
      <c r="AM478" s="1"/>
      <c r="AN478" s="1"/>
      <c r="AO478" s="33">
        <f t="shared" si="130"/>
        <v>9.5697196412296015E-3</v>
      </c>
      <c r="AP478">
        <f t="shared" si="131"/>
        <v>9.5697196412296015E-3</v>
      </c>
    </row>
    <row r="479" spans="1:42" x14ac:dyDescent="0.2">
      <c r="B479" s="28">
        <v>10</v>
      </c>
      <c r="C479">
        <v>2436</v>
      </c>
      <c r="D479">
        <v>2467</v>
      </c>
      <c r="E479" s="11">
        <f t="shared" si="140"/>
        <v>2.4359999999999999</v>
      </c>
      <c r="F479" s="11">
        <f t="shared" si="141"/>
        <v>2.4670000000000001</v>
      </c>
      <c r="G479">
        <v>0.73699999999999999</v>
      </c>
      <c r="H479">
        <v>0.14799999999999999</v>
      </c>
      <c r="I479">
        <v>53</v>
      </c>
      <c r="J479">
        <v>57</v>
      </c>
      <c r="K479">
        <v>98</v>
      </c>
      <c r="L479">
        <v>102</v>
      </c>
      <c r="M479">
        <v>52</v>
      </c>
      <c r="N479">
        <v>60</v>
      </c>
      <c r="O479">
        <v>1.3100000000000001E-2</v>
      </c>
      <c r="P479">
        <v>1.3299999999999999E-2</v>
      </c>
      <c r="Q479" s="37">
        <f t="shared" si="129"/>
        <v>1.7774762550881954E-2</v>
      </c>
      <c r="R479" s="37">
        <f t="shared" si="120"/>
        <v>1.8046132971506104E-2</v>
      </c>
      <c r="S479">
        <v>18.02</v>
      </c>
      <c r="T479" s="5">
        <f t="shared" si="142"/>
        <v>0.14260043683334164</v>
      </c>
      <c r="U479" s="5">
        <f t="shared" si="143"/>
        <v>0.15768560648792285</v>
      </c>
      <c r="V479" s="6">
        <f t="shared" si="144"/>
        <v>0.324128828104296</v>
      </c>
      <c r="W479" s="6">
        <f t="shared" si="145"/>
        <v>0.32812391680998354</v>
      </c>
      <c r="X479" s="6">
        <f t="shared" si="146"/>
        <v>0.46672926493763767</v>
      </c>
      <c r="Y479" s="6">
        <f t="shared" si="147"/>
        <v>0.48580952329790639</v>
      </c>
      <c r="Z479" s="6">
        <f t="shared" si="128"/>
        <v>0.47626939411777203</v>
      </c>
      <c r="AA479" s="6"/>
      <c r="AB479" s="6"/>
      <c r="AC479" s="6"/>
      <c r="AD479" s="6"/>
      <c r="AE479" s="6"/>
      <c r="AF479" s="20">
        <v>125</v>
      </c>
      <c r="AG479" s="20">
        <v>70</v>
      </c>
      <c r="AH479" s="6"/>
      <c r="AJ479">
        <v>1.25</v>
      </c>
      <c r="AK479" s="6"/>
      <c r="AL479" s="6"/>
      <c r="AM479" s="1"/>
      <c r="AN479" s="1"/>
      <c r="AO479" s="33">
        <f t="shared" si="130"/>
        <v>9.5401291801343602E-3</v>
      </c>
      <c r="AP479">
        <f t="shared" si="131"/>
        <v>9.5401291801343602E-3</v>
      </c>
    </row>
    <row r="480" spans="1:42" x14ac:dyDescent="0.2">
      <c r="B480" s="28">
        <v>11</v>
      </c>
      <c r="C480">
        <v>2436</v>
      </c>
      <c r="D480">
        <v>2467</v>
      </c>
      <c r="E480" s="11">
        <f t="shared" si="140"/>
        <v>2.4359999999999999</v>
      </c>
      <c r="F480" s="11">
        <f t="shared" si="141"/>
        <v>2.4670000000000001</v>
      </c>
      <c r="G480">
        <v>0.73199999999999998</v>
      </c>
      <c r="H480">
        <v>0.14499999999999999</v>
      </c>
      <c r="I480">
        <v>53</v>
      </c>
      <c r="J480">
        <v>57</v>
      </c>
      <c r="K480">
        <v>98</v>
      </c>
      <c r="L480">
        <v>102</v>
      </c>
      <c r="M480">
        <v>52</v>
      </c>
      <c r="N480">
        <v>60</v>
      </c>
      <c r="O480">
        <v>1.3100000000000001E-2</v>
      </c>
      <c r="P480">
        <v>1.3299999999999999E-2</v>
      </c>
      <c r="Q480" s="37">
        <f t="shared" si="129"/>
        <v>1.789617486338798E-2</v>
      </c>
      <c r="R480" s="37">
        <f t="shared" si="120"/>
        <v>1.8169398907103826E-2</v>
      </c>
      <c r="S480">
        <v>18.02</v>
      </c>
      <c r="T480" s="5">
        <f t="shared" si="142"/>
        <v>0.1397098874380712</v>
      </c>
      <c r="U480" s="5">
        <f t="shared" si="143"/>
        <v>0.15448927662668119</v>
      </c>
      <c r="V480" s="6">
        <f t="shared" si="144"/>
        <v>0.32291026316315258</v>
      </c>
      <c r="W480" s="6">
        <f t="shared" si="145"/>
        <v>0.32719980783649522</v>
      </c>
      <c r="X480" s="6">
        <f t="shared" si="146"/>
        <v>0.46262015060122375</v>
      </c>
      <c r="Y480" s="6">
        <f t="shared" si="147"/>
        <v>0.48168908446317638</v>
      </c>
      <c r="Z480" s="6">
        <f t="shared" si="128"/>
        <v>0.47215461753220006</v>
      </c>
      <c r="AA480" s="6"/>
      <c r="AB480" s="6"/>
      <c r="AC480" s="6"/>
      <c r="AD480" s="6"/>
      <c r="AE480" s="6"/>
      <c r="AF480" s="20">
        <v>125</v>
      </c>
      <c r="AG480" s="20">
        <v>70</v>
      </c>
      <c r="AH480" s="6"/>
      <c r="AJ480">
        <v>1.25</v>
      </c>
      <c r="AK480" s="6"/>
      <c r="AL480" s="6"/>
      <c r="AM480" s="1"/>
      <c r="AN480" s="1"/>
      <c r="AO480" s="33">
        <f t="shared" si="130"/>
        <v>9.5344669309763153E-3</v>
      </c>
      <c r="AP480">
        <f t="shared" si="131"/>
        <v>9.5344669309763153E-3</v>
      </c>
    </row>
    <row r="481" spans="1:42" x14ac:dyDescent="0.2">
      <c r="B481" s="28">
        <v>12</v>
      </c>
      <c r="C481">
        <v>2436</v>
      </c>
      <c r="D481">
        <v>2467</v>
      </c>
      <c r="E481" s="11">
        <f t="shared" si="140"/>
        <v>2.4359999999999999</v>
      </c>
      <c r="F481" s="11">
        <f t="shared" si="141"/>
        <v>2.4670000000000001</v>
      </c>
      <c r="G481">
        <v>0.74099999999999999</v>
      </c>
      <c r="H481">
        <v>0.14899999999999999</v>
      </c>
      <c r="I481">
        <v>53</v>
      </c>
      <c r="J481">
        <v>57</v>
      </c>
      <c r="K481">
        <v>98</v>
      </c>
      <c r="L481">
        <v>102</v>
      </c>
      <c r="M481">
        <v>52</v>
      </c>
      <c r="N481">
        <v>60</v>
      </c>
      <c r="O481">
        <v>1.3100000000000001E-2</v>
      </c>
      <c r="P481">
        <v>1.3299999999999999E-2</v>
      </c>
      <c r="Q481" s="37">
        <f t="shared" si="129"/>
        <v>1.7678812415654523E-2</v>
      </c>
      <c r="R481" s="37">
        <f t="shared" si="120"/>
        <v>1.7948717948717947E-2</v>
      </c>
      <c r="S481">
        <v>18.02</v>
      </c>
      <c r="T481" s="5">
        <f t="shared" si="142"/>
        <v>0.1435639532984318</v>
      </c>
      <c r="U481" s="5">
        <f t="shared" si="143"/>
        <v>0.15875104977500343</v>
      </c>
      <c r="V481" s="6">
        <f t="shared" si="144"/>
        <v>0.3257913663185692</v>
      </c>
      <c r="W481" s="6">
        <f t="shared" si="145"/>
        <v>0.32977644109198589</v>
      </c>
      <c r="X481" s="6">
        <f t="shared" si="146"/>
        <v>0.469355319617001</v>
      </c>
      <c r="Y481" s="6">
        <f t="shared" si="147"/>
        <v>0.48852749086698932</v>
      </c>
      <c r="Z481" s="6">
        <f t="shared" si="128"/>
        <v>0.47894140524199513</v>
      </c>
      <c r="AA481" s="6"/>
      <c r="AB481" s="6"/>
      <c r="AC481" s="6"/>
      <c r="AD481" s="6"/>
      <c r="AE481" s="6"/>
      <c r="AF481" s="20">
        <v>125</v>
      </c>
      <c r="AG481" s="20">
        <v>70</v>
      </c>
      <c r="AH481" s="6"/>
      <c r="AJ481">
        <v>1.25</v>
      </c>
      <c r="AK481" s="6"/>
      <c r="AL481" s="6"/>
      <c r="AM481" s="1"/>
      <c r="AN481" s="1"/>
      <c r="AO481" s="33">
        <f t="shared" si="130"/>
        <v>9.586085624994134E-3</v>
      </c>
      <c r="AP481">
        <f t="shared" si="131"/>
        <v>9.5860856249941895E-3</v>
      </c>
    </row>
    <row r="482" spans="1:42" x14ac:dyDescent="0.2">
      <c r="B482" s="28">
        <v>13</v>
      </c>
      <c r="C482">
        <v>2436</v>
      </c>
      <c r="D482">
        <v>2467</v>
      </c>
      <c r="E482" s="11">
        <f t="shared" si="140"/>
        <v>2.4359999999999999</v>
      </c>
      <c r="F482" s="11">
        <f t="shared" si="141"/>
        <v>2.4670000000000001</v>
      </c>
      <c r="G482">
        <v>0.75</v>
      </c>
      <c r="H482">
        <v>0.14699999999999999</v>
      </c>
      <c r="I482">
        <v>53</v>
      </c>
      <c r="J482">
        <v>57</v>
      </c>
      <c r="K482">
        <v>98</v>
      </c>
      <c r="L482">
        <v>102</v>
      </c>
      <c r="M482">
        <v>52</v>
      </c>
      <c r="N482">
        <v>60</v>
      </c>
      <c r="O482">
        <v>1.3100000000000001E-2</v>
      </c>
      <c r="P482">
        <v>1.3299999999999999E-2</v>
      </c>
      <c r="Q482" s="37">
        <f t="shared" si="129"/>
        <v>1.7466666666666669E-2</v>
      </c>
      <c r="R482" s="37">
        <f t="shared" si="120"/>
        <v>1.7733333333333334E-2</v>
      </c>
      <c r="S482">
        <v>18.02</v>
      </c>
      <c r="T482" s="5">
        <f t="shared" si="142"/>
        <v>0.14163692036825151</v>
      </c>
      <c r="U482" s="5">
        <f t="shared" si="143"/>
        <v>0.15662016320084232</v>
      </c>
      <c r="V482" s="6">
        <f t="shared" si="144"/>
        <v>0.33161969630837917</v>
      </c>
      <c r="W482" s="6">
        <f t="shared" si="145"/>
        <v>0.33626694764695636</v>
      </c>
      <c r="X482" s="6">
        <f t="shared" si="146"/>
        <v>0.47325661667663066</v>
      </c>
      <c r="Y482" s="6">
        <f t="shared" si="147"/>
        <v>0.49288711084779868</v>
      </c>
      <c r="Z482" s="6">
        <f t="shared" si="128"/>
        <v>0.48307186376221467</v>
      </c>
      <c r="AA482" s="6"/>
      <c r="AB482" s="6"/>
      <c r="AC482" s="6"/>
      <c r="AD482" s="6"/>
      <c r="AE482" s="6"/>
      <c r="AF482" s="20">
        <v>125</v>
      </c>
      <c r="AG482" s="20">
        <v>70</v>
      </c>
      <c r="AH482" s="6"/>
      <c r="AJ482">
        <v>1.25</v>
      </c>
      <c r="AK482" s="6"/>
      <c r="AL482" s="6"/>
      <c r="AM482" s="1"/>
      <c r="AN482" s="1"/>
      <c r="AO482" s="33">
        <f t="shared" si="130"/>
        <v>9.8152470855840113E-3</v>
      </c>
      <c r="AP482">
        <f t="shared" si="131"/>
        <v>9.8152470855840113E-3</v>
      </c>
    </row>
    <row r="483" spans="1:42" x14ac:dyDescent="0.2">
      <c r="B483" s="28">
        <v>14</v>
      </c>
      <c r="C483">
        <v>2436</v>
      </c>
      <c r="D483">
        <v>2467</v>
      </c>
      <c r="E483" s="11">
        <f t="shared" si="140"/>
        <v>2.4359999999999999</v>
      </c>
      <c r="F483" s="11">
        <f t="shared" si="141"/>
        <v>2.4670000000000001</v>
      </c>
      <c r="G483">
        <v>0.75700000000000001</v>
      </c>
      <c r="H483">
        <v>0.15</v>
      </c>
      <c r="I483">
        <v>53</v>
      </c>
      <c r="J483">
        <v>57</v>
      </c>
      <c r="K483">
        <v>98</v>
      </c>
      <c r="L483">
        <v>102</v>
      </c>
      <c r="M483">
        <v>52</v>
      </c>
      <c r="N483">
        <v>60</v>
      </c>
      <c r="O483">
        <v>1.3100000000000001E-2</v>
      </c>
      <c r="P483">
        <v>1.3299999999999999E-2</v>
      </c>
      <c r="Q483" s="37">
        <f t="shared" si="129"/>
        <v>1.7305151915455747E-2</v>
      </c>
      <c r="R483" s="37">
        <f t="shared" si="120"/>
        <v>1.7569352708058122E-2</v>
      </c>
      <c r="S483">
        <v>18.02</v>
      </c>
      <c r="T483" s="5">
        <f t="shared" si="142"/>
        <v>0.14452746976352196</v>
      </c>
      <c r="U483" s="5">
        <f t="shared" si="143"/>
        <v>0.15981649306208401</v>
      </c>
      <c r="V483" s="6">
        <f t="shared" si="144"/>
        <v>0.33391513259285871</v>
      </c>
      <c r="W483" s="6">
        <f t="shared" si="145"/>
        <v>0.33834347486973576</v>
      </c>
      <c r="X483" s="6">
        <f t="shared" si="146"/>
        <v>0.4784426023563807</v>
      </c>
      <c r="Y483" s="6">
        <f t="shared" si="147"/>
        <v>0.49815996793181977</v>
      </c>
      <c r="Z483" s="6">
        <f t="shared" si="128"/>
        <v>0.48830128514410021</v>
      </c>
      <c r="AA483" s="6"/>
      <c r="AB483" s="6"/>
      <c r="AC483" s="6"/>
      <c r="AD483" s="6"/>
      <c r="AE483" s="6"/>
      <c r="AF483" s="20">
        <v>125</v>
      </c>
      <c r="AG483" s="20">
        <v>70</v>
      </c>
      <c r="AH483" s="6"/>
      <c r="AJ483">
        <v>1.25</v>
      </c>
      <c r="AK483" s="6"/>
      <c r="AL483" s="6"/>
      <c r="AM483" s="1"/>
      <c r="AN483" s="1"/>
      <c r="AO483" s="33">
        <f t="shared" si="130"/>
        <v>9.8586827877195082E-3</v>
      </c>
      <c r="AP483">
        <f t="shared" si="131"/>
        <v>9.8586827877195637E-3</v>
      </c>
    </row>
    <row r="484" spans="1:42" x14ac:dyDescent="0.2">
      <c r="A484" t="s">
        <v>91</v>
      </c>
      <c r="B484" s="28">
        <v>1</v>
      </c>
      <c r="C484">
        <v>2436</v>
      </c>
      <c r="D484">
        <v>2467</v>
      </c>
      <c r="E484" s="11">
        <f t="shared" si="140"/>
        <v>2.4359999999999999</v>
      </c>
      <c r="F484" s="11">
        <f t="shared" si="141"/>
        <v>2.4670000000000001</v>
      </c>
      <c r="G484">
        <v>0.66100000000000003</v>
      </c>
      <c r="H484">
        <v>0.125</v>
      </c>
      <c r="I484">
        <v>53</v>
      </c>
      <c r="J484">
        <v>57</v>
      </c>
      <c r="K484">
        <v>98</v>
      </c>
      <c r="L484">
        <v>102</v>
      </c>
      <c r="M484">
        <v>52</v>
      </c>
      <c r="N484">
        <v>60</v>
      </c>
      <c r="O484">
        <v>1.23E-2</v>
      </c>
      <c r="P484">
        <v>1.2699999999999999E-2</v>
      </c>
      <c r="Q484" s="37">
        <f t="shared" si="129"/>
        <v>1.8608169440242055E-2</v>
      </c>
      <c r="R484" s="37">
        <f t="shared" si="120"/>
        <v>1.9213313161875946E-2</v>
      </c>
      <c r="S484">
        <v>18.02</v>
      </c>
      <c r="T484" s="5">
        <f t="shared" si="142"/>
        <v>0.12612961600097386</v>
      </c>
      <c r="U484" s="5">
        <f t="shared" si="143"/>
        <v>0.14184255143044039</v>
      </c>
      <c r="V484" s="6">
        <f t="shared" si="144"/>
        <v>0.30841906180881279</v>
      </c>
      <c r="W484" s="6">
        <f t="shared" si="145"/>
        <v>0.31880416069667883</v>
      </c>
      <c r="X484" s="6">
        <f t="shared" si="146"/>
        <v>0.43454867780978668</v>
      </c>
      <c r="Y484" s="6">
        <f t="shared" si="147"/>
        <v>0.46064671212711922</v>
      </c>
      <c r="Z484" s="6">
        <f t="shared" si="128"/>
        <v>0.44759769496845292</v>
      </c>
      <c r="AA484" s="6"/>
      <c r="AB484" s="6"/>
      <c r="AC484" s="6"/>
      <c r="AD484" s="6"/>
      <c r="AE484" s="6"/>
      <c r="AF484" s="20">
        <v>125</v>
      </c>
      <c r="AG484" s="20">
        <v>70</v>
      </c>
      <c r="AH484" s="6"/>
      <c r="AJ484">
        <v>1.25</v>
      </c>
      <c r="AK484" s="6"/>
      <c r="AL484" s="6"/>
      <c r="AM484" s="1"/>
      <c r="AN484" s="1"/>
      <c r="AO484" s="33">
        <f t="shared" si="130"/>
        <v>1.3049017158666243E-2</v>
      </c>
      <c r="AP484">
        <f t="shared" si="131"/>
        <v>1.3049017158666298E-2</v>
      </c>
    </row>
    <row r="485" spans="1:42" x14ac:dyDescent="0.2">
      <c r="B485" s="28">
        <v>2</v>
      </c>
      <c r="C485">
        <v>2436</v>
      </c>
      <c r="D485">
        <v>2467</v>
      </c>
      <c r="E485" s="11">
        <f t="shared" si="140"/>
        <v>2.4359999999999999</v>
      </c>
      <c r="F485" s="11">
        <f t="shared" si="141"/>
        <v>2.4670000000000001</v>
      </c>
      <c r="G485">
        <v>0.66100000000000003</v>
      </c>
      <c r="H485">
        <v>0.13400000000000001</v>
      </c>
      <c r="I485">
        <v>53</v>
      </c>
      <c r="J485">
        <v>57</v>
      </c>
      <c r="K485">
        <v>98</v>
      </c>
      <c r="L485">
        <v>102</v>
      </c>
      <c r="M485">
        <v>52</v>
      </c>
      <c r="N485">
        <v>60</v>
      </c>
      <c r="O485">
        <v>1.23E-2</v>
      </c>
      <c r="P485">
        <v>1.2699999999999999E-2</v>
      </c>
      <c r="Q485" s="37">
        <f t="shared" si="129"/>
        <v>1.8608169440242055E-2</v>
      </c>
      <c r="R485" s="37">
        <f t="shared" si="120"/>
        <v>1.9213313161875946E-2</v>
      </c>
      <c r="S485">
        <v>18.02</v>
      </c>
      <c r="T485" s="5">
        <f t="shared" si="142"/>
        <v>0.13521094835304401</v>
      </c>
      <c r="U485" s="5">
        <f t="shared" si="143"/>
        <v>0.15205521513343212</v>
      </c>
      <c r="V485" s="6">
        <f t="shared" si="144"/>
        <v>0.30378936296265935</v>
      </c>
      <c r="W485" s="6">
        <f t="shared" si="145"/>
        <v>0.31255150944994919</v>
      </c>
      <c r="X485" s="6">
        <f t="shared" si="146"/>
        <v>0.43900031131570338</v>
      </c>
      <c r="Y485" s="6">
        <f t="shared" si="147"/>
        <v>0.46460672458338131</v>
      </c>
      <c r="Z485" s="6">
        <f t="shared" si="128"/>
        <v>0.45180351794954232</v>
      </c>
      <c r="AA485" s="6"/>
      <c r="AB485" s="6"/>
      <c r="AC485" s="6"/>
      <c r="AD485" s="6"/>
      <c r="AE485" s="6"/>
      <c r="AF485" s="20">
        <v>125</v>
      </c>
      <c r="AG485" s="20">
        <v>70</v>
      </c>
      <c r="AH485" s="6"/>
      <c r="AJ485">
        <v>1.25</v>
      </c>
      <c r="AK485" s="6"/>
      <c r="AL485" s="6"/>
      <c r="AM485" s="1"/>
      <c r="AN485" s="1"/>
      <c r="AO485" s="33">
        <f t="shared" si="130"/>
        <v>1.2803206633838937E-2</v>
      </c>
      <c r="AP485">
        <f t="shared" si="131"/>
        <v>1.2803206633838993E-2</v>
      </c>
    </row>
    <row r="486" spans="1:42" x14ac:dyDescent="0.2">
      <c r="B486" s="28">
        <v>3</v>
      </c>
      <c r="C486">
        <v>2436</v>
      </c>
      <c r="D486">
        <v>2467</v>
      </c>
      <c r="E486" s="11">
        <f t="shared" si="140"/>
        <v>2.4359999999999999</v>
      </c>
      <c r="F486" s="11">
        <f t="shared" si="141"/>
        <v>2.4670000000000001</v>
      </c>
      <c r="G486">
        <v>0.67</v>
      </c>
      <c r="H486">
        <v>0.14199999999999999</v>
      </c>
      <c r="I486">
        <v>53</v>
      </c>
      <c r="J486">
        <v>57</v>
      </c>
      <c r="K486">
        <v>98</v>
      </c>
      <c r="L486">
        <v>102</v>
      </c>
      <c r="M486">
        <v>52</v>
      </c>
      <c r="N486">
        <v>60</v>
      </c>
      <c r="O486">
        <v>1.23E-2</v>
      </c>
      <c r="P486">
        <v>1.2699999999999999E-2</v>
      </c>
      <c r="Q486" s="37">
        <f t="shared" si="129"/>
        <v>1.835820895522388E-2</v>
      </c>
      <c r="R486" s="37">
        <f t="shared" si="120"/>
        <v>1.8955223880597012E-2</v>
      </c>
      <c r="S486">
        <v>18.02</v>
      </c>
      <c r="T486" s="5">
        <f t="shared" si="142"/>
        <v>0.1432832437771063</v>
      </c>
      <c r="U486" s="5">
        <f t="shared" si="143"/>
        <v>0.16113313842498028</v>
      </c>
      <c r="V486" s="6">
        <f t="shared" si="144"/>
        <v>0.30474893729615699</v>
      </c>
      <c r="W486" s="6">
        <f t="shared" si="145"/>
        <v>0.31251677249857851</v>
      </c>
      <c r="X486" s="6">
        <f t="shared" si="146"/>
        <v>0.44803218107326326</v>
      </c>
      <c r="Y486" s="6">
        <f t="shared" si="147"/>
        <v>0.47364991092355879</v>
      </c>
      <c r="Z486" s="6">
        <f t="shared" si="128"/>
        <v>0.46084104599841103</v>
      </c>
      <c r="AA486" s="6"/>
      <c r="AB486" s="6"/>
      <c r="AC486" s="6"/>
      <c r="AD486" s="6"/>
      <c r="AE486" s="6"/>
      <c r="AF486" s="20">
        <v>125</v>
      </c>
      <c r="AG486" s="20">
        <v>70</v>
      </c>
      <c r="AH486" s="6"/>
      <c r="AJ486">
        <v>1.25</v>
      </c>
      <c r="AK486" s="6"/>
      <c r="AL486" s="6"/>
      <c r="AM486" s="1"/>
      <c r="AN486" s="1"/>
      <c r="AO486" s="33">
        <f t="shared" si="130"/>
        <v>1.2808864925147767E-2</v>
      </c>
      <c r="AP486">
        <f t="shared" si="131"/>
        <v>1.2808864925147767E-2</v>
      </c>
    </row>
    <row r="487" spans="1:42" x14ac:dyDescent="0.2">
      <c r="B487" s="28">
        <v>4</v>
      </c>
      <c r="C487">
        <v>2436</v>
      </c>
      <c r="D487">
        <v>2467</v>
      </c>
      <c r="E487" s="11">
        <f t="shared" si="140"/>
        <v>2.4359999999999999</v>
      </c>
      <c r="F487" s="11">
        <f t="shared" si="141"/>
        <v>2.4670000000000001</v>
      </c>
      <c r="G487">
        <v>0.65600000000000003</v>
      </c>
      <c r="H487">
        <v>0.13</v>
      </c>
      <c r="I487">
        <v>53</v>
      </c>
      <c r="J487">
        <v>57</v>
      </c>
      <c r="K487">
        <v>98</v>
      </c>
      <c r="L487">
        <v>102</v>
      </c>
      <c r="M487">
        <v>52</v>
      </c>
      <c r="N487">
        <v>60</v>
      </c>
      <c r="O487">
        <v>1.23E-2</v>
      </c>
      <c r="P487">
        <v>1.2699999999999999E-2</v>
      </c>
      <c r="Q487" s="37">
        <f t="shared" si="129"/>
        <v>1.8749999999999999E-2</v>
      </c>
      <c r="R487" s="37">
        <f t="shared" si="120"/>
        <v>1.9359756097560972E-2</v>
      </c>
      <c r="S487">
        <v>18.02</v>
      </c>
      <c r="T487" s="5">
        <f t="shared" si="142"/>
        <v>0.13117480064101283</v>
      </c>
      <c r="U487" s="5">
        <f t="shared" si="143"/>
        <v>0.14751625348765804</v>
      </c>
      <c r="V487" s="6">
        <f t="shared" si="144"/>
        <v>0.30302763900720248</v>
      </c>
      <c r="W487" s="6">
        <f t="shared" si="145"/>
        <v>0.31226203485519322</v>
      </c>
      <c r="X487" s="6">
        <f t="shared" si="146"/>
        <v>0.43420243964821531</v>
      </c>
      <c r="Y487" s="6">
        <f t="shared" si="147"/>
        <v>0.45977828834285128</v>
      </c>
      <c r="Z487" s="6">
        <f t="shared" si="128"/>
        <v>0.44699036399553327</v>
      </c>
      <c r="AA487" s="6"/>
      <c r="AB487" s="6"/>
      <c r="AC487" s="6"/>
      <c r="AD487" s="6"/>
      <c r="AE487" s="6"/>
      <c r="AF487" s="20">
        <v>125</v>
      </c>
      <c r="AG487" s="20">
        <v>70</v>
      </c>
      <c r="AH487" s="6"/>
      <c r="AJ487">
        <v>1.25</v>
      </c>
      <c r="AK487" s="6"/>
      <c r="AL487" s="6"/>
      <c r="AM487" s="1"/>
      <c r="AN487" s="1"/>
      <c r="AO487" s="33">
        <f t="shared" si="130"/>
        <v>1.2787924347317958E-2</v>
      </c>
      <c r="AP487">
        <f t="shared" si="131"/>
        <v>1.2787924347318014E-2</v>
      </c>
    </row>
    <row r="488" spans="1:42" x14ac:dyDescent="0.2">
      <c r="B488" s="28">
        <v>5</v>
      </c>
      <c r="C488">
        <v>2436</v>
      </c>
      <c r="D488">
        <v>2467</v>
      </c>
      <c r="E488" s="11">
        <f t="shared" si="140"/>
        <v>2.4359999999999999</v>
      </c>
      <c r="F488" s="11">
        <f t="shared" si="141"/>
        <v>2.4670000000000001</v>
      </c>
      <c r="G488">
        <v>0.65200000000000002</v>
      </c>
      <c r="H488">
        <v>0.13</v>
      </c>
      <c r="I488">
        <v>53</v>
      </c>
      <c r="J488">
        <v>57</v>
      </c>
      <c r="K488">
        <v>98</v>
      </c>
      <c r="L488">
        <v>102</v>
      </c>
      <c r="M488">
        <v>52</v>
      </c>
      <c r="N488">
        <v>60</v>
      </c>
      <c r="O488">
        <v>1.23E-2</v>
      </c>
      <c r="P488">
        <v>1.2699999999999999E-2</v>
      </c>
      <c r="Q488" s="37">
        <f t="shared" si="129"/>
        <v>1.8865030674846624E-2</v>
      </c>
      <c r="R488" s="37">
        <f t="shared" si="120"/>
        <v>1.9478527607361962E-2</v>
      </c>
      <c r="S488">
        <v>18.02</v>
      </c>
      <c r="T488" s="5">
        <f t="shared" si="142"/>
        <v>0.13117480064101283</v>
      </c>
      <c r="U488" s="5">
        <f t="shared" si="143"/>
        <v>0.14751625348765804</v>
      </c>
      <c r="V488" s="6">
        <f t="shared" si="144"/>
        <v>0.30077214469753799</v>
      </c>
      <c r="W488" s="6">
        <f t="shared" si="145"/>
        <v>0.30980729029166232</v>
      </c>
      <c r="X488" s="6">
        <f t="shared" si="146"/>
        <v>0.43194694533855083</v>
      </c>
      <c r="Y488" s="6">
        <f t="shared" si="147"/>
        <v>0.45732354377932039</v>
      </c>
      <c r="Z488" s="6">
        <f t="shared" si="128"/>
        <v>0.44463524455893561</v>
      </c>
      <c r="AA488" s="6"/>
      <c r="AB488" s="6"/>
      <c r="AC488" s="6"/>
      <c r="AD488" s="6"/>
      <c r="AE488" s="6"/>
      <c r="AF488" s="20">
        <v>125</v>
      </c>
      <c r="AG488" s="20">
        <v>70</v>
      </c>
      <c r="AH488" s="6"/>
      <c r="AJ488">
        <v>1.25</v>
      </c>
      <c r="AK488" s="6"/>
      <c r="AL488" s="6"/>
      <c r="AM488" s="1"/>
      <c r="AN488" s="1"/>
      <c r="AO488" s="33">
        <f t="shared" si="130"/>
        <v>1.268829922038478E-2</v>
      </c>
      <c r="AP488">
        <f t="shared" si="131"/>
        <v>1.268829922038478E-2</v>
      </c>
    </row>
    <row r="489" spans="1:42" x14ac:dyDescent="0.2">
      <c r="B489" s="28">
        <v>6</v>
      </c>
      <c r="C489">
        <v>2436</v>
      </c>
      <c r="D489">
        <v>2467</v>
      </c>
      <c r="E489" s="11">
        <f t="shared" si="140"/>
        <v>2.4359999999999999</v>
      </c>
      <c r="F489" s="11">
        <f t="shared" si="141"/>
        <v>2.4670000000000001</v>
      </c>
      <c r="G489">
        <v>0.64900000000000002</v>
      </c>
      <c r="H489">
        <v>0.125</v>
      </c>
      <c r="I489">
        <v>53</v>
      </c>
      <c r="J489">
        <v>57</v>
      </c>
      <c r="K489">
        <v>98</v>
      </c>
      <c r="L489">
        <v>102</v>
      </c>
      <c r="M489">
        <v>52</v>
      </c>
      <c r="N489">
        <v>60</v>
      </c>
      <c r="O489">
        <v>1.23E-2</v>
      </c>
      <c r="P489">
        <v>1.2699999999999999E-2</v>
      </c>
      <c r="Q489" s="37">
        <f t="shared" si="129"/>
        <v>1.8952234206471495E-2</v>
      </c>
      <c r="R489" s="37">
        <f t="shared" si="120"/>
        <v>1.9568567026194143E-2</v>
      </c>
      <c r="S489">
        <v>18.02</v>
      </c>
      <c r="T489" s="5">
        <f t="shared" si="142"/>
        <v>0.12612961600097386</v>
      </c>
      <c r="U489" s="5">
        <f t="shared" si="143"/>
        <v>0.14184255143044039</v>
      </c>
      <c r="V489" s="6">
        <f t="shared" si="144"/>
        <v>0.30165257887981939</v>
      </c>
      <c r="W489" s="6">
        <f t="shared" si="145"/>
        <v>0.31143992700608614</v>
      </c>
      <c r="X489" s="6">
        <f t="shared" si="146"/>
        <v>0.42778219488079328</v>
      </c>
      <c r="Y489" s="6">
        <f t="shared" si="147"/>
        <v>0.45328247843652653</v>
      </c>
      <c r="Z489" s="6">
        <f t="shared" si="128"/>
        <v>0.44053233665865987</v>
      </c>
      <c r="AA489" s="6"/>
      <c r="AB489" s="6"/>
      <c r="AC489" s="6"/>
      <c r="AD489" s="6"/>
      <c r="AE489" s="6"/>
      <c r="AF489" s="20">
        <v>125</v>
      </c>
      <c r="AG489" s="20">
        <v>70</v>
      </c>
      <c r="AH489" s="6"/>
      <c r="AJ489">
        <v>1.25</v>
      </c>
      <c r="AK489" s="6"/>
      <c r="AL489" s="6"/>
      <c r="AM489" s="1"/>
      <c r="AN489" s="1"/>
      <c r="AO489" s="33">
        <f t="shared" si="130"/>
        <v>1.2750141777866597E-2</v>
      </c>
      <c r="AP489">
        <f t="shared" si="131"/>
        <v>1.2750141777866653E-2</v>
      </c>
    </row>
    <row r="490" spans="1:42" x14ac:dyDescent="0.2">
      <c r="B490" s="28">
        <v>7</v>
      </c>
      <c r="C490">
        <v>2436</v>
      </c>
      <c r="D490">
        <v>2467</v>
      </c>
      <c r="E490" s="11">
        <f t="shared" si="140"/>
        <v>2.4359999999999999</v>
      </c>
      <c r="F490" s="11">
        <f t="shared" si="141"/>
        <v>2.4670000000000001</v>
      </c>
      <c r="G490">
        <v>0.65300000000000002</v>
      </c>
      <c r="H490">
        <v>0.13200000000000001</v>
      </c>
      <c r="I490">
        <v>53</v>
      </c>
      <c r="J490">
        <v>57</v>
      </c>
      <c r="K490">
        <v>98</v>
      </c>
      <c r="L490">
        <v>102</v>
      </c>
      <c r="M490">
        <v>52</v>
      </c>
      <c r="N490">
        <v>60</v>
      </c>
      <c r="O490">
        <v>1.23E-2</v>
      </c>
      <c r="P490">
        <v>1.2699999999999999E-2</v>
      </c>
      <c r="Q490" s="37">
        <f t="shared" si="129"/>
        <v>1.8836140888208269E-2</v>
      </c>
      <c r="R490" s="37">
        <f t="shared" si="120"/>
        <v>1.9448698315467073E-2</v>
      </c>
      <c r="S490">
        <v>18.02</v>
      </c>
      <c r="T490" s="5">
        <f t="shared" si="142"/>
        <v>0.13319287449702841</v>
      </c>
      <c r="U490" s="5">
        <f t="shared" si="143"/>
        <v>0.14978573431054507</v>
      </c>
      <c r="V490" s="6">
        <f t="shared" si="144"/>
        <v>0.30030719630914227</v>
      </c>
      <c r="W490" s="6">
        <f t="shared" si="145"/>
        <v>0.30903149837771626</v>
      </c>
      <c r="X490" s="6">
        <f t="shared" si="146"/>
        <v>0.4335000708061707</v>
      </c>
      <c r="Y490" s="6">
        <f t="shared" si="147"/>
        <v>0.45881723268826136</v>
      </c>
      <c r="Z490" s="6">
        <f t="shared" si="128"/>
        <v>0.44615865174721603</v>
      </c>
      <c r="AA490" s="6"/>
      <c r="AB490" s="6"/>
      <c r="AC490" s="6"/>
      <c r="AD490" s="6"/>
      <c r="AE490" s="6"/>
      <c r="AF490" s="20">
        <v>125</v>
      </c>
      <c r="AG490" s="20">
        <v>70</v>
      </c>
      <c r="AH490" s="6"/>
      <c r="AJ490">
        <v>1.25</v>
      </c>
      <c r="AK490" s="6"/>
      <c r="AL490" s="6"/>
      <c r="AM490" s="1"/>
      <c r="AN490" s="1"/>
      <c r="AO490" s="33">
        <f t="shared" si="130"/>
        <v>1.2658580941045328E-2</v>
      </c>
      <c r="AP490">
        <f t="shared" si="131"/>
        <v>1.2658580941045328E-2</v>
      </c>
    </row>
    <row r="491" spans="1:42" x14ac:dyDescent="0.2">
      <c r="B491" s="28">
        <v>8</v>
      </c>
      <c r="C491">
        <v>2436</v>
      </c>
      <c r="D491">
        <v>2467</v>
      </c>
      <c r="E491" s="11">
        <f t="shared" si="140"/>
        <v>2.4359999999999999</v>
      </c>
      <c r="F491" s="11">
        <f t="shared" si="141"/>
        <v>2.4670000000000001</v>
      </c>
      <c r="G491">
        <v>0.65300000000000002</v>
      </c>
      <c r="H491">
        <v>0.13</v>
      </c>
      <c r="I491">
        <v>53</v>
      </c>
      <c r="J491">
        <v>57</v>
      </c>
      <c r="K491">
        <v>98</v>
      </c>
      <c r="L491">
        <v>102</v>
      </c>
      <c r="M491">
        <v>52</v>
      </c>
      <c r="N491">
        <v>60</v>
      </c>
      <c r="O491">
        <v>1.23E-2</v>
      </c>
      <c r="P491">
        <v>1.2699999999999999E-2</v>
      </c>
      <c r="Q491" s="37">
        <f t="shared" si="129"/>
        <v>1.8836140888208269E-2</v>
      </c>
      <c r="R491" s="37">
        <f t="shared" si="120"/>
        <v>1.9448698315467073E-2</v>
      </c>
      <c r="S491">
        <v>18.02</v>
      </c>
      <c r="T491" s="5">
        <f t="shared" si="142"/>
        <v>0.13117480064101283</v>
      </c>
      <c r="U491" s="5">
        <f t="shared" si="143"/>
        <v>0.14751625348765804</v>
      </c>
      <c r="V491" s="6">
        <f t="shared" si="144"/>
        <v>0.30133601827495415</v>
      </c>
      <c r="W491" s="6">
        <f t="shared" si="145"/>
        <v>0.31042097643254513</v>
      </c>
      <c r="X491" s="6">
        <f t="shared" si="146"/>
        <v>0.43251081891596699</v>
      </c>
      <c r="Y491" s="6">
        <f t="shared" si="147"/>
        <v>0.45793722992020314</v>
      </c>
      <c r="Z491" s="6">
        <f t="shared" si="128"/>
        <v>0.44522402441808506</v>
      </c>
      <c r="AA491" s="6"/>
      <c r="AB491" s="6"/>
      <c r="AC491" s="6"/>
      <c r="AD491" s="6"/>
      <c r="AE491" s="6"/>
      <c r="AF491" s="20">
        <v>125</v>
      </c>
      <c r="AG491" s="20">
        <v>70</v>
      </c>
      <c r="AH491" s="6"/>
      <c r="AJ491">
        <v>1.25</v>
      </c>
      <c r="AK491" s="6"/>
      <c r="AL491" s="6"/>
      <c r="AM491" s="1"/>
      <c r="AN491" s="1"/>
      <c r="AO491" s="33">
        <f t="shared" si="130"/>
        <v>1.2713205502118075E-2</v>
      </c>
      <c r="AP491">
        <f t="shared" si="131"/>
        <v>1.2713205502118075E-2</v>
      </c>
    </row>
    <row r="492" spans="1:42" x14ac:dyDescent="0.2">
      <c r="B492" s="28">
        <v>9</v>
      </c>
      <c r="C492">
        <v>2436</v>
      </c>
      <c r="D492">
        <v>2467</v>
      </c>
      <c r="E492" s="11">
        <f t="shared" si="140"/>
        <v>2.4359999999999999</v>
      </c>
      <c r="F492" s="11">
        <f t="shared" si="141"/>
        <v>2.4670000000000001</v>
      </c>
      <c r="G492">
        <v>0.67800000000000005</v>
      </c>
      <c r="H492">
        <v>0.13800000000000001</v>
      </c>
      <c r="I492">
        <v>53</v>
      </c>
      <c r="J492">
        <v>57</v>
      </c>
      <c r="K492">
        <v>98</v>
      </c>
      <c r="L492">
        <v>102</v>
      </c>
      <c r="M492">
        <v>52</v>
      </c>
      <c r="N492">
        <v>60</v>
      </c>
      <c r="O492">
        <v>1.23E-2</v>
      </c>
      <c r="P492">
        <v>1.2699999999999999E-2</v>
      </c>
      <c r="Q492" s="37">
        <f t="shared" si="129"/>
        <v>1.8141592920353982E-2</v>
      </c>
      <c r="R492" s="37">
        <f t="shared" si="120"/>
        <v>1.8731563421828908E-2</v>
      </c>
      <c r="S492">
        <v>18.02</v>
      </c>
      <c r="T492" s="5">
        <f t="shared" si="142"/>
        <v>0.13924709606507515</v>
      </c>
      <c r="U492" s="5">
        <f t="shared" si="143"/>
        <v>0.1565941767792062</v>
      </c>
      <c r="V492" s="6">
        <f t="shared" si="144"/>
        <v>0.31131756984710968</v>
      </c>
      <c r="W492" s="6">
        <f t="shared" si="145"/>
        <v>0.32020521773529792</v>
      </c>
      <c r="X492" s="6">
        <f t="shared" si="146"/>
        <v>0.4505646659121848</v>
      </c>
      <c r="Y492" s="6">
        <f t="shared" si="147"/>
        <v>0.47679939451450415</v>
      </c>
      <c r="Z492" s="6">
        <f t="shared" si="128"/>
        <v>0.46368203021334448</v>
      </c>
      <c r="AA492" s="6"/>
      <c r="AB492" s="6"/>
      <c r="AC492" s="6"/>
      <c r="AD492" s="6"/>
      <c r="AE492" s="6"/>
      <c r="AF492" s="20">
        <v>125</v>
      </c>
      <c r="AG492" s="20">
        <v>70</v>
      </c>
      <c r="AH492" s="6"/>
      <c r="AJ492">
        <v>1.25</v>
      </c>
      <c r="AK492" s="6"/>
      <c r="AL492" s="6"/>
      <c r="AM492" s="1"/>
      <c r="AN492" s="1"/>
      <c r="AO492" s="33">
        <f t="shared" si="130"/>
        <v>1.3117364301159673E-2</v>
      </c>
      <c r="AP492">
        <f t="shared" si="131"/>
        <v>1.3117364301159673E-2</v>
      </c>
    </row>
    <row r="493" spans="1:42" x14ac:dyDescent="0.2">
      <c r="A493" s="43"/>
      <c r="B493" s="32">
        <v>10</v>
      </c>
      <c r="C493" s="7">
        <v>2436</v>
      </c>
      <c r="D493" s="7">
        <v>2467</v>
      </c>
      <c r="E493" s="12">
        <f t="shared" si="140"/>
        <v>2.4359999999999999</v>
      </c>
      <c r="F493" s="12">
        <f t="shared" si="141"/>
        <v>2.4670000000000001</v>
      </c>
      <c r="G493" s="7">
        <v>0.68100000000000005</v>
      </c>
      <c r="H493" s="7">
        <v>0.13800000000000001</v>
      </c>
      <c r="I493" s="7">
        <v>53</v>
      </c>
      <c r="J493" s="7">
        <v>57</v>
      </c>
      <c r="K493" s="7">
        <v>98</v>
      </c>
      <c r="L493" s="7">
        <v>102</v>
      </c>
      <c r="M493" s="7">
        <v>52</v>
      </c>
      <c r="N493" s="7">
        <v>60</v>
      </c>
      <c r="O493" s="7">
        <v>1.23E-2</v>
      </c>
      <c r="P493" s="7">
        <v>1.2699999999999999E-2</v>
      </c>
      <c r="Q493" s="38">
        <f t="shared" si="129"/>
        <v>1.8061674008810574E-2</v>
      </c>
      <c r="R493" s="38">
        <f t="shared" si="120"/>
        <v>1.8649045521292214E-2</v>
      </c>
      <c r="S493" s="7">
        <v>18.02</v>
      </c>
      <c r="T493" s="9">
        <f t="shared" si="142"/>
        <v>0.13924709606507515</v>
      </c>
      <c r="U493" s="9">
        <f t="shared" si="143"/>
        <v>0.1565941767792062</v>
      </c>
      <c r="V493" s="10">
        <f t="shared" si="144"/>
        <v>0.313009190579358</v>
      </c>
      <c r="W493" s="10">
        <f t="shared" si="145"/>
        <v>0.32204627615794601</v>
      </c>
      <c r="X493" s="10">
        <f t="shared" si="146"/>
        <v>0.45225628664443318</v>
      </c>
      <c r="Y493" s="10">
        <f t="shared" si="147"/>
        <v>0.47864045293715218</v>
      </c>
      <c r="Z493" s="10">
        <f t="shared" si="128"/>
        <v>0.46544836979079268</v>
      </c>
      <c r="AA493" s="10">
        <f>AVERAGE(X470:X493)</f>
        <v>0.45597884894525381</v>
      </c>
      <c r="AB493" s="35">
        <f>(STDEV(X470:X493)/SQRT(COUNT(X470:X493)))</f>
        <v>3.3836194327726441E-3</v>
      </c>
      <c r="AC493" s="10">
        <f>AVERAGE(Y470:Y493)</f>
        <v>0.47799980809355186</v>
      </c>
      <c r="AD493" s="35">
        <f>(STDEV(Y470:Y493)/SQRT(COUNT(Y470:Y493)))</f>
        <v>2.8160486638120412E-3</v>
      </c>
      <c r="AE493" s="10">
        <f>AVERAGE(Z470:Z493)</f>
        <v>0.46698932851940272</v>
      </c>
      <c r="AF493" s="21">
        <v>125</v>
      </c>
      <c r="AG493" s="21">
        <v>70</v>
      </c>
      <c r="AH493" s="10">
        <f>STDEV(Z470:Z493)</f>
        <v>1.5164797724375862E-2</v>
      </c>
      <c r="AI493" s="7">
        <f>AH493/SQRT(COUNT(Z470:Z493))</f>
        <v>3.0955013731033634E-3</v>
      </c>
      <c r="AJ493" s="7">
        <v>1.25</v>
      </c>
      <c r="AK493" s="10">
        <f>AE493-AA493</f>
        <v>1.1010479574148913E-2</v>
      </c>
      <c r="AL493" s="10">
        <f>ABS(AE493-AC493)</f>
        <v>1.1010479574149135E-2</v>
      </c>
      <c r="AM493" s="35">
        <f>AK493+AB493</f>
        <v>1.4394099006921558E-2</v>
      </c>
      <c r="AN493" s="35">
        <f>AL493+AD493</f>
        <v>1.3826528237961176E-2</v>
      </c>
      <c r="AO493" s="41">
        <f t="shared" si="130"/>
        <v>1.3192083146359501E-2</v>
      </c>
      <c r="AP493" s="7">
        <f t="shared" si="131"/>
        <v>1.3192083146359501E-2</v>
      </c>
    </row>
    <row r="494" spans="1:42" x14ac:dyDescent="0.2">
      <c r="A494" t="s">
        <v>92</v>
      </c>
      <c r="B494" s="28">
        <v>1</v>
      </c>
      <c r="C494">
        <v>2436</v>
      </c>
      <c r="D494">
        <v>2467</v>
      </c>
      <c r="E494" s="11">
        <f t="shared" ref="E494:E503" si="148">C494/1000</f>
        <v>2.4359999999999999</v>
      </c>
      <c r="F494" s="11">
        <f t="shared" ref="F494:F503" si="149">D494/1000</f>
        <v>2.4670000000000001</v>
      </c>
      <c r="G494">
        <v>0.61199999999999999</v>
      </c>
      <c r="H494">
        <v>0.124</v>
      </c>
      <c r="I494">
        <v>53</v>
      </c>
      <c r="J494">
        <v>57</v>
      </c>
      <c r="K494">
        <v>98</v>
      </c>
      <c r="L494">
        <v>102</v>
      </c>
      <c r="M494">
        <v>52</v>
      </c>
      <c r="N494">
        <v>60</v>
      </c>
      <c r="O494">
        <v>1.0999999999999999E-2</v>
      </c>
      <c r="P494">
        <v>1.15E-2</v>
      </c>
      <c r="Q494" s="37">
        <f t="shared" si="129"/>
        <v>1.7973856209150325E-2</v>
      </c>
      <c r="R494" s="37">
        <f t="shared" si="120"/>
        <v>1.8790849673202614E-2</v>
      </c>
      <c r="S494">
        <v>18.02</v>
      </c>
      <c r="T494" s="5">
        <f t="shared" si="142"/>
        <v>0.13817663949797124</v>
      </c>
      <c r="U494" s="5">
        <f t="shared" si="143"/>
        <v>0.15733691595760563</v>
      </c>
      <c r="V494" s="6">
        <f t="shared" si="144"/>
        <v>0.31065709367206756</v>
      </c>
      <c r="W494" s="6">
        <f t="shared" si="145"/>
        <v>0.32363343904512093</v>
      </c>
      <c r="X494" s="6">
        <f t="shared" si="146"/>
        <v>0.44883373317003883</v>
      </c>
      <c r="Y494" s="6">
        <f t="shared" si="147"/>
        <v>0.48097035500272656</v>
      </c>
      <c r="Z494" s="6">
        <f t="shared" si="128"/>
        <v>0.46490204408638269</v>
      </c>
      <c r="AA494" s="6"/>
      <c r="AB494" s="6"/>
      <c r="AC494" s="6"/>
      <c r="AD494" s="6"/>
      <c r="AE494" s="6"/>
      <c r="AF494" s="20">
        <v>140</v>
      </c>
      <c r="AG494" s="20">
        <v>70</v>
      </c>
      <c r="AH494" s="6"/>
      <c r="AJ494">
        <v>1.25</v>
      </c>
      <c r="AK494" s="6"/>
      <c r="AL494" s="6"/>
      <c r="AM494" s="1"/>
      <c r="AN494" s="1"/>
      <c r="AO494" s="33">
        <f t="shared" si="130"/>
        <v>1.6068310916343864E-2</v>
      </c>
      <c r="AP494">
        <f t="shared" si="131"/>
        <v>1.6068310916343864E-2</v>
      </c>
    </row>
    <row r="495" spans="1:42" x14ac:dyDescent="0.2">
      <c r="B495" s="28">
        <v>2</v>
      </c>
      <c r="C495">
        <v>2436</v>
      </c>
      <c r="D495">
        <v>2467</v>
      </c>
      <c r="E495" s="11">
        <f t="shared" si="148"/>
        <v>2.4359999999999999</v>
      </c>
      <c r="F495" s="11">
        <f t="shared" si="149"/>
        <v>2.4670000000000001</v>
      </c>
      <c r="G495">
        <v>0.61399999999999999</v>
      </c>
      <c r="H495">
        <v>0.11799999999999999</v>
      </c>
      <c r="I495">
        <v>53</v>
      </c>
      <c r="J495">
        <v>57</v>
      </c>
      <c r="K495">
        <v>98</v>
      </c>
      <c r="L495">
        <v>102</v>
      </c>
      <c r="M495">
        <v>52</v>
      </c>
      <c r="N495">
        <v>60</v>
      </c>
      <c r="O495">
        <v>1.0999999999999999E-2</v>
      </c>
      <c r="P495">
        <v>1.15E-2</v>
      </c>
      <c r="Q495" s="37">
        <f t="shared" si="129"/>
        <v>1.7915309446254073E-2</v>
      </c>
      <c r="R495" s="37">
        <f t="shared" si="120"/>
        <v>1.8729641693811076E-2</v>
      </c>
      <c r="S495">
        <v>18.02</v>
      </c>
      <c r="T495" s="5">
        <f t="shared" si="142"/>
        <v>0.13149067307065004</v>
      </c>
      <c r="U495" s="5">
        <f t="shared" si="143"/>
        <v>0.14972383937901179</v>
      </c>
      <c r="V495" s="6">
        <f t="shared" si="144"/>
        <v>0.31531105069500681</v>
      </c>
      <c r="W495" s="6">
        <f t="shared" si="145"/>
        <v>0.32966693170774797</v>
      </c>
      <c r="X495" s="6">
        <f t="shared" si="146"/>
        <v>0.44680172376565686</v>
      </c>
      <c r="Y495" s="6">
        <f t="shared" si="147"/>
        <v>0.47939077108675976</v>
      </c>
      <c r="Z495" s="6">
        <f t="shared" si="128"/>
        <v>0.46309624742620831</v>
      </c>
      <c r="AA495" s="6"/>
      <c r="AB495" s="6"/>
      <c r="AC495" s="6"/>
      <c r="AD495" s="6"/>
      <c r="AE495" s="6"/>
      <c r="AF495" s="20">
        <v>140</v>
      </c>
      <c r="AG495" s="20">
        <v>70</v>
      </c>
      <c r="AH495" s="6"/>
      <c r="AJ495">
        <v>1.25</v>
      </c>
      <c r="AK495" s="6"/>
      <c r="AL495" s="6"/>
      <c r="AM495" s="1"/>
      <c r="AN495" s="1"/>
      <c r="AO495" s="33">
        <f t="shared" si="130"/>
        <v>1.6294523660551452E-2</v>
      </c>
      <c r="AP495">
        <f t="shared" si="131"/>
        <v>1.6294523660551452E-2</v>
      </c>
    </row>
    <row r="496" spans="1:42" x14ac:dyDescent="0.2">
      <c r="B496" s="28">
        <v>3</v>
      </c>
      <c r="C496">
        <v>2436</v>
      </c>
      <c r="D496">
        <v>2467</v>
      </c>
      <c r="E496" s="11">
        <f t="shared" si="148"/>
        <v>2.4359999999999999</v>
      </c>
      <c r="F496" s="11">
        <f t="shared" si="149"/>
        <v>2.4670000000000001</v>
      </c>
      <c r="G496">
        <v>0.60599999999999998</v>
      </c>
      <c r="H496">
        <v>0.125</v>
      </c>
      <c r="I496">
        <v>53</v>
      </c>
      <c r="J496">
        <v>57</v>
      </c>
      <c r="K496">
        <v>98</v>
      </c>
      <c r="L496">
        <v>102</v>
      </c>
      <c r="M496">
        <v>52</v>
      </c>
      <c r="N496">
        <v>60</v>
      </c>
      <c r="O496">
        <v>1.0999999999999999E-2</v>
      </c>
      <c r="P496">
        <v>1.15E-2</v>
      </c>
      <c r="Q496" s="37">
        <f t="shared" si="129"/>
        <v>1.8151815181518149E-2</v>
      </c>
      <c r="R496" s="37">
        <f t="shared" si="120"/>
        <v>1.8976897689768978E-2</v>
      </c>
      <c r="S496">
        <v>18.02</v>
      </c>
      <c r="T496" s="5">
        <f t="shared" si="142"/>
        <v>0.1392909672358581</v>
      </c>
      <c r="U496" s="5">
        <f t="shared" si="143"/>
        <v>0.15860576205403792</v>
      </c>
      <c r="V496" s="6">
        <f t="shared" si="144"/>
        <v>0.30635272966493593</v>
      </c>
      <c r="W496" s="6">
        <f t="shared" si="145"/>
        <v>0.31873931838745345</v>
      </c>
      <c r="X496" s="6">
        <f t="shared" si="146"/>
        <v>0.44564369690079403</v>
      </c>
      <c r="Y496" s="6">
        <f t="shared" si="147"/>
        <v>0.47734508044149138</v>
      </c>
      <c r="Z496" s="6">
        <f t="shared" si="128"/>
        <v>0.46149438867114267</v>
      </c>
      <c r="AA496" s="6"/>
      <c r="AB496" s="6"/>
      <c r="AC496" s="6"/>
      <c r="AD496" s="6"/>
      <c r="AE496" s="6"/>
      <c r="AF496" s="20">
        <v>140</v>
      </c>
      <c r="AG496" s="20">
        <v>70</v>
      </c>
      <c r="AH496" s="6"/>
      <c r="AJ496">
        <v>1.25</v>
      </c>
      <c r="AK496" s="6"/>
      <c r="AL496" s="6"/>
      <c r="AM496" s="1"/>
      <c r="AN496" s="1"/>
      <c r="AO496" s="33">
        <f t="shared" si="130"/>
        <v>1.5850691770348646E-2</v>
      </c>
      <c r="AP496">
        <f t="shared" si="131"/>
        <v>1.5850691770348702E-2</v>
      </c>
    </row>
    <row r="497" spans="1:42" x14ac:dyDescent="0.2">
      <c r="B497" s="28">
        <v>4</v>
      </c>
      <c r="C497">
        <v>2436</v>
      </c>
      <c r="D497">
        <v>2467</v>
      </c>
      <c r="E497" s="11">
        <f t="shared" si="148"/>
        <v>2.4359999999999999</v>
      </c>
      <c r="F497" s="11">
        <f t="shared" si="149"/>
        <v>2.4670000000000001</v>
      </c>
      <c r="G497">
        <v>0.60799999999999998</v>
      </c>
      <c r="H497">
        <v>0.127</v>
      </c>
      <c r="I497">
        <v>53</v>
      </c>
      <c r="J497">
        <v>57</v>
      </c>
      <c r="K497">
        <v>98</v>
      </c>
      <c r="L497">
        <v>102</v>
      </c>
      <c r="M497">
        <v>52</v>
      </c>
      <c r="N497">
        <v>60</v>
      </c>
      <c r="O497">
        <v>1.0999999999999999E-2</v>
      </c>
      <c r="P497">
        <v>1.15E-2</v>
      </c>
      <c r="Q497" s="37">
        <f t="shared" si="129"/>
        <v>1.8092105263157895E-2</v>
      </c>
      <c r="R497" s="37">
        <f t="shared" si="120"/>
        <v>1.8914473684210526E-2</v>
      </c>
      <c r="S497">
        <v>18.02</v>
      </c>
      <c r="T497" s="5">
        <f t="shared" si="142"/>
        <v>0.14151962271163185</v>
      </c>
      <c r="U497" s="5">
        <f t="shared" si="143"/>
        <v>0.16114345424690255</v>
      </c>
      <c r="V497" s="6">
        <f t="shared" si="144"/>
        <v>0.30646197748237575</v>
      </c>
      <c r="W497" s="6">
        <f t="shared" si="145"/>
        <v>0.31855805465939169</v>
      </c>
      <c r="X497" s="6">
        <f t="shared" si="146"/>
        <v>0.44798160019400757</v>
      </c>
      <c r="Y497" s="6">
        <f t="shared" si="147"/>
        <v>0.47970150890629426</v>
      </c>
      <c r="Z497" s="6">
        <f t="shared" si="128"/>
        <v>0.46384155455015091</v>
      </c>
      <c r="AA497" s="6"/>
      <c r="AB497" s="6"/>
      <c r="AC497" s="6"/>
      <c r="AD497" s="6"/>
      <c r="AE497" s="6"/>
      <c r="AF497" s="20">
        <v>140</v>
      </c>
      <c r="AG497" s="20">
        <v>70</v>
      </c>
      <c r="AH497" s="6"/>
      <c r="AJ497">
        <v>1.25</v>
      </c>
      <c r="AK497" s="6"/>
      <c r="AL497" s="6"/>
      <c r="AM497" s="1"/>
      <c r="AN497" s="1"/>
      <c r="AO497" s="33">
        <f t="shared" si="130"/>
        <v>1.5859954356143346E-2</v>
      </c>
      <c r="AP497">
        <f t="shared" si="131"/>
        <v>1.5859954356143346E-2</v>
      </c>
    </row>
    <row r="498" spans="1:42" x14ac:dyDescent="0.2">
      <c r="B498" s="28">
        <v>5</v>
      </c>
      <c r="C498">
        <v>2436</v>
      </c>
      <c r="D498">
        <v>2467</v>
      </c>
      <c r="E498" s="11">
        <f t="shared" si="148"/>
        <v>2.4359999999999999</v>
      </c>
      <c r="F498" s="11">
        <f t="shared" si="149"/>
        <v>2.4670000000000001</v>
      </c>
      <c r="G498">
        <v>0.60899999999999999</v>
      </c>
      <c r="H498">
        <v>0.11899999999999999</v>
      </c>
      <c r="I498">
        <v>53</v>
      </c>
      <c r="J498">
        <v>57</v>
      </c>
      <c r="K498">
        <v>98</v>
      </c>
      <c r="L498">
        <v>102</v>
      </c>
      <c r="M498">
        <v>52</v>
      </c>
      <c r="N498">
        <v>60</v>
      </c>
      <c r="O498">
        <v>1.0999999999999999E-2</v>
      </c>
      <c r="P498">
        <v>1.15E-2</v>
      </c>
      <c r="Q498" s="37">
        <f t="shared" si="129"/>
        <v>1.8062397372742199E-2</v>
      </c>
      <c r="R498" s="37">
        <f t="shared" ref="R498:R504" si="150">1/(G498/P498)</f>
        <v>1.8883415435139571E-2</v>
      </c>
      <c r="S498">
        <v>18.02</v>
      </c>
      <c r="T498" s="5">
        <f t="shared" si="142"/>
        <v>0.1326050008085369</v>
      </c>
      <c r="U498" s="5">
        <f t="shared" si="143"/>
        <v>0.15099268547544409</v>
      </c>
      <c r="V498" s="6">
        <f t="shared" si="144"/>
        <v>0.3116293992472825</v>
      </c>
      <c r="W498" s="6">
        <f t="shared" si="145"/>
        <v>0.32545902373488578</v>
      </c>
      <c r="X498" s="6">
        <f t="shared" si="146"/>
        <v>0.44423440005581938</v>
      </c>
      <c r="Y498" s="6">
        <f t="shared" si="147"/>
        <v>0.47645170921032987</v>
      </c>
      <c r="Z498" s="6">
        <f t="shared" si="128"/>
        <v>0.46034305463307462</v>
      </c>
      <c r="AA498" s="6"/>
      <c r="AB498" s="6"/>
      <c r="AC498" s="6"/>
      <c r="AD498" s="6"/>
      <c r="AE498" s="6"/>
      <c r="AF498" s="20">
        <v>140</v>
      </c>
      <c r="AG498" s="20">
        <v>70</v>
      </c>
      <c r="AH498" s="6"/>
      <c r="AJ498">
        <v>1.25</v>
      </c>
      <c r="AK498" s="6"/>
      <c r="AL498" s="6"/>
      <c r="AM498" s="1"/>
      <c r="AN498" s="1"/>
      <c r="AO498" s="33">
        <f t="shared" si="130"/>
        <v>1.6108654577255244E-2</v>
      </c>
      <c r="AP498">
        <f t="shared" si="131"/>
        <v>1.6108654577255244E-2</v>
      </c>
    </row>
    <row r="499" spans="1:42" x14ac:dyDescent="0.2">
      <c r="B499" s="28">
        <v>6</v>
      </c>
      <c r="C499">
        <v>2436</v>
      </c>
      <c r="D499">
        <v>2467</v>
      </c>
      <c r="E499" s="11">
        <f t="shared" si="148"/>
        <v>2.4359999999999999</v>
      </c>
      <c r="F499" s="11">
        <f t="shared" si="149"/>
        <v>2.4670000000000001</v>
      </c>
      <c r="G499">
        <v>0.60399999999999998</v>
      </c>
      <c r="H499">
        <v>0.128</v>
      </c>
      <c r="I499">
        <v>53</v>
      </c>
      <c r="J499">
        <v>57</v>
      </c>
      <c r="K499">
        <v>98</v>
      </c>
      <c r="L499">
        <v>102</v>
      </c>
      <c r="M499">
        <v>52</v>
      </c>
      <c r="N499">
        <v>60</v>
      </c>
      <c r="O499">
        <v>1.0999999999999999E-2</v>
      </c>
      <c r="P499">
        <v>1.15E-2</v>
      </c>
      <c r="Q499" s="37">
        <f t="shared" si="129"/>
        <v>1.8211920529801324E-2</v>
      </c>
      <c r="R499" s="37">
        <f t="shared" si="150"/>
        <v>1.9039735099337748E-2</v>
      </c>
      <c r="S499">
        <v>18.02</v>
      </c>
      <c r="T499" s="5">
        <f t="shared" si="142"/>
        <v>0.14263395044951871</v>
      </c>
      <c r="U499" s="5">
        <f t="shared" si="143"/>
        <v>0.16241230034333484</v>
      </c>
      <c r="V499" s="6">
        <f t="shared" si="144"/>
        <v>0.30340303859405887</v>
      </c>
      <c r="W499" s="6">
        <f t="shared" si="145"/>
        <v>0.31503635937133467</v>
      </c>
      <c r="X499" s="6">
        <f t="shared" si="146"/>
        <v>0.44603698904357758</v>
      </c>
      <c r="Y499" s="6">
        <f t="shared" si="147"/>
        <v>0.47744865971466954</v>
      </c>
      <c r="Z499" s="6">
        <f t="shared" si="128"/>
        <v>0.46174282437912356</v>
      </c>
      <c r="AA499" s="6"/>
      <c r="AB499" s="6"/>
      <c r="AC499" s="6"/>
      <c r="AD499" s="6"/>
      <c r="AE499" s="6"/>
      <c r="AF499" s="20">
        <v>140</v>
      </c>
      <c r="AG499" s="20">
        <v>70</v>
      </c>
      <c r="AH499" s="6"/>
      <c r="AJ499">
        <v>1.25</v>
      </c>
      <c r="AK499" s="6"/>
      <c r="AL499" s="6"/>
      <c r="AM499" s="1"/>
      <c r="AN499" s="1"/>
      <c r="AO499" s="33">
        <f t="shared" si="130"/>
        <v>1.5705835335545981E-2</v>
      </c>
      <c r="AP499">
        <f t="shared" si="131"/>
        <v>1.5705835335545981E-2</v>
      </c>
    </row>
    <row r="500" spans="1:42" x14ac:dyDescent="0.2">
      <c r="B500" s="28">
        <v>10</v>
      </c>
      <c r="C500">
        <v>2436</v>
      </c>
      <c r="D500">
        <v>2467</v>
      </c>
      <c r="E500" s="11">
        <f t="shared" si="148"/>
        <v>2.4359999999999999</v>
      </c>
      <c r="F500" s="11">
        <f t="shared" si="149"/>
        <v>2.4670000000000001</v>
      </c>
      <c r="G500">
        <v>0.61699999999999999</v>
      </c>
      <c r="H500">
        <v>0.128</v>
      </c>
      <c r="I500">
        <v>53</v>
      </c>
      <c r="J500">
        <v>57</v>
      </c>
      <c r="K500">
        <v>98</v>
      </c>
      <c r="L500">
        <v>102</v>
      </c>
      <c r="M500">
        <v>52</v>
      </c>
      <c r="N500">
        <v>60</v>
      </c>
      <c r="O500">
        <v>1.0999999999999999E-2</v>
      </c>
      <c r="P500">
        <v>1.15E-2</v>
      </c>
      <c r="Q500" s="37">
        <f t="shared" si="129"/>
        <v>1.7828200972447326E-2</v>
      </c>
      <c r="R500" s="37">
        <f t="shared" si="150"/>
        <v>1.8638573743922204E-2</v>
      </c>
      <c r="S500">
        <v>18.02</v>
      </c>
      <c r="T500" s="5">
        <f t="shared" si="142"/>
        <v>0.14263395044951871</v>
      </c>
      <c r="U500" s="5">
        <f t="shared" si="143"/>
        <v>0.16241230034333484</v>
      </c>
      <c r="V500" s="6">
        <f t="shared" si="144"/>
        <v>0.31149830186635474</v>
      </c>
      <c r="W500" s="6">
        <f t="shared" si="145"/>
        <v>0.32395712427380269</v>
      </c>
      <c r="X500" s="6">
        <f t="shared" si="146"/>
        <v>0.45413225231587345</v>
      </c>
      <c r="Y500" s="6">
        <f t="shared" si="147"/>
        <v>0.4863694246171375</v>
      </c>
      <c r="Z500" s="6">
        <f t="shared" si="128"/>
        <v>0.47025083846650551</v>
      </c>
      <c r="AA500" s="6"/>
      <c r="AB500" s="6"/>
      <c r="AC500" s="6"/>
      <c r="AD500" s="6"/>
      <c r="AE500" s="6"/>
      <c r="AF500" s="20">
        <v>140</v>
      </c>
      <c r="AG500" s="20">
        <v>70</v>
      </c>
      <c r="AH500" s="6"/>
      <c r="AJ500">
        <v>1.25</v>
      </c>
      <c r="AK500" s="6"/>
      <c r="AL500" s="6"/>
      <c r="AM500" s="1"/>
      <c r="AN500" s="1"/>
      <c r="AO500" s="33">
        <f t="shared" si="130"/>
        <v>1.6118586150632053E-2</v>
      </c>
      <c r="AP500">
        <f t="shared" si="131"/>
        <v>1.6118586150631997E-2</v>
      </c>
    </row>
    <row r="501" spans="1:42" x14ac:dyDescent="0.2">
      <c r="B501" s="28">
        <v>11</v>
      </c>
      <c r="C501">
        <v>2436</v>
      </c>
      <c r="D501">
        <v>2467</v>
      </c>
      <c r="E501" s="11">
        <f t="shared" si="148"/>
        <v>2.4359999999999999</v>
      </c>
      <c r="F501" s="11">
        <f t="shared" si="149"/>
        <v>2.4670000000000001</v>
      </c>
      <c r="G501">
        <v>0.627</v>
      </c>
      <c r="H501">
        <v>0.13200000000000001</v>
      </c>
      <c r="I501">
        <v>53</v>
      </c>
      <c r="J501">
        <v>57</v>
      </c>
      <c r="K501">
        <v>98</v>
      </c>
      <c r="L501">
        <v>102</v>
      </c>
      <c r="M501">
        <v>52</v>
      </c>
      <c r="N501">
        <v>60</v>
      </c>
      <c r="O501">
        <v>1.0999999999999999E-2</v>
      </c>
      <c r="P501">
        <v>1.15E-2</v>
      </c>
      <c r="Q501" s="37">
        <f t="shared" si="129"/>
        <v>1.7543859649122806E-2</v>
      </c>
      <c r="R501" s="37">
        <f t="shared" si="150"/>
        <v>1.8341307814992026E-2</v>
      </c>
      <c r="S501">
        <v>18.02</v>
      </c>
      <c r="T501" s="5">
        <f t="shared" si="142"/>
        <v>0.14709126140106615</v>
      </c>
      <c r="U501" s="5">
        <f t="shared" si="143"/>
        <v>0.16748768472906406</v>
      </c>
      <c r="V501" s="6">
        <f t="shared" si="144"/>
        <v>0.3154530728576786</v>
      </c>
      <c r="W501" s="6">
        <f t="shared" si="145"/>
        <v>0.32771187292651049</v>
      </c>
      <c r="X501" s="6">
        <f t="shared" si="146"/>
        <v>0.46254433425874475</v>
      </c>
      <c r="Y501" s="6">
        <f t="shared" si="147"/>
        <v>0.49519955765557455</v>
      </c>
      <c r="Z501" s="6">
        <f t="shared" si="128"/>
        <v>0.47887194595715965</v>
      </c>
      <c r="AA501" s="6"/>
      <c r="AB501" s="6"/>
      <c r="AC501" s="6"/>
      <c r="AD501" s="6"/>
      <c r="AE501" s="6"/>
      <c r="AF501" s="20">
        <v>140</v>
      </c>
      <c r="AG501" s="20">
        <v>70</v>
      </c>
      <c r="AH501" s="6"/>
      <c r="AJ501">
        <v>1.25</v>
      </c>
      <c r="AK501" s="6"/>
      <c r="AL501" s="6"/>
      <c r="AM501" s="1"/>
      <c r="AN501" s="1"/>
      <c r="AO501" s="33">
        <f t="shared" si="130"/>
        <v>1.6327611698414901E-2</v>
      </c>
      <c r="AP501">
        <f t="shared" si="131"/>
        <v>1.6327611698414901E-2</v>
      </c>
    </row>
    <row r="502" spans="1:42" x14ac:dyDescent="0.2">
      <c r="B502" s="28">
        <v>14</v>
      </c>
      <c r="C502">
        <v>2436</v>
      </c>
      <c r="D502">
        <v>2467</v>
      </c>
      <c r="E502" s="11">
        <f t="shared" si="148"/>
        <v>2.4359999999999999</v>
      </c>
      <c r="F502" s="11">
        <f t="shared" si="149"/>
        <v>2.4670000000000001</v>
      </c>
      <c r="G502">
        <v>0.64100000000000001</v>
      </c>
      <c r="H502">
        <v>0.13400000000000001</v>
      </c>
      <c r="I502">
        <v>53</v>
      </c>
      <c r="J502">
        <v>57</v>
      </c>
      <c r="K502">
        <v>98</v>
      </c>
      <c r="L502">
        <v>102</v>
      </c>
      <c r="M502">
        <v>52</v>
      </c>
      <c r="N502">
        <v>60</v>
      </c>
      <c r="O502">
        <v>1.0999999999999999E-2</v>
      </c>
      <c r="P502">
        <v>1.15E-2</v>
      </c>
      <c r="Q502" s="37">
        <f t="shared" si="129"/>
        <v>1.7160686427457095E-2</v>
      </c>
      <c r="R502" s="37">
        <f t="shared" si="150"/>
        <v>1.7940717628705149E-2</v>
      </c>
      <c r="S502">
        <v>18.02</v>
      </c>
      <c r="T502" s="5">
        <f t="shared" si="142"/>
        <v>0.1493199168768399</v>
      </c>
      <c r="U502" s="5">
        <f t="shared" si="143"/>
        <v>0.17002537692192868</v>
      </c>
      <c r="V502" s="6">
        <f t="shared" si="144"/>
        <v>0.32303487138800691</v>
      </c>
      <c r="W502" s="6">
        <f t="shared" si="145"/>
        <v>0.33576516141611146</v>
      </c>
      <c r="X502" s="6">
        <f t="shared" si="146"/>
        <v>0.47235478826484678</v>
      </c>
      <c r="Y502" s="6">
        <f t="shared" si="147"/>
        <v>0.50579053833804011</v>
      </c>
      <c r="Z502" s="6">
        <f t="shared" si="128"/>
        <v>0.48907266330144344</v>
      </c>
      <c r="AA502" s="6"/>
      <c r="AB502" s="6"/>
      <c r="AC502" s="6"/>
      <c r="AD502" s="6"/>
      <c r="AE502" s="6"/>
      <c r="AF502" s="20">
        <v>140</v>
      </c>
      <c r="AG502" s="20">
        <v>70</v>
      </c>
      <c r="AH502" s="6"/>
      <c r="AJ502">
        <v>1.25</v>
      </c>
      <c r="AK502" s="6"/>
      <c r="AL502" s="6"/>
      <c r="AM502" s="1"/>
      <c r="AN502" s="1"/>
      <c r="AO502" s="33">
        <f t="shared" si="130"/>
        <v>1.6717875036596663E-2</v>
      </c>
      <c r="AP502">
        <f t="shared" si="131"/>
        <v>1.6717875036596663E-2</v>
      </c>
    </row>
    <row r="503" spans="1:42" x14ac:dyDescent="0.2">
      <c r="B503" s="28">
        <v>15</v>
      </c>
      <c r="C503">
        <v>2436</v>
      </c>
      <c r="D503">
        <v>2467</v>
      </c>
      <c r="E503" s="11">
        <f t="shared" si="148"/>
        <v>2.4359999999999999</v>
      </c>
      <c r="F503" s="11">
        <f t="shared" si="149"/>
        <v>2.4670000000000001</v>
      </c>
      <c r="G503">
        <v>0.63600000000000001</v>
      </c>
      <c r="H503">
        <v>0.14399999999999999</v>
      </c>
      <c r="I503">
        <v>53</v>
      </c>
      <c r="J503">
        <v>57</v>
      </c>
      <c r="K503">
        <v>98</v>
      </c>
      <c r="L503">
        <v>102</v>
      </c>
      <c r="M503">
        <v>52</v>
      </c>
      <c r="N503">
        <v>60</v>
      </c>
      <c r="O503">
        <v>1.0999999999999999E-2</v>
      </c>
      <c r="P503">
        <v>1.15E-2</v>
      </c>
      <c r="Q503" s="37">
        <f t="shared" si="129"/>
        <v>1.7295597484276729E-2</v>
      </c>
      <c r="R503" s="37">
        <f t="shared" si="150"/>
        <v>1.8081761006289308E-2</v>
      </c>
      <c r="S503">
        <v>18.02</v>
      </c>
      <c r="T503" s="5">
        <f t="shared" si="142"/>
        <v>0.16046319425570854</v>
      </c>
      <c r="U503" s="5">
        <f t="shared" si="143"/>
        <v>0.1827138378862517</v>
      </c>
      <c r="V503" s="6">
        <f t="shared" si="144"/>
        <v>0.31424042208409592</v>
      </c>
      <c r="W503" s="6">
        <f t="shared" si="145"/>
        <v>0.32456565250372432</v>
      </c>
      <c r="X503" s="6">
        <f t="shared" si="146"/>
        <v>0.47470361633980446</v>
      </c>
      <c r="Y503" s="6">
        <f t="shared" si="147"/>
        <v>0.507279490389976</v>
      </c>
      <c r="Z503" s="6">
        <f t="shared" si="128"/>
        <v>0.4909915533648902</v>
      </c>
      <c r="AA503" s="6"/>
      <c r="AB503" s="6"/>
      <c r="AC503" s="6"/>
      <c r="AD503" s="6"/>
      <c r="AE503" s="6"/>
      <c r="AF503" s="20">
        <v>140</v>
      </c>
      <c r="AG503" s="20">
        <v>70</v>
      </c>
      <c r="AH503" s="6"/>
      <c r="AJ503">
        <v>1.25</v>
      </c>
      <c r="AK503" s="6"/>
      <c r="AL503" s="6"/>
      <c r="AM503" s="1"/>
      <c r="AN503" s="1"/>
      <c r="AO503" s="33">
        <f t="shared" si="130"/>
        <v>1.6287937025085741E-2</v>
      </c>
      <c r="AP503">
        <f t="shared" si="131"/>
        <v>1.6287937025085797E-2</v>
      </c>
    </row>
    <row r="504" spans="1:42" x14ac:dyDescent="0.2">
      <c r="A504" t="s">
        <v>93</v>
      </c>
      <c r="B504" s="28">
        <v>1</v>
      </c>
      <c r="C504">
        <v>2436</v>
      </c>
      <c r="D504">
        <v>2467</v>
      </c>
      <c r="E504" s="11">
        <f t="shared" ref="E504:E518" si="151">C504/1000</f>
        <v>2.4359999999999999</v>
      </c>
      <c r="F504" s="11">
        <f t="shared" ref="F504:F518" si="152">D504/1000</f>
        <v>2.4670000000000001</v>
      </c>
      <c r="G504">
        <v>0.47899999999999998</v>
      </c>
      <c r="H504">
        <v>9.1999999999999998E-2</v>
      </c>
      <c r="I504">
        <v>53</v>
      </c>
      <c r="J504">
        <v>57</v>
      </c>
      <c r="K504">
        <v>98</v>
      </c>
      <c r="L504">
        <v>102</v>
      </c>
      <c r="M504">
        <v>52</v>
      </c>
      <c r="N504">
        <v>60</v>
      </c>
      <c r="O504">
        <v>8.2000000000000007E-3</v>
      </c>
      <c r="P504">
        <v>9.4000000000000004E-3</v>
      </c>
      <c r="Q504" s="37">
        <f t="shared" si="129"/>
        <v>1.711899791231733E-2</v>
      </c>
      <c r="R504" s="37">
        <f t="shared" si="150"/>
        <v>1.9624217118997915E-2</v>
      </c>
      <c r="S504">
        <v>18.02</v>
      </c>
      <c r="T504" s="5">
        <f t="shared" si="142"/>
        <v>0.12542114326428755</v>
      </c>
      <c r="U504" s="5">
        <f t="shared" si="143"/>
        <v>0.1565941767792062</v>
      </c>
      <c r="V504" s="6">
        <f t="shared" si="144"/>
        <v>0.30097599373065759</v>
      </c>
      <c r="W504" s="6">
        <f t="shared" si="145"/>
        <v>0.34505950644104816</v>
      </c>
      <c r="X504" s="6">
        <f t="shared" si="146"/>
        <v>0.42639713699494514</v>
      </c>
      <c r="Y504" s="6">
        <f t="shared" si="147"/>
        <v>0.50165368322025439</v>
      </c>
      <c r="Z504" s="6">
        <f t="shared" si="128"/>
        <v>0.46402541010759979</v>
      </c>
      <c r="AA504" s="6"/>
      <c r="AB504" s="6"/>
      <c r="AC504" s="6"/>
      <c r="AD504" s="6"/>
      <c r="AE504" s="6"/>
      <c r="AF504" s="20">
        <v>140</v>
      </c>
      <c r="AG504" s="20">
        <v>70</v>
      </c>
      <c r="AH504" s="6"/>
      <c r="AJ504">
        <v>1.25</v>
      </c>
      <c r="AK504" s="6"/>
      <c r="AL504" s="6"/>
      <c r="AM504" s="1"/>
      <c r="AN504" s="1"/>
      <c r="AO504" s="33">
        <f t="shared" si="130"/>
        <v>3.7628273112654653E-2</v>
      </c>
      <c r="AP504">
        <f t="shared" si="131"/>
        <v>3.7628273112654598E-2</v>
      </c>
    </row>
    <row r="505" spans="1:42" x14ac:dyDescent="0.2">
      <c r="B505" s="28">
        <v>2</v>
      </c>
      <c r="C505">
        <v>2436</v>
      </c>
      <c r="D505">
        <v>2467</v>
      </c>
      <c r="E505" s="11">
        <f t="shared" si="151"/>
        <v>2.4359999999999999</v>
      </c>
      <c r="F505" s="11">
        <f t="shared" si="152"/>
        <v>2.4670000000000001</v>
      </c>
      <c r="G505">
        <v>0.47199999999999998</v>
      </c>
      <c r="H505">
        <v>0.09</v>
      </c>
      <c r="I505">
        <v>53</v>
      </c>
      <c r="J505">
        <v>57</v>
      </c>
      <c r="K505">
        <v>98</v>
      </c>
      <c r="L505">
        <v>102</v>
      </c>
      <c r="M505">
        <v>52</v>
      </c>
      <c r="N505">
        <v>60</v>
      </c>
      <c r="O505">
        <v>8.2000000000000007E-3</v>
      </c>
      <c r="P505">
        <v>9.4000000000000004E-3</v>
      </c>
      <c r="Q505" s="37">
        <f t="shared" si="129"/>
        <v>1.7372881355932204E-2</v>
      </c>
      <c r="R505" s="37">
        <f t="shared" ref="R505:R519" si="153">1/(G505/P505)</f>
        <v>1.9915254237288137E-2</v>
      </c>
      <c r="S505">
        <v>18.02</v>
      </c>
      <c r="T505" s="5">
        <f t="shared" ref="T505:T519" si="154">(100*S505*H505)/(D505*J505*P505)</f>
        <v>0.12269459667158565</v>
      </c>
      <c r="U505" s="5">
        <f t="shared" ref="U505:U519" si="155">(100*S505*H505)/(C505*O505*I505)</f>
        <v>0.15318995554487566</v>
      </c>
      <c r="V505" s="6">
        <f t="shared" ref="V505:V519" si="156">(1/L505)*((100*S505*G505)/(P505*D505) -(M505*T505))</f>
        <v>0.29703319351081908</v>
      </c>
      <c r="W505" s="6">
        <f t="shared" ref="W505:W519" si="157">(1/K505)*(((100*S505*G505)/(O505*C505))-(N505*U505))</f>
        <v>0.34070001904402269</v>
      </c>
      <c r="X505" s="6">
        <f t="shared" ref="X505:X519" si="158">T505+V505</f>
        <v>0.41972779018240475</v>
      </c>
      <c r="Y505" s="6">
        <f t="shared" ref="Y505:Y519" si="159">U505+W505</f>
        <v>0.49388997458889838</v>
      </c>
      <c r="Z505" s="6">
        <f t="shared" si="128"/>
        <v>0.45680888238565154</v>
      </c>
      <c r="AA505" s="6"/>
      <c r="AB505" s="6"/>
      <c r="AC505" s="6"/>
      <c r="AD505" s="6"/>
      <c r="AE505" s="6"/>
      <c r="AF505" s="20">
        <v>140</v>
      </c>
      <c r="AG505" s="20">
        <v>70</v>
      </c>
      <c r="AH505" s="6"/>
      <c r="AJ505">
        <v>1.25</v>
      </c>
      <c r="AK505" s="6"/>
      <c r="AL505" s="6"/>
      <c r="AM505" s="1"/>
      <c r="AN505" s="1"/>
      <c r="AO505" s="33">
        <f t="shared" si="130"/>
        <v>3.708109220324679E-2</v>
      </c>
      <c r="AP505">
        <f t="shared" si="131"/>
        <v>3.7081092203246846E-2</v>
      </c>
    </row>
    <row r="506" spans="1:42" x14ac:dyDescent="0.2">
      <c r="B506" s="28">
        <v>3</v>
      </c>
      <c r="C506">
        <v>2436</v>
      </c>
      <c r="D506">
        <v>2467</v>
      </c>
      <c r="E506" s="11">
        <f t="shared" si="151"/>
        <v>2.4359999999999999</v>
      </c>
      <c r="F506" s="11">
        <f t="shared" si="152"/>
        <v>2.4670000000000001</v>
      </c>
      <c r="G506">
        <v>0.48699999999999999</v>
      </c>
      <c r="H506">
        <v>9.6000000000000002E-2</v>
      </c>
      <c r="I506">
        <v>53</v>
      </c>
      <c r="J506">
        <v>57</v>
      </c>
      <c r="K506">
        <v>98</v>
      </c>
      <c r="L506">
        <v>102</v>
      </c>
      <c r="M506">
        <v>52</v>
      </c>
      <c r="N506">
        <v>60</v>
      </c>
      <c r="O506">
        <v>8.2000000000000007E-3</v>
      </c>
      <c r="P506">
        <v>9.4000000000000004E-3</v>
      </c>
      <c r="Q506" s="37">
        <f t="shared" si="129"/>
        <v>1.6837782340862424E-2</v>
      </c>
      <c r="R506" s="37">
        <f t="shared" si="153"/>
        <v>1.9301848049281315E-2</v>
      </c>
      <c r="S506">
        <v>18.02</v>
      </c>
      <c r="T506" s="5">
        <f t="shared" si="154"/>
        <v>0.13087423644969134</v>
      </c>
      <c r="U506" s="5">
        <f t="shared" si="155"/>
        <v>0.16340261924786734</v>
      </c>
      <c r="V506" s="6">
        <f t="shared" si="156"/>
        <v>0.30429061900021676</v>
      </c>
      <c r="W506" s="6">
        <f t="shared" si="157"/>
        <v>0.34825530596715432</v>
      </c>
      <c r="X506" s="6">
        <f t="shared" si="158"/>
        <v>0.43516485544990813</v>
      </c>
      <c r="Y506" s="6">
        <f t="shared" si="159"/>
        <v>0.51165792521502163</v>
      </c>
      <c r="Z506" s="6">
        <f t="shared" si="128"/>
        <v>0.47341139033246488</v>
      </c>
      <c r="AA506" s="6"/>
      <c r="AB506" s="6"/>
      <c r="AC506" s="6"/>
      <c r="AD506" s="6"/>
      <c r="AE506" s="6"/>
      <c r="AF506" s="20">
        <v>140</v>
      </c>
      <c r="AG506" s="20">
        <v>70</v>
      </c>
      <c r="AH506" s="6"/>
      <c r="AJ506">
        <v>1.25</v>
      </c>
      <c r="AK506" s="6"/>
      <c r="AL506" s="6"/>
      <c r="AM506" s="1"/>
      <c r="AN506" s="1"/>
      <c r="AO506" s="33">
        <f t="shared" si="130"/>
        <v>3.8246534882556749E-2</v>
      </c>
      <c r="AP506">
        <f t="shared" si="131"/>
        <v>3.8246534882556749E-2</v>
      </c>
    </row>
    <row r="507" spans="1:42" x14ac:dyDescent="0.2">
      <c r="B507" s="28">
        <v>4</v>
      </c>
      <c r="C507">
        <v>2436</v>
      </c>
      <c r="D507">
        <v>2467</v>
      </c>
      <c r="E507" s="11">
        <f t="shared" si="151"/>
        <v>2.4359999999999999</v>
      </c>
      <c r="F507" s="11">
        <f t="shared" si="152"/>
        <v>2.4670000000000001</v>
      </c>
      <c r="G507">
        <v>0.48</v>
      </c>
      <c r="H507">
        <v>9.0999999999999998E-2</v>
      </c>
      <c r="I507">
        <v>53</v>
      </c>
      <c r="J507">
        <v>57</v>
      </c>
      <c r="K507">
        <v>98</v>
      </c>
      <c r="L507">
        <v>102</v>
      </c>
      <c r="M507">
        <v>52</v>
      </c>
      <c r="N507">
        <v>60</v>
      </c>
      <c r="O507">
        <v>8.2000000000000007E-3</v>
      </c>
      <c r="P507">
        <v>9.4000000000000004E-3</v>
      </c>
      <c r="Q507" s="37">
        <f t="shared" si="129"/>
        <v>1.7083333333333336E-2</v>
      </c>
      <c r="R507" s="37">
        <f t="shared" si="153"/>
        <v>1.9583333333333335E-2</v>
      </c>
      <c r="S507">
        <v>18.02</v>
      </c>
      <c r="T507" s="5">
        <f t="shared" si="154"/>
        <v>0.12405786996793659</v>
      </c>
      <c r="U507" s="5">
        <f t="shared" si="155"/>
        <v>0.15489206616204093</v>
      </c>
      <c r="V507" s="6">
        <f t="shared" si="156"/>
        <v>0.30243282499832674</v>
      </c>
      <c r="W507" s="6">
        <f t="shared" si="157"/>
        <v>0.3470221441934937</v>
      </c>
      <c r="X507" s="6">
        <f t="shared" si="158"/>
        <v>0.42649069496626335</v>
      </c>
      <c r="Y507" s="6">
        <f t="shared" si="159"/>
        <v>0.50191421035553463</v>
      </c>
      <c r="Z507" s="6">
        <f t="shared" si="128"/>
        <v>0.46420245266089899</v>
      </c>
      <c r="AA507" s="6"/>
      <c r="AB507" s="6"/>
      <c r="AC507" s="6"/>
      <c r="AD507" s="6"/>
      <c r="AE507" s="6"/>
      <c r="AF507" s="20">
        <v>140</v>
      </c>
      <c r="AG507" s="20">
        <v>70</v>
      </c>
      <c r="AH507" s="6"/>
      <c r="AJ507">
        <v>1.25</v>
      </c>
      <c r="AK507" s="6"/>
      <c r="AL507" s="6"/>
      <c r="AM507" s="1"/>
      <c r="AN507" s="1"/>
      <c r="AO507" s="33">
        <f t="shared" si="130"/>
        <v>3.7711757694635639E-2</v>
      </c>
      <c r="AP507">
        <f t="shared" si="131"/>
        <v>3.7711757694635639E-2</v>
      </c>
    </row>
    <row r="508" spans="1:42" x14ac:dyDescent="0.2">
      <c r="B508" s="28">
        <v>5</v>
      </c>
      <c r="C508">
        <v>2436</v>
      </c>
      <c r="D508">
        <v>2467</v>
      </c>
      <c r="E508" s="11">
        <f t="shared" si="151"/>
        <v>2.4359999999999999</v>
      </c>
      <c r="F508" s="11">
        <f t="shared" si="152"/>
        <v>2.4670000000000001</v>
      </c>
      <c r="G508">
        <v>0.47799999999999998</v>
      </c>
      <c r="H508">
        <v>9.6000000000000002E-2</v>
      </c>
      <c r="I508">
        <v>53</v>
      </c>
      <c r="J508">
        <v>57</v>
      </c>
      <c r="K508">
        <v>98</v>
      </c>
      <c r="L508">
        <v>102</v>
      </c>
      <c r="M508">
        <v>52</v>
      </c>
      <c r="N508">
        <v>60</v>
      </c>
      <c r="O508">
        <v>8.2000000000000007E-3</v>
      </c>
      <c r="P508">
        <v>9.4000000000000004E-3</v>
      </c>
      <c r="Q508" s="37">
        <f t="shared" si="129"/>
        <v>1.7154811715481173E-2</v>
      </c>
      <c r="R508" s="37">
        <f t="shared" si="153"/>
        <v>1.96652719665272E-2</v>
      </c>
      <c r="S508">
        <v>18.02</v>
      </c>
      <c r="T508" s="5">
        <f t="shared" si="154"/>
        <v>0.13087423644969134</v>
      </c>
      <c r="U508" s="5">
        <f t="shared" si="155"/>
        <v>0.16340261924786734</v>
      </c>
      <c r="V508" s="6">
        <f t="shared" si="156"/>
        <v>0.29743415624503994</v>
      </c>
      <c r="W508" s="6">
        <f t="shared" si="157"/>
        <v>0.33997054306523755</v>
      </c>
      <c r="X508" s="6">
        <f t="shared" si="158"/>
        <v>0.42830839269473131</v>
      </c>
      <c r="Y508" s="6">
        <f t="shared" si="159"/>
        <v>0.50337316231310492</v>
      </c>
      <c r="Z508" s="6">
        <f t="shared" si="128"/>
        <v>0.46584077750391811</v>
      </c>
      <c r="AA508" s="6"/>
      <c r="AB508" s="6"/>
      <c r="AC508" s="6"/>
      <c r="AD508" s="6"/>
      <c r="AE508" s="6"/>
      <c r="AF508" s="20">
        <v>140</v>
      </c>
      <c r="AG508" s="20">
        <v>70</v>
      </c>
      <c r="AH508" s="6"/>
      <c r="AJ508">
        <v>1.25</v>
      </c>
      <c r="AK508" s="6"/>
      <c r="AL508" s="6"/>
      <c r="AM508" s="1"/>
      <c r="AN508" s="1"/>
      <c r="AO508" s="33">
        <f t="shared" si="130"/>
        <v>3.7532384809186803E-2</v>
      </c>
      <c r="AP508">
        <f t="shared" si="131"/>
        <v>3.7532384809186803E-2</v>
      </c>
    </row>
    <row r="509" spans="1:42" x14ac:dyDescent="0.2">
      <c r="B509" s="28">
        <v>6</v>
      </c>
      <c r="C509">
        <v>2436</v>
      </c>
      <c r="D509">
        <v>2467</v>
      </c>
      <c r="E509" s="11">
        <f t="shared" si="151"/>
        <v>2.4359999999999999</v>
      </c>
      <c r="F509" s="11">
        <f t="shared" si="152"/>
        <v>2.4670000000000001</v>
      </c>
      <c r="G509">
        <v>0.495</v>
      </c>
      <c r="H509">
        <v>9.7000000000000003E-2</v>
      </c>
      <c r="I509">
        <v>53</v>
      </c>
      <c r="J509">
        <v>57</v>
      </c>
      <c r="K509">
        <v>98</v>
      </c>
      <c r="L509">
        <v>102</v>
      </c>
      <c r="M509">
        <v>52</v>
      </c>
      <c r="N509">
        <v>60</v>
      </c>
      <c r="O509">
        <v>8.2000000000000007E-3</v>
      </c>
      <c r="P509">
        <v>9.4000000000000004E-3</v>
      </c>
      <c r="Q509" s="37">
        <f t="shared" si="129"/>
        <v>1.6565656565656568E-2</v>
      </c>
      <c r="R509" s="37">
        <f t="shared" si="153"/>
        <v>1.8989898989898991E-2</v>
      </c>
      <c r="S509">
        <v>18.02</v>
      </c>
      <c r="T509" s="5">
        <f t="shared" si="154"/>
        <v>0.13223750974604231</v>
      </c>
      <c r="U509" s="5">
        <f t="shared" si="155"/>
        <v>0.16510472986503263</v>
      </c>
      <c r="V509" s="6">
        <f t="shared" si="156"/>
        <v>0.30969025048772453</v>
      </c>
      <c r="W509" s="6">
        <f t="shared" si="157"/>
        <v>0.35457743111662543</v>
      </c>
      <c r="X509" s="6">
        <f t="shared" si="158"/>
        <v>0.44192776023376684</v>
      </c>
      <c r="Y509" s="6">
        <f t="shared" si="159"/>
        <v>0.51968216098165809</v>
      </c>
      <c r="Z509" s="6">
        <f t="shared" si="128"/>
        <v>0.48080496060771249</v>
      </c>
      <c r="AA509" s="6"/>
      <c r="AB509" s="6"/>
      <c r="AC509" s="6"/>
      <c r="AD509" s="6"/>
      <c r="AE509" s="6"/>
      <c r="AF509" s="20">
        <v>140</v>
      </c>
      <c r="AG509" s="20">
        <v>70</v>
      </c>
      <c r="AH509" s="6"/>
      <c r="AJ509">
        <v>1.25</v>
      </c>
      <c r="AK509" s="6"/>
      <c r="AL509" s="6"/>
      <c r="AM509" s="1"/>
      <c r="AN509" s="1"/>
      <c r="AO509" s="33">
        <f t="shared" si="130"/>
        <v>3.8877200373945653E-2</v>
      </c>
      <c r="AP509">
        <f t="shared" si="131"/>
        <v>3.8877200373945597E-2</v>
      </c>
    </row>
    <row r="510" spans="1:42" x14ac:dyDescent="0.2">
      <c r="B510" s="28">
        <v>7</v>
      </c>
      <c r="C510">
        <v>2436</v>
      </c>
      <c r="D510">
        <v>2467</v>
      </c>
      <c r="E510" s="11">
        <f t="shared" si="151"/>
        <v>2.4359999999999999</v>
      </c>
      <c r="F510" s="11">
        <f t="shared" si="152"/>
        <v>2.4670000000000001</v>
      </c>
      <c r="G510">
        <v>0.48799999999999999</v>
      </c>
      <c r="H510">
        <v>9.4E-2</v>
      </c>
      <c r="I510">
        <v>53</v>
      </c>
      <c r="J510">
        <v>57</v>
      </c>
      <c r="K510">
        <v>98</v>
      </c>
      <c r="L510">
        <v>102</v>
      </c>
      <c r="M510">
        <v>52</v>
      </c>
      <c r="N510">
        <v>60</v>
      </c>
      <c r="O510">
        <v>8.2000000000000007E-3</v>
      </c>
      <c r="P510">
        <v>9.4000000000000004E-3</v>
      </c>
      <c r="Q510" s="37">
        <f t="shared" si="129"/>
        <v>1.6803278688524593E-2</v>
      </c>
      <c r="R510" s="37">
        <f t="shared" si="153"/>
        <v>1.9262295081967216E-2</v>
      </c>
      <c r="S510">
        <v>18.02</v>
      </c>
      <c r="T510" s="5">
        <f t="shared" si="154"/>
        <v>0.12814768985698946</v>
      </c>
      <c r="U510" s="5">
        <f t="shared" si="155"/>
        <v>0.1599983980135368</v>
      </c>
      <c r="V510" s="6">
        <f t="shared" si="156"/>
        <v>0.30644245234053541</v>
      </c>
      <c r="W510" s="6">
        <f t="shared" si="157"/>
        <v>0.3512600522607216</v>
      </c>
      <c r="X510" s="6">
        <f t="shared" si="158"/>
        <v>0.4345901421975249</v>
      </c>
      <c r="Y510" s="6">
        <f t="shared" si="159"/>
        <v>0.51125845027425842</v>
      </c>
      <c r="Z510" s="6">
        <f t="shared" si="128"/>
        <v>0.47292429623589166</v>
      </c>
      <c r="AA510" s="6"/>
      <c r="AB510" s="6"/>
      <c r="AC510" s="6"/>
      <c r="AD510" s="6"/>
      <c r="AE510" s="6"/>
      <c r="AF510" s="20">
        <v>140</v>
      </c>
      <c r="AG510" s="20">
        <v>70</v>
      </c>
      <c r="AH510" s="6"/>
      <c r="AJ510">
        <v>1.25</v>
      </c>
      <c r="AK510" s="6"/>
      <c r="AL510" s="6"/>
      <c r="AM510" s="1"/>
      <c r="AN510" s="1"/>
      <c r="AO510" s="33">
        <f t="shared" si="130"/>
        <v>3.8334154038366763E-2</v>
      </c>
      <c r="AP510">
        <f t="shared" si="131"/>
        <v>3.8334154038366763E-2</v>
      </c>
    </row>
    <row r="511" spans="1:42" x14ac:dyDescent="0.2">
      <c r="B511" s="28">
        <v>8</v>
      </c>
      <c r="C511">
        <v>2436</v>
      </c>
      <c r="D511">
        <v>2467</v>
      </c>
      <c r="E511" s="11">
        <f t="shared" si="151"/>
        <v>2.4359999999999999</v>
      </c>
      <c r="F511" s="11">
        <f t="shared" si="152"/>
        <v>2.4670000000000001</v>
      </c>
      <c r="G511">
        <v>0.45900000000000002</v>
      </c>
      <c r="H511">
        <v>8.8999999999999996E-2</v>
      </c>
      <c r="I511">
        <v>53</v>
      </c>
      <c r="J511">
        <v>57</v>
      </c>
      <c r="K511">
        <v>98</v>
      </c>
      <c r="L511">
        <v>102</v>
      </c>
      <c r="M511">
        <v>52</v>
      </c>
      <c r="N511">
        <v>60</v>
      </c>
      <c r="O511">
        <v>8.2000000000000007E-3</v>
      </c>
      <c r="P511">
        <v>9.4000000000000004E-3</v>
      </c>
      <c r="Q511" s="37">
        <f t="shared" si="129"/>
        <v>1.786492374727669E-2</v>
      </c>
      <c r="R511" s="37">
        <f t="shared" si="153"/>
        <v>2.0479302832244008E-2</v>
      </c>
      <c r="S511">
        <v>18.02</v>
      </c>
      <c r="T511" s="5">
        <f t="shared" si="154"/>
        <v>0.12133132337523468</v>
      </c>
      <c r="U511" s="5">
        <f t="shared" si="155"/>
        <v>0.15148784492771034</v>
      </c>
      <c r="V511" s="6">
        <f t="shared" si="156"/>
        <v>0.28782441604821318</v>
      </c>
      <c r="W511" s="6">
        <f t="shared" si="157"/>
        <v>0.32977524783793127</v>
      </c>
      <c r="X511" s="6">
        <f t="shared" si="158"/>
        <v>0.40915573942344785</v>
      </c>
      <c r="Y511" s="6">
        <f t="shared" si="159"/>
        <v>0.48126309276564161</v>
      </c>
      <c r="Z511" s="6">
        <f t="shared" si="128"/>
        <v>0.44520941609454473</v>
      </c>
      <c r="AA511" s="6"/>
      <c r="AB511" s="6"/>
      <c r="AC511" s="6"/>
      <c r="AD511" s="6"/>
      <c r="AE511" s="6"/>
      <c r="AF511" s="20">
        <v>140</v>
      </c>
      <c r="AG511" s="20">
        <v>70</v>
      </c>
      <c r="AH511" s="6"/>
      <c r="AJ511">
        <v>1.25</v>
      </c>
      <c r="AK511" s="6"/>
      <c r="AL511" s="6"/>
      <c r="AM511" s="1"/>
      <c r="AN511" s="1"/>
      <c r="AO511" s="33">
        <f t="shared" si="130"/>
        <v>3.6053676671096879E-2</v>
      </c>
      <c r="AP511">
        <f t="shared" si="131"/>
        <v>3.6053676671096879E-2</v>
      </c>
    </row>
    <row r="512" spans="1:42" x14ac:dyDescent="0.2">
      <c r="B512" s="28">
        <v>9</v>
      </c>
      <c r="C512">
        <v>2436</v>
      </c>
      <c r="D512">
        <v>2467</v>
      </c>
      <c r="E512" s="11">
        <f t="shared" si="151"/>
        <v>2.4359999999999999</v>
      </c>
      <c r="F512" s="11">
        <f t="shared" si="152"/>
        <v>2.4670000000000001</v>
      </c>
      <c r="G512">
        <v>0.47399999999999998</v>
      </c>
      <c r="H512">
        <v>9.1999999999999998E-2</v>
      </c>
      <c r="I512">
        <v>53</v>
      </c>
      <c r="J512">
        <v>57</v>
      </c>
      <c r="K512">
        <v>98</v>
      </c>
      <c r="L512">
        <v>102</v>
      </c>
      <c r="M512">
        <v>52</v>
      </c>
      <c r="N512">
        <v>60</v>
      </c>
      <c r="O512">
        <v>8.2000000000000007E-3</v>
      </c>
      <c r="P512">
        <v>9.4000000000000004E-3</v>
      </c>
      <c r="Q512" s="37">
        <f t="shared" si="129"/>
        <v>1.7299578059071733E-2</v>
      </c>
      <c r="R512" s="37">
        <f t="shared" si="153"/>
        <v>1.9831223628691986E-2</v>
      </c>
      <c r="S512">
        <v>18.02</v>
      </c>
      <c r="T512" s="5">
        <f t="shared" si="154"/>
        <v>0.12542114326428755</v>
      </c>
      <c r="U512" s="5">
        <f t="shared" si="155"/>
        <v>0.1565941767792062</v>
      </c>
      <c r="V512" s="6">
        <f t="shared" si="156"/>
        <v>0.29716684775555929</v>
      </c>
      <c r="W512" s="6">
        <f t="shared" si="157"/>
        <v>0.34045686038442763</v>
      </c>
      <c r="X512" s="6">
        <f t="shared" si="158"/>
        <v>0.42258799101984684</v>
      </c>
      <c r="Y512" s="6">
        <f t="shared" si="159"/>
        <v>0.49705103716363386</v>
      </c>
      <c r="Z512" s="6">
        <f t="shared" si="128"/>
        <v>0.45981951409174038</v>
      </c>
      <c r="AA512" s="6"/>
      <c r="AB512" s="6"/>
      <c r="AC512" s="6"/>
      <c r="AD512" s="6"/>
      <c r="AE512" s="6"/>
      <c r="AF512" s="20">
        <v>140</v>
      </c>
      <c r="AG512" s="20">
        <v>70</v>
      </c>
      <c r="AH512" s="6"/>
      <c r="AJ512">
        <v>1.25</v>
      </c>
      <c r="AK512" s="6"/>
      <c r="AL512" s="6"/>
      <c r="AM512" s="1"/>
      <c r="AN512" s="1"/>
      <c r="AO512" s="33">
        <f t="shared" si="130"/>
        <v>3.7231523071893535E-2</v>
      </c>
      <c r="AP512">
        <f t="shared" si="131"/>
        <v>3.723152307189348E-2</v>
      </c>
    </row>
    <row r="513" spans="1:42" x14ac:dyDescent="0.2">
      <c r="B513" s="28">
        <v>10</v>
      </c>
      <c r="C513">
        <v>2436</v>
      </c>
      <c r="D513">
        <v>2467</v>
      </c>
      <c r="E513" s="11">
        <f t="shared" si="151"/>
        <v>2.4359999999999999</v>
      </c>
      <c r="F513" s="11">
        <f t="shared" si="152"/>
        <v>2.4670000000000001</v>
      </c>
      <c r="G513">
        <v>0.49199999999999999</v>
      </c>
      <c r="H513">
        <v>0.104</v>
      </c>
      <c r="I513">
        <v>53</v>
      </c>
      <c r="J513">
        <v>57</v>
      </c>
      <c r="K513">
        <v>98</v>
      </c>
      <c r="L513">
        <v>102</v>
      </c>
      <c r="M513">
        <v>52</v>
      </c>
      <c r="N513">
        <v>60</v>
      </c>
      <c r="O513">
        <v>8.2000000000000007E-3</v>
      </c>
      <c r="P513">
        <v>9.4000000000000004E-3</v>
      </c>
      <c r="Q513" s="37">
        <f t="shared" si="129"/>
        <v>1.666666666666667E-2</v>
      </c>
      <c r="R513" s="37">
        <f t="shared" si="153"/>
        <v>1.9105691056910571E-2</v>
      </c>
      <c r="S513">
        <v>18.02</v>
      </c>
      <c r="T513" s="5">
        <f t="shared" si="154"/>
        <v>0.14178042282049896</v>
      </c>
      <c r="U513" s="5">
        <f t="shared" si="155"/>
        <v>0.17701950418518961</v>
      </c>
      <c r="V513" s="6">
        <f t="shared" si="156"/>
        <v>0.30253974839411896</v>
      </c>
      <c r="W513" s="6">
        <f t="shared" si="157"/>
        <v>0.34452108369480183</v>
      </c>
      <c r="X513" s="6">
        <f t="shared" si="158"/>
        <v>0.44432017121461792</v>
      </c>
      <c r="Y513" s="6">
        <f t="shared" si="159"/>
        <v>0.52154058787999147</v>
      </c>
      <c r="Z513" s="6">
        <f t="shared" si="128"/>
        <v>0.48293037954730467</v>
      </c>
      <c r="AA513" s="6"/>
      <c r="AB513" s="6"/>
      <c r="AC513" s="6"/>
      <c r="AD513" s="6"/>
      <c r="AE513" s="6"/>
      <c r="AF513" s="20">
        <v>140</v>
      </c>
      <c r="AG513" s="20">
        <v>70</v>
      </c>
      <c r="AH513" s="6"/>
      <c r="AJ513">
        <v>1.25</v>
      </c>
      <c r="AK513" s="6"/>
      <c r="AL513" s="6"/>
      <c r="AM513" s="1"/>
      <c r="AN513" s="1"/>
      <c r="AO513" s="33">
        <f t="shared" si="130"/>
        <v>3.8610208332686746E-2</v>
      </c>
      <c r="AP513">
        <f t="shared" si="131"/>
        <v>3.8610208332686802E-2</v>
      </c>
    </row>
    <row r="514" spans="1:42" x14ac:dyDescent="0.2">
      <c r="B514" s="28">
        <v>11</v>
      </c>
      <c r="C514">
        <v>2436</v>
      </c>
      <c r="D514">
        <v>2467</v>
      </c>
      <c r="E514" s="11">
        <f t="shared" si="151"/>
        <v>2.4359999999999999</v>
      </c>
      <c r="F514" s="11">
        <f t="shared" si="152"/>
        <v>2.4670000000000001</v>
      </c>
      <c r="G514">
        <v>0.498</v>
      </c>
      <c r="H514">
        <v>9.7000000000000003E-2</v>
      </c>
      <c r="I514">
        <v>53</v>
      </c>
      <c r="J514">
        <v>57</v>
      </c>
      <c r="K514">
        <v>98</v>
      </c>
      <c r="L514">
        <v>102</v>
      </c>
      <c r="M514">
        <v>52</v>
      </c>
      <c r="N514">
        <v>60</v>
      </c>
      <c r="O514">
        <v>8.2000000000000007E-3</v>
      </c>
      <c r="P514">
        <v>9.4000000000000004E-3</v>
      </c>
      <c r="Q514" s="37">
        <f t="shared" si="129"/>
        <v>1.6465863453815264E-2</v>
      </c>
      <c r="R514" s="37">
        <f t="shared" si="153"/>
        <v>1.8875502008032129E-2</v>
      </c>
      <c r="S514">
        <v>18.02</v>
      </c>
      <c r="T514" s="5">
        <f t="shared" si="154"/>
        <v>0.13223750974604231</v>
      </c>
      <c r="U514" s="5">
        <f t="shared" si="155"/>
        <v>0.16510472986503263</v>
      </c>
      <c r="V514" s="6">
        <f t="shared" si="156"/>
        <v>0.31197573807278339</v>
      </c>
      <c r="W514" s="6">
        <f t="shared" si="157"/>
        <v>0.35733901875059765</v>
      </c>
      <c r="X514" s="6">
        <f t="shared" si="158"/>
        <v>0.44421324781882571</v>
      </c>
      <c r="Y514" s="6">
        <f t="shared" si="159"/>
        <v>0.52244374861563025</v>
      </c>
      <c r="Z514" s="6">
        <f t="shared" si="128"/>
        <v>0.48332849821722801</v>
      </c>
      <c r="AA514" s="6"/>
      <c r="AB514" s="6"/>
      <c r="AC514" s="6"/>
      <c r="AD514" s="6"/>
      <c r="AE514" s="6"/>
      <c r="AF514" s="20">
        <v>140</v>
      </c>
      <c r="AG514" s="20">
        <v>70</v>
      </c>
      <c r="AH514" s="6"/>
      <c r="AJ514">
        <v>1.25</v>
      </c>
      <c r="AK514" s="6"/>
      <c r="AL514" s="6"/>
      <c r="AM514" s="1"/>
      <c r="AN514" s="1"/>
      <c r="AO514" s="33">
        <f t="shared" si="130"/>
        <v>3.9115250398402301E-2</v>
      </c>
      <c r="AP514">
        <f t="shared" si="131"/>
        <v>3.9115250398402246E-2</v>
      </c>
    </row>
    <row r="515" spans="1:42" x14ac:dyDescent="0.2">
      <c r="B515" s="28">
        <v>14</v>
      </c>
      <c r="C515">
        <v>2436</v>
      </c>
      <c r="D515">
        <v>2467</v>
      </c>
      <c r="E515" s="11">
        <f t="shared" si="151"/>
        <v>2.4359999999999999</v>
      </c>
      <c r="F515" s="11">
        <f t="shared" si="152"/>
        <v>2.4670000000000001</v>
      </c>
      <c r="G515">
        <v>0.49299999999999999</v>
      </c>
      <c r="H515">
        <v>0.107</v>
      </c>
      <c r="I515">
        <v>53</v>
      </c>
      <c r="J515">
        <v>57</v>
      </c>
      <c r="K515">
        <v>98</v>
      </c>
      <c r="L515">
        <v>102</v>
      </c>
      <c r="M515">
        <v>52</v>
      </c>
      <c r="N515">
        <v>60</v>
      </c>
      <c r="O515">
        <v>8.2000000000000007E-3</v>
      </c>
      <c r="P515">
        <v>9.4000000000000004E-3</v>
      </c>
      <c r="Q515" s="37">
        <f t="shared" si="129"/>
        <v>1.6632860040567951E-2</v>
      </c>
      <c r="R515" s="37">
        <f t="shared" si="153"/>
        <v>1.9066937119675456E-2</v>
      </c>
      <c r="S515">
        <v>18.02</v>
      </c>
      <c r="T515" s="5">
        <f t="shared" si="154"/>
        <v>0.14587024270955182</v>
      </c>
      <c r="U515" s="5">
        <f t="shared" si="155"/>
        <v>0.18212583603668547</v>
      </c>
      <c r="V515" s="6">
        <f t="shared" si="156"/>
        <v>0.30121657137119012</v>
      </c>
      <c r="W515" s="6">
        <f t="shared" si="157"/>
        <v>0.34231528728276123</v>
      </c>
      <c r="X515" s="6">
        <f t="shared" si="158"/>
        <v>0.44708681408074191</v>
      </c>
      <c r="Y515" s="6">
        <f t="shared" si="159"/>
        <v>0.5244411233194467</v>
      </c>
      <c r="Z515" s="6">
        <f t="shared" ref="Z515:Z578" si="160">(X515+Y515)/2</f>
        <v>0.48576396870009431</v>
      </c>
      <c r="AA515" s="6"/>
      <c r="AB515" s="6"/>
      <c r="AC515" s="6"/>
      <c r="AD515" s="6"/>
      <c r="AE515" s="6"/>
      <c r="AF515" s="20">
        <v>140</v>
      </c>
      <c r="AG515" s="20">
        <v>70</v>
      </c>
      <c r="AH515" s="6"/>
      <c r="AJ515">
        <v>1.25</v>
      </c>
      <c r="AK515" s="6"/>
      <c r="AL515" s="6"/>
      <c r="AM515" s="1"/>
      <c r="AN515" s="1"/>
      <c r="AO515" s="33">
        <f t="shared" si="130"/>
        <v>3.8677154619352394E-2</v>
      </c>
      <c r="AP515">
        <f t="shared" si="131"/>
        <v>3.8677154619352394E-2</v>
      </c>
    </row>
    <row r="516" spans="1:42" x14ac:dyDescent="0.2">
      <c r="B516" s="28">
        <v>15</v>
      </c>
      <c r="C516">
        <v>2436</v>
      </c>
      <c r="D516">
        <v>2467</v>
      </c>
      <c r="E516" s="11">
        <f t="shared" si="151"/>
        <v>2.4359999999999999</v>
      </c>
      <c r="F516" s="11">
        <f t="shared" si="152"/>
        <v>2.4670000000000001</v>
      </c>
      <c r="G516">
        <v>0.51100000000000001</v>
      </c>
      <c r="H516">
        <v>0.105</v>
      </c>
      <c r="I516">
        <v>53</v>
      </c>
      <c r="J516">
        <v>57</v>
      </c>
      <c r="K516">
        <v>98</v>
      </c>
      <c r="L516">
        <v>102</v>
      </c>
      <c r="M516">
        <v>52</v>
      </c>
      <c r="N516">
        <v>60</v>
      </c>
      <c r="O516">
        <v>8.2000000000000007E-3</v>
      </c>
      <c r="P516">
        <v>9.4000000000000004E-3</v>
      </c>
      <c r="Q516" s="37">
        <f t="shared" ref="Q516:Q579" si="161">1/(G516/O516)</f>
        <v>1.6046966731898239E-2</v>
      </c>
      <c r="R516" s="37">
        <f t="shared" si="153"/>
        <v>1.8395303326810174E-2</v>
      </c>
      <c r="S516">
        <v>18.02</v>
      </c>
      <c r="T516" s="5">
        <f t="shared" si="154"/>
        <v>0.14314369611684991</v>
      </c>
      <c r="U516" s="5">
        <f t="shared" si="155"/>
        <v>0.17872161480235491</v>
      </c>
      <c r="V516" s="6">
        <f t="shared" si="156"/>
        <v>0.31631950102684286</v>
      </c>
      <c r="W516" s="6">
        <f t="shared" si="157"/>
        <v>0.3609690301688378</v>
      </c>
      <c r="X516" s="6">
        <f t="shared" si="158"/>
        <v>0.45946319714369277</v>
      </c>
      <c r="Y516" s="6">
        <f t="shared" si="159"/>
        <v>0.53969064497119268</v>
      </c>
      <c r="Z516" s="6">
        <f t="shared" si="160"/>
        <v>0.49957692105744272</v>
      </c>
      <c r="AA516" s="6"/>
      <c r="AB516" s="6"/>
      <c r="AC516" s="6"/>
      <c r="AD516" s="6"/>
      <c r="AE516" s="6"/>
      <c r="AF516" s="20">
        <v>140</v>
      </c>
      <c r="AG516" s="20">
        <v>70</v>
      </c>
      <c r="AH516" s="6"/>
      <c r="AJ516">
        <v>1.25</v>
      </c>
      <c r="AK516" s="6"/>
      <c r="AL516" s="6"/>
      <c r="AM516" s="1"/>
      <c r="AN516" s="1"/>
      <c r="AO516" s="33">
        <f t="shared" ref="AO516:AO579" si="162">Z516-X516</f>
        <v>4.0113723913749955E-2</v>
      </c>
      <c r="AP516">
        <f t="shared" ref="AP516:AP579" si="163">ABS(Z516-Y516)</f>
        <v>4.0113723913749955E-2</v>
      </c>
    </row>
    <row r="517" spans="1:42" x14ac:dyDescent="0.2">
      <c r="B517" s="28">
        <v>17</v>
      </c>
      <c r="C517">
        <v>2436</v>
      </c>
      <c r="D517">
        <v>2467</v>
      </c>
      <c r="E517" s="11">
        <f t="shared" si="151"/>
        <v>2.4359999999999999</v>
      </c>
      <c r="F517" s="11">
        <f t="shared" si="152"/>
        <v>2.4670000000000001</v>
      </c>
      <c r="G517">
        <v>0.51500000000000001</v>
      </c>
      <c r="H517">
        <v>0.106</v>
      </c>
      <c r="I517">
        <v>53</v>
      </c>
      <c r="J517">
        <v>57</v>
      </c>
      <c r="K517">
        <v>98</v>
      </c>
      <c r="L517">
        <v>102</v>
      </c>
      <c r="M517">
        <v>52</v>
      </c>
      <c r="N517">
        <v>60</v>
      </c>
      <c r="O517">
        <v>8.2000000000000007E-3</v>
      </c>
      <c r="P517">
        <v>9.4000000000000004E-3</v>
      </c>
      <c r="Q517" s="37">
        <f t="shared" si="161"/>
        <v>1.5922330097087378E-2</v>
      </c>
      <c r="R517" s="37">
        <f t="shared" si="153"/>
        <v>1.825242718446602E-2</v>
      </c>
      <c r="S517">
        <v>18.02</v>
      </c>
      <c r="T517" s="5">
        <f t="shared" si="154"/>
        <v>0.14450696941320088</v>
      </c>
      <c r="U517" s="5">
        <f t="shared" si="155"/>
        <v>0.1804237254195202</v>
      </c>
      <c r="V517" s="6">
        <f t="shared" si="156"/>
        <v>0.31867181573427189</v>
      </c>
      <c r="W517" s="6">
        <f t="shared" si="157"/>
        <v>0.36360903847301257</v>
      </c>
      <c r="X517" s="6">
        <f t="shared" si="158"/>
        <v>0.46317878514747279</v>
      </c>
      <c r="Y517" s="6">
        <f t="shared" si="159"/>
        <v>0.54403276389253274</v>
      </c>
      <c r="Z517" s="6">
        <f t="shared" si="160"/>
        <v>0.50360577452000277</v>
      </c>
      <c r="AA517" s="6"/>
      <c r="AB517" s="6"/>
      <c r="AC517" s="6"/>
      <c r="AD517" s="6"/>
      <c r="AE517" s="6"/>
      <c r="AF517" s="20">
        <v>140</v>
      </c>
      <c r="AG517" s="20">
        <v>70</v>
      </c>
      <c r="AH517" s="6"/>
      <c r="AJ517">
        <v>1.25</v>
      </c>
      <c r="AK517" s="6"/>
      <c r="AL517" s="6"/>
      <c r="AM517" s="1"/>
      <c r="AN517" s="1"/>
      <c r="AO517" s="33">
        <f t="shared" si="162"/>
        <v>4.0426989372529976E-2</v>
      </c>
      <c r="AP517">
        <f t="shared" si="163"/>
        <v>4.0426989372529976E-2</v>
      </c>
    </row>
    <row r="518" spans="1:42" x14ac:dyDescent="0.2">
      <c r="A518" s="43"/>
      <c r="B518" s="32">
        <v>20</v>
      </c>
      <c r="C518" s="7">
        <v>2436</v>
      </c>
      <c r="D518" s="7">
        <v>2467</v>
      </c>
      <c r="E518" s="12">
        <f t="shared" si="151"/>
        <v>2.4359999999999999</v>
      </c>
      <c r="F518" s="12">
        <f t="shared" si="152"/>
        <v>2.4670000000000001</v>
      </c>
      <c r="G518" s="7">
        <v>0.51100000000000001</v>
      </c>
      <c r="H518" s="7">
        <v>0.105</v>
      </c>
      <c r="I518" s="7">
        <v>53</v>
      </c>
      <c r="J518" s="7">
        <v>57</v>
      </c>
      <c r="K518" s="7">
        <v>98</v>
      </c>
      <c r="L518" s="7">
        <v>102</v>
      </c>
      <c r="M518" s="7">
        <v>52</v>
      </c>
      <c r="N518" s="7">
        <v>60</v>
      </c>
      <c r="O518" s="7">
        <v>8.2000000000000007E-3</v>
      </c>
      <c r="P518" s="7">
        <v>9.4000000000000004E-3</v>
      </c>
      <c r="Q518" s="38">
        <f t="shared" si="161"/>
        <v>1.6046966731898239E-2</v>
      </c>
      <c r="R518" s="38">
        <f t="shared" si="153"/>
        <v>1.8395303326810174E-2</v>
      </c>
      <c r="S518" s="7">
        <v>18.02</v>
      </c>
      <c r="T518" s="9">
        <f t="shared" si="154"/>
        <v>0.14314369611684991</v>
      </c>
      <c r="U518" s="9">
        <f t="shared" si="155"/>
        <v>0.17872161480235491</v>
      </c>
      <c r="V518" s="10">
        <f t="shared" si="156"/>
        <v>0.31631950102684286</v>
      </c>
      <c r="W518" s="10">
        <f t="shared" si="157"/>
        <v>0.3609690301688378</v>
      </c>
      <c r="X518" s="10">
        <f t="shared" si="158"/>
        <v>0.45946319714369277</v>
      </c>
      <c r="Y518" s="10">
        <f t="shared" si="159"/>
        <v>0.53969064497119268</v>
      </c>
      <c r="Z518" s="10">
        <f t="shared" si="160"/>
        <v>0.49957692105744272</v>
      </c>
      <c r="AA518" s="10">
        <f>AVERAGE(X494:X518)</f>
        <v>0.44421372200084192</v>
      </c>
      <c r="AB518" s="35">
        <f>(STDEV(X494:X518)/SQRT(COUNT(X494:X518)))</f>
        <v>3.2652501680012443E-3</v>
      </c>
      <c r="AC518" s="10">
        <f>AVERAGE(Y494:Y518)</f>
        <v>0.50318121223563983</v>
      </c>
      <c r="AD518" s="35">
        <f>(STDEV(Y494:Y518)/SQRT(COUNT(Y494:Y518)))</f>
        <v>4.1906986848210155E-3</v>
      </c>
      <c r="AE518" s="10">
        <f>AVERAGE(Z494:Z518)</f>
        <v>0.47369746711824079</v>
      </c>
      <c r="AF518" s="21">
        <v>140</v>
      </c>
      <c r="AG518" s="21">
        <v>70</v>
      </c>
      <c r="AH518" s="10">
        <f>STDEV(Z494:Z518)</f>
        <v>1.5103547363737313E-2</v>
      </c>
      <c r="AI518" s="7">
        <f>AH518/SQRT(COUNT(Z494:Z518))</f>
        <v>3.0207094727474626E-3</v>
      </c>
      <c r="AJ518" s="7">
        <v>1.25</v>
      </c>
      <c r="AK518" s="10">
        <f>AE518-AA518</f>
        <v>2.9483745117398874E-2</v>
      </c>
      <c r="AL518" s="10">
        <f>ABS(AE518-AC518)</f>
        <v>2.9483745117399041E-2</v>
      </c>
      <c r="AM518" s="35">
        <f>AK518+AB518</f>
        <v>3.2748995285400116E-2</v>
      </c>
      <c r="AN518" s="35">
        <f>AL518+AD518</f>
        <v>3.3674443802220053E-2</v>
      </c>
      <c r="AO518" s="41">
        <f t="shared" si="162"/>
        <v>4.0113723913749955E-2</v>
      </c>
      <c r="AP518" s="7">
        <f t="shared" si="163"/>
        <v>4.0113723913749955E-2</v>
      </c>
    </row>
    <row r="519" spans="1:42" x14ac:dyDescent="0.2">
      <c r="A519" t="s">
        <v>94</v>
      </c>
      <c r="B519" s="28">
        <v>1</v>
      </c>
      <c r="C519">
        <v>2436</v>
      </c>
      <c r="D519">
        <v>2467</v>
      </c>
      <c r="E519" s="11">
        <f t="shared" ref="E519:E527" si="164">C519/1000</f>
        <v>2.4359999999999999</v>
      </c>
      <c r="F519" s="11">
        <f t="shared" ref="F519:F527" si="165">D519/1000</f>
        <v>2.4670000000000001</v>
      </c>
      <c r="G519">
        <v>0.57599999999999996</v>
      </c>
      <c r="H519">
        <v>0.121</v>
      </c>
      <c r="I519">
        <v>53</v>
      </c>
      <c r="J519">
        <v>57</v>
      </c>
      <c r="K519">
        <v>98</v>
      </c>
      <c r="L519">
        <v>102</v>
      </c>
      <c r="M519">
        <v>52</v>
      </c>
      <c r="N519">
        <v>60</v>
      </c>
      <c r="O519">
        <v>9.4999999999999998E-3</v>
      </c>
      <c r="P519">
        <v>1.11E-2</v>
      </c>
      <c r="Q519" s="37">
        <f t="shared" si="161"/>
        <v>1.6493055555555556E-2</v>
      </c>
      <c r="R519" s="37">
        <f t="shared" si="153"/>
        <v>1.9270833333333334E-2</v>
      </c>
      <c r="S519">
        <v>18.02</v>
      </c>
      <c r="T519" s="5">
        <f t="shared" si="154"/>
        <v>0.13969252678104255</v>
      </c>
      <c r="U519" s="5">
        <f t="shared" si="155"/>
        <v>0.17777201624751532</v>
      </c>
      <c r="V519" s="6">
        <f t="shared" si="156"/>
        <v>0.30039212937683274</v>
      </c>
      <c r="W519" s="6">
        <f t="shared" si="157"/>
        <v>0.34882773436053188</v>
      </c>
      <c r="X519" s="6">
        <f t="shared" si="158"/>
        <v>0.44008465615787529</v>
      </c>
      <c r="Y519" s="6">
        <f t="shared" si="159"/>
        <v>0.5265997506080472</v>
      </c>
      <c r="Z519" s="6">
        <f t="shared" si="160"/>
        <v>0.48334220338296124</v>
      </c>
      <c r="AA519" s="6"/>
      <c r="AB519" s="6"/>
      <c r="AC519" s="6"/>
      <c r="AD519" s="6"/>
      <c r="AE519" s="6"/>
      <c r="AF519" s="20">
        <v>168</v>
      </c>
      <c r="AG519" s="20">
        <v>70</v>
      </c>
      <c r="AH519" s="6"/>
      <c r="AJ519">
        <v>1.25</v>
      </c>
      <c r="AK519" s="6"/>
      <c r="AL519" s="6"/>
      <c r="AM519" s="1"/>
      <c r="AN519" s="1"/>
      <c r="AO519" s="33">
        <f t="shared" si="162"/>
        <v>4.3257547225085957E-2</v>
      </c>
      <c r="AP519">
        <f t="shared" si="163"/>
        <v>4.3257547225085957E-2</v>
      </c>
    </row>
    <row r="520" spans="1:42" x14ac:dyDescent="0.2">
      <c r="B520" s="28">
        <v>2</v>
      </c>
      <c r="C520">
        <v>2436</v>
      </c>
      <c r="D520">
        <v>2467</v>
      </c>
      <c r="E520" s="11">
        <f t="shared" si="164"/>
        <v>2.4359999999999999</v>
      </c>
      <c r="F520" s="11">
        <f t="shared" si="165"/>
        <v>2.4670000000000001</v>
      </c>
      <c r="G520">
        <v>0.56999999999999995</v>
      </c>
      <c r="H520">
        <v>0.11899999999999999</v>
      </c>
      <c r="I520">
        <v>53</v>
      </c>
      <c r="J520">
        <v>57</v>
      </c>
      <c r="K520">
        <v>98</v>
      </c>
      <c r="L520">
        <v>102</v>
      </c>
      <c r="M520">
        <v>52</v>
      </c>
      <c r="N520">
        <v>60</v>
      </c>
      <c r="O520">
        <v>9.4999999999999998E-3</v>
      </c>
      <c r="P520">
        <v>1.11E-2</v>
      </c>
      <c r="Q520" s="37">
        <f t="shared" si="161"/>
        <v>1.666666666666667E-2</v>
      </c>
      <c r="R520" s="37">
        <f t="shared" ref="R520:R528" si="166">1/(G520/P520)</f>
        <v>1.9473684210526317E-2</v>
      </c>
      <c r="S520">
        <v>18.02</v>
      </c>
      <c r="T520" s="5">
        <f t="shared" ref="T520:T528" si="167">(100*S520*H520)/(D520*J520*P520)</f>
        <v>0.13738355939623192</v>
      </c>
      <c r="U520" s="5">
        <f t="shared" ref="U520:U528" si="168">(100*S520*H520)/(C520*O520*I520)</f>
        <v>0.17483363581367209</v>
      </c>
      <c r="V520" s="6">
        <f t="shared" ref="V520:V528" si="169">(1/L520)*((100*S520*G520)/(P520*D520) -(M520*T520))</f>
        <v>0.2976983340945536</v>
      </c>
      <c r="W520" s="6">
        <f t="shared" ref="W520:W528" si="170">(1/K520)*(((100*S520*G520)/(O520*C520))-(N520*U520))</f>
        <v>0.34585937045287385</v>
      </c>
      <c r="X520" s="6">
        <f t="shared" ref="X520:X528" si="171">T520+V520</f>
        <v>0.43508189349078552</v>
      </c>
      <c r="Y520" s="6">
        <f t="shared" ref="Y520:Y528" si="172">U520+W520</f>
        <v>0.52069300626654591</v>
      </c>
      <c r="Z520" s="6">
        <f t="shared" si="160"/>
        <v>0.47788744987866572</v>
      </c>
      <c r="AA520" s="6"/>
      <c r="AB520" s="6"/>
      <c r="AC520" s="6"/>
      <c r="AD520" s="6"/>
      <c r="AE520" s="6"/>
      <c r="AF520" s="20">
        <v>168</v>
      </c>
      <c r="AG520" s="20">
        <v>70</v>
      </c>
      <c r="AH520" s="6"/>
      <c r="AJ520">
        <v>1.25</v>
      </c>
      <c r="AK520" s="6"/>
      <c r="AL520" s="6"/>
      <c r="AM520" s="1"/>
      <c r="AN520" s="1"/>
      <c r="AO520" s="33">
        <f t="shared" si="162"/>
        <v>4.2805556387880195E-2</v>
      </c>
      <c r="AP520">
        <f t="shared" si="163"/>
        <v>4.2805556387880195E-2</v>
      </c>
    </row>
    <row r="521" spans="1:42" x14ac:dyDescent="0.2">
      <c r="B521" s="28">
        <v>3</v>
      </c>
      <c r="C521">
        <v>2436</v>
      </c>
      <c r="D521">
        <v>2467</v>
      </c>
      <c r="E521" s="11">
        <f t="shared" si="164"/>
        <v>2.4359999999999999</v>
      </c>
      <c r="F521" s="11">
        <f t="shared" si="165"/>
        <v>2.4670000000000001</v>
      </c>
      <c r="G521">
        <v>0.54400000000000004</v>
      </c>
      <c r="H521">
        <v>0.111</v>
      </c>
      <c r="I521">
        <v>53</v>
      </c>
      <c r="J521">
        <v>57</v>
      </c>
      <c r="K521">
        <v>98</v>
      </c>
      <c r="L521">
        <v>102</v>
      </c>
      <c r="M521">
        <v>52</v>
      </c>
      <c r="N521">
        <v>60</v>
      </c>
      <c r="O521">
        <v>9.4999999999999998E-3</v>
      </c>
      <c r="P521">
        <v>1.11E-2</v>
      </c>
      <c r="Q521" s="37">
        <f t="shared" si="161"/>
        <v>1.7463235294117644E-2</v>
      </c>
      <c r="R521" s="37">
        <f t="shared" si="166"/>
        <v>2.0404411764705879E-2</v>
      </c>
      <c r="S521">
        <v>18.02</v>
      </c>
      <c r="T521" s="5">
        <f t="shared" si="167"/>
        <v>0.12814768985698943</v>
      </c>
      <c r="U521" s="5">
        <f t="shared" si="168"/>
        <v>0.16308011407829917</v>
      </c>
      <c r="V521" s="6">
        <f t="shared" si="169"/>
        <v>0.28563284766216096</v>
      </c>
      <c r="W521" s="6">
        <f t="shared" si="170"/>
        <v>0.33239679071006156</v>
      </c>
      <c r="X521" s="6">
        <f t="shared" si="171"/>
        <v>0.41378053751915039</v>
      </c>
      <c r="Y521" s="6">
        <f t="shared" si="172"/>
        <v>0.49547690478836071</v>
      </c>
      <c r="Z521" s="6">
        <f t="shared" si="160"/>
        <v>0.45462872115375552</v>
      </c>
      <c r="AA521" s="6"/>
      <c r="AB521" s="6"/>
      <c r="AC521" s="6"/>
      <c r="AD521" s="6"/>
      <c r="AE521" s="6"/>
      <c r="AF521" s="20">
        <v>168</v>
      </c>
      <c r="AG521" s="20">
        <v>70</v>
      </c>
      <c r="AH521" s="6"/>
      <c r="AJ521">
        <v>1.25</v>
      </c>
      <c r="AK521" s="6"/>
      <c r="AL521" s="6"/>
      <c r="AM521" s="1"/>
      <c r="AN521" s="1"/>
      <c r="AO521" s="33">
        <f t="shared" si="162"/>
        <v>4.0848183634605129E-2</v>
      </c>
      <c r="AP521">
        <f t="shared" si="163"/>
        <v>4.0848183634605184E-2</v>
      </c>
    </row>
    <row r="522" spans="1:42" x14ac:dyDescent="0.2">
      <c r="B522" s="28">
        <v>4</v>
      </c>
      <c r="C522">
        <v>2436</v>
      </c>
      <c r="D522">
        <v>2467</v>
      </c>
      <c r="E522" s="11">
        <f t="shared" si="164"/>
        <v>2.4359999999999999</v>
      </c>
      <c r="F522" s="11">
        <f t="shared" si="165"/>
        <v>2.4670000000000001</v>
      </c>
      <c r="G522">
        <v>0.55200000000000005</v>
      </c>
      <c r="H522">
        <v>0.115</v>
      </c>
      <c r="I522">
        <v>53</v>
      </c>
      <c r="J522">
        <v>57</v>
      </c>
      <c r="K522">
        <v>98</v>
      </c>
      <c r="L522">
        <v>102</v>
      </c>
      <c r="M522">
        <v>52</v>
      </c>
      <c r="N522">
        <v>60</v>
      </c>
      <c r="O522">
        <v>9.4999999999999998E-3</v>
      </c>
      <c r="P522">
        <v>1.11E-2</v>
      </c>
      <c r="Q522" s="37">
        <f t="shared" si="161"/>
        <v>1.7210144927536232E-2</v>
      </c>
      <c r="R522" s="37">
        <f t="shared" si="166"/>
        <v>2.0108695652173911E-2</v>
      </c>
      <c r="S522">
        <v>18.02</v>
      </c>
      <c r="T522" s="5">
        <f t="shared" si="167"/>
        <v>0.13276562462661071</v>
      </c>
      <c r="U522" s="5">
        <f t="shared" si="168"/>
        <v>0.16895687494598566</v>
      </c>
      <c r="V522" s="6">
        <f t="shared" si="169"/>
        <v>0.28843982762016601</v>
      </c>
      <c r="W522" s="6">
        <f t="shared" si="170"/>
        <v>0.33515527030101644</v>
      </c>
      <c r="X522" s="6">
        <f t="shared" si="171"/>
        <v>0.42120545224677675</v>
      </c>
      <c r="Y522" s="6">
        <f t="shared" si="172"/>
        <v>0.5041121452470021</v>
      </c>
      <c r="Z522" s="6">
        <f t="shared" si="160"/>
        <v>0.46265879874688942</v>
      </c>
      <c r="AA522" s="6"/>
      <c r="AB522" s="6"/>
      <c r="AC522" s="6"/>
      <c r="AD522" s="6"/>
      <c r="AE522" s="6"/>
      <c r="AF522" s="20">
        <v>168</v>
      </c>
      <c r="AG522" s="20">
        <v>70</v>
      </c>
      <c r="AH522" s="6"/>
      <c r="AJ522">
        <v>1.25</v>
      </c>
      <c r="AK522" s="6"/>
      <c r="AL522" s="6"/>
      <c r="AM522" s="1"/>
      <c r="AN522" s="1"/>
      <c r="AO522" s="33">
        <f t="shared" si="162"/>
        <v>4.1453346500112676E-2</v>
      </c>
      <c r="AP522">
        <f t="shared" si="163"/>
        <v>4.1453346500112676E-2</v>
      </c>
    </row>
    <row r="523" spans="1:42" x14ac:dyDescent="0.2">
      <c r="B523" s="28">
        <v>5</v>
      </c>
      <c r="C523">
        <v>2436</v>
      </c>
      <c r="D523">
        <v>2467</v>
      </c>
      <c r="E523" s="11">
        <f t="shared" si="164"/>
        <v>2.4359999999999999</v>
      </c>
      <c r="F523" s="11">
        <f t="shared" si="165"/>
        <v>2.4670000000000001</v>
      </c>
      <c r="G523">
        <v>0.56299999999999994</v>
      </c>
      <c r="H523">
        <v>0.114</v>
      </c>
      <c r="I523">
        <v>53</v>
      </c>
      <c r="J523">
        <v>57</v>
      </c>
      <c r="K523">
        <v>98</v>
      </c>
      <c r="L523">
        <v>102</v>
      </c>
      <c r="M523">
        <v>52</v>
      </c>
      <c r="N523">
        <v>60</v>
      </c>
      <c r="O523">
        <v>9.4999999999999998E-3</v>
      </c>
      <c r="P523">
        <v>1.11E-2</v>
      </c>
      <c r="Q523" s="37">
        <f t="shared" si="161"/>
        <v>1.6873889875666077E-2</v>
      </c>
      <c r="R523" s="37">
        <f t="shared" si="166"/>
        <v>1.97158081705151E-2</v>
      </c>
      <c r="S523">
        <v>18.02</v>
      </c>
      <c r="T523" s="5">
        <f t="shared" si="167"/>
        <v>0.13161114093420537</v>
      </c>
      <c r="U523" s="5">
        <f t="shared" si="168"/>
        <v>0.16748768472906403</v>
      </c>
      <c r="V523" s="6">
        <f t="shared" si="169"/>
        <v>0.29612506710196207</v>
      </c>
      <c r="W523" s="6">
        <f t="shared" si="170"/>
        <v>0.34479495713245106</v>
      </c>
      <c r="X523" s="6">
        <f t="shared" si="171"/>
        <v>0.42773620803616741</v>
      </c>
      <c r="Y523" s="6">
        <f t="shared" si="172"/>
        <v>0.51228264186151506</v>
      </c>
      <c r="Z523" s="6">
        <f t="shared" si="160"/>
        <v>0.47000942494884124</v>
      </c>
      <c r="AA523" s="6"/>
      <c r="AB523" s="6"/>
      <c r="AC523" s="6"/>
      <c r="AD523" s="6"/>
      <c r="AE523" s="6"/>
      <c r="AF523" s="20">
        <v>168</v>
      </c>
      <c r="AG523" s="20">
        <v>70</v>
      </c>
      <c r="AH523" s="6"/>
      <c r="AJ523">
        <v>1.25</v>
      </c>
      <c r="AK523" s="6"/>
      <c r="AL523" s="6"/>
      <c r="AM523" s="1"/>
      <c r="AN523" s="1"/>
      <c r="AO523" s="33">
        <f t="shared" si="162"/>
        <v>4.2273216912673828E-2</v>
      </c>
      <c r="AP523">
        <f t="shared" si="163"/>
        <v>4.2273216912673828E-2</v>
      </c>
    </row>
    <row r="524" spans="1:42" x14ac:dyDescent="0.2">
      <c r="B524" s="28">
        <v>7</v>
      </c>
      <c r="C524">
        <v>2436</v>
      </c>
      <c r="D524">
        <v>2467</v>
      </c>
      <c r="E524" s="11">
        <f t="shared" si="164"/>
        <v>2.4359999999999999</v>
      </c>
      <c r="F524" s="11">
        <f t="shared" si="165"/>
        <v>2.4670000000000001</v>
      </c>
      <c r="G524">
        <v>0.56699999999999995</v>
      </c>
      <c r="H524">
        <v>0.121</v>
      </c>
      <c r="I524">
        <v>53</v>
      </c>
      <c r="J524">
        <v>57</v>
      </c>
      <c r="K524">
        <v>98</v>
      </c>
      <c r="L524">
        <v>102</v>
      </c>
      <c r="M524">
        <v>52</v>
      </c>
      <c r="N524">
        <v>60</v>
      </c>
      <c r="O524">
        <v>9.4999999999999998E-3</v>
      </c>
      <c r="P524">
        <v>1.11E-2</v>
      </c>
      <c r="Q524" s="37">
        <f t="shared" si="161"/>
        <v>1.6754850088183421E-2</v>
      </c>
      <c r="R524" s="37">
        <f t="shared" si="166"/>
        <v>1.9576719576719581E-2</v>
      </c>
      <c r="S524">
        <v>18.02</v>
      </c>
      <c r="T524" s="5">
        <f t="shared" si="167"/>
        <v>0.13969252678104255</v>
      </c>
      <c r="U524" s="5">
        <f t="shared" si="168"/>
        <v>0.17777201624751532</v>
      </c>
      <c r="V524" s="6">
        <f t="shared" si="169"/>
        <v>0.29458575551208832</v>
      </c>
      <c r="W524" s="6">
        <f t="shared" si="170"/>
        <v>0.34167667585571948</v>
      </c>
      <c r="X524" s="6">
        <f t="shared" si="171"/>
        <v>0.43427828229313087</v>
      </c>
      <c r="Y524" s="6">
        <f t="shared" si="172"/>
        <v>0.51944869210323485</v>
      </c>
      <c r="Z524" s="6">
        <f t="shared" si="160"/>
        <v>0.47686348719818283</v>
      </c>
      <c r="AA524" s="6"/>
      <c r="AB524" s="6"/>
      <c r="AC524" s="6"/>
      <c r="AD524" s="6"/>
      <c r="AE524" s="6"/>
      <c r="AF524" s="20">
        <v>168</v>
      </c>
      <c r="AG524" s="20">
        <v>70</v>
      </c>
      <c r="AH524" s="6"/>
      <c r="AJ524">
        <v>1.25</v>
      </c>
      <c r="AK524" s="6"/>
      <c r="AL524" s="6"/>
      <c r="AM524" s="1"/>
      <c r="AN524" s="1"/>
      <c r="AO524" s="33">
        <f t="shared" si="162"/>
        <v>4.2585204905051965E-2</v>
      </c>
      <c r="AP524">
        <f t="shared" si="163"/>
        <v>4.2585204905052021E-2</v>
      </c>
    </row>
    <row r="525" spans="1:42" x14ac:dyDescent="0.2">
      <c r="B525" s="28">
        <v>8</v>
      </c>
      <c r="C525">
        <v>2436</v>
      </c>
      <c r="D525">
        <v>2467</v>
      </c>
      <c r="E525" s="11">
        <f t="shared" si="164"/>
        <v>2.4359999999999999</v>
      </c>
      <c r="F525" s="11">
        <f t="shared" si="165"/>
        <v>2.4670000000000001</v>
      </c>
      <c r="G525">
        <v>0.53</v>
      </c>
      <c r="H525">
        <v>0.112</v>
      </c>
      <c r="I525">
        <v>53</v>
      </c>
      <c r="J525">
        <v>57</v>
      </c>
      <c r="K525">
        <v>98</v>
      </c>
      <c r="L525">
        <v>102</v>
      </c>
      <c r="M525">
        <v>52</v>
      </c>
      <c r="N525">
        <v>60</v>
      </c>
      <c r="O525">
        <v>9.4999999999999998E-3</v>
      </c>
      <c r="P525">
        <v>1.11E-2</v>
      </c>
      <c r="Q525" s="37">
        <f t="shared" si="161"/>
        <v>1.7924528301886792E-2</v>
      </c>
      <c r="R525" s="37">
        <f t="shared" si="166"/>
        <v>2.0943396226415095E-2</v>
      </c>
      <c r="S525">
        <v>18.02</v>
      </c>
      <c r="T525" s="5">
        <f t="shared" si="167"/>
        <v>0.12930217354939477</v>
      </c>
      <c r="U525" s="5">
        <f t="shared" si="168"/>
        <v>0.1645493042952208</v>
      </c>
      <c r="V525" s="6">
        <f t="shared" si="169"/>
        <v>0.27601215022544995</v>
      </c>
      <c r="W525" s="6">
        <f t="shared" si="170"/>
        <v>0.3203734177103561</v>
      </c>
      <c r="X525" s="6">
        <f t="shared" si="171"/>
        <v>0.40531432377484472</v>
      </c>
      <c r="Y525" s="6">
        <f t="shared" si="172"/>
        <v>0.4849227220055769</v>
      </c>
      <c r="Z525" s="6">
        <f t="shared" si="160"/>
        <v>0.44511852289021081</v>
      </c>
      <c r="AA525" s="6"/>
      <c r="AB525" s="6"/>
      <c r="AC525" s="6"/>
      <c r="AD525" s="6"/>
      <c r="AE525" s="6"/>
      <c r="AF525" s="20">
        <v>168</v>
      </c>
      <c r="AG525" s="20">
        <v>70</v>
      </c>
      <c r="AH525" s="6"/>
      <c r="AJ525">
        <v>1.25</v>
      </c>
      <c r="AK525" s="6"/>
      <c r="AL525" s="6"/>
      <c r="AM525" s="1"/>
      <c r="AN525" s="1"/>
      <c r="AO525" s="33">
        <f t="shared" si="162"/>
        <v>3.980419911536609E-2</v>
      </c>
      <c r="AP525">
        <f t="shared" si="163"/>
        <v>3.980419911536609E-2</v>
      </c>
    </row>
    <row r="526" spans="1:42" x14ac:dyDescent="0.2">
      <c r="B526" s="28">
        <v>10</v>
      </c>
      <c r="C526">
        <v>2436</v>
      </c>
      <c r="D526">
        <v>2467</v>
      </c>
      <c r="E526" s="11">
        <f t="shared" si="164"/>
        <v>2.4359999999999999</v>
      </c>
      <c r="F526" s="11">
        <f t="shared" si="165"/>
        <v>2.4670000000000001</v>
      </c>
      <c r="G526">
        <v>0.53600000000000003</v>
      </c>
      <c r="H526">
        <v>0.113</v>
      </c>
      <c r="I526">
        <v>53</v>
      </c>
      <c r="J526">
        <v>57</v>
      </c>
      <c r="K526">
        <v>98</v>
      </c>
      <c r="L526">
        <v>102</v>
      </c>
      <c r="M526">
        <v>52</v>
      </c>
      <c r="N526">
        <v>60</v>
      </c>
      <c r="O526">
        <v>9.4999999999999998E-3</v>
      </c>
      <c r="P526">
        <v>1.11E-2</v>
      </c>
      <c r="Q526" s="37">
        <f t="shared" si="161"/>
        <v>1.7723880597014924E-2</v>
      </c>
      <c r="R526" s="37">
        <f t="shared" si="166"/>
        <v>2.0708955223880596E-2</v>
      </c>
      <c r="S526">
        <v>18.02</v>
      </c>
      <c r="T526" s="5">
        <f t="shared" si="167"/>
        <v>0.13045665724180006</v>
      </c>
      <c r="U526" s="5">
        <f t="shared" si="168"/>
        <v>0.16601849451214243</v>
      </c>
      <c r="V526" s="6">
        <f t="shared" si="169"/>
        <v>0.27929450582150434</v>
      </c>
      <c r="W526" s="6">
        <f t="shared" si="170"/>
        <v>0.32424128583245587</v>
      </c>
      <c r="X526" s="6">
        <f t="shared" si="171"/>
        <v>0.40975116306330439</v>
      </c>
      <c r="Y526" s="6">
        <f t="shared" si="172"/>
        <v>0.49025978034459827</v>
      </c>
      <c r="Z526" s="6">
        <f t="shared" si="160"/>
        <v>0.45000547170395133</v>
      </c>
      <c r="AA526" s="6"/>
      <c r="AB526" s="6"/>
      <c r="AC526" s="6"/>
      <c r="AD526" s="6"/>
      <c r="AE526" s="6"/>
      <c r="AF526" s="20">
        <v>168</v>
      </c>
      <c r="AG526" s="20">
        <v>70</v>
      </c>
      <c r="AH526" s="6"/>
      <c r="AJ526">
        <v>1.25</v>
      </c>
      <c r="AK526" s="6"/>
      <c r="AL526" s="6"/>
      <c r="AM526" s="1"/>
      <c r="AN526" s="1"/>
      <c r="AO526" s="33">
        <f t="shared" si="162"/>
        <v>4.0254308640646941E-2</v>
      </c>
      <c r="AP526">
        <f t="shared" si="163"/>
        <v>4.0254308640646941E-2</v>
      </c>
    </row>
    <row r="527" spans="1:42" x14ac:dyDescent="0.2">
      <c r="B527" s="28">
        <v>14</v>
      </c>
      <c r="C527">
        <v>2436</v>
      </c>
      <c r="D527">
        <v>2467</v>
      </c>
      <c r="E527" s="11">
        <f t="shared" si="164"/>
        <v>2.4359999999999999</v>
      </c>
      <c r="F527" s="11">
        <f t="shared" si="165"/>
        <v>2.4670000000000001</v>
      </c>
      <c r="G527">
        <v>0.498</v>
      </c>
      <c r="H527">
        <v>0.10299999999999999</v>
      </c>
      <c r="I527">
        <v>53</v>
      </c>
      <c r="J527">
        <v>57</v>
      </c>
      <c r="K527">
        <v>98</v>
      </c>
      <c r="L527">
        <v>102</v>
      </c>
      <c r="M527">
        <v>52</v>
      </c>
      <c r="N527">
        <v>60</v>
      </c>
      <c r="O527">
        <v>9.4999999999999998E-3</v>
      </c>
      <c r="P527">
        <v>1.11E-2</v>
      </c>
      <c r="Q527" s="37">
        <f t="shared" si="161"/>
        <v>1.9076305220883535E-2</v>
      </c>
      <c r="R527" s="37">
        <f t="shared" si="166"/>
        <v>2.2289156626506025E-2</v>
      </c>
      <c r="S527">
        <v>18.02</v>
      </c>
      <c r="T527" s="5">
        <f t="shared" si="167"/>
        <v>0.11891182031774696</v>
      </c>
      <c r="U527" s="5">
        <f t="shared" si="168"/>
        <v>0.15132659234292628</v>
      </c>
      <c r="V527" s="6">
        <f t="shared" si="169"/>
        <v>0.26066430819700287</v>
      </c>
      <c r="W527" s="6">
        <f t="shared" si="170"/>
        <v>0.30304296984544399</v>
      </c>
      <c r="X527" s="6">
        <f t="shared" si="171"/>
        <v>0.37957612851474981</v>
      </c>
      <c r="Y527" s="6">
        <f t="shared" si="172"/>
        <v>0.45436956218837027</v>
      </c>
      <c r="Z527" s="6">
        <f t="shared" si="160"/>
        <v>0.41697284535156004</v>
      </c>
      <c r="AA527" s="6"/>
      <c r="AB527" s="6"/>
      <c r="AC527" s="6"/>
      <c r="AD527" s="6"/>
      <c r="AE527" s="6"/>
      <c r="AF527" s="20">
        <v>168</v>
      </c>
      <c r="AG527" s="20">
        <v>70</v>
      </c>
      <c r="AH527" s="6"/>
      <c r="AJ527">
        <v>1.25</v>
      </c>
      <c r="AK527" s="6"/>
      <c r="AL527" s="6"/>
      <c r="AM527" s="1"/>
      <c r="AN527" s="1"/>
      <c r="AO527" s="33">
        <f t="shared" si="162"/>
        <v>3.7396716836810229E-2</v>
      </c>
      <c r="AP527">
        <f t="shared" si="163"/>
        <v>3.7396716836810229E-2</v>
      </c>
    </row>
    <row r="528" spans="1:42" x14ac:dyDescent="0.2">
      <c r="A528" t="s">
        <v>95</v>
      </c>
      <c r="B528" s="28">
        <v>1</v>
      </c>
      <c r="C528">
        <v>2436</v>
      </c>
      <c r="D528">
        <v>2467</v>
      </c>
      <c r="E528" s="11">
        <f t="shared" ref="E528:E540" si="173">C528/1000</f>
        <v>2.4359999999999999</v>
      </c>
      <c r="F528" s="11">
        <f t="shared" ref="F528:F540" si="174">D528/1000</f>
        <v>2.4670000000000001</v>
      </c>
      <c r="G528">
        <v>0.43</v>
      </c>
      <c r="H528">
        <v>9.0999999999999998E-2</v>
      </c>
      <c r="I528">
        <v>53</v>
      </c>
      <c r="J528">
        <v>57</v>
      </c>
      <c r="K528">
        <v>98</v>
      </c>
      <c r="L528">
        <v>102</v>
      </c>
      <c r="M528">
        <v>52</v>
      </c>
      <c r="N528">
        <v>60</v>
      </c>
      <c r="O528">
        <v>9.5999999999999992E-3</v>
      </c>
      <c r="P528">
        <v>0.01</v>
      </c>
      <c r="Q528" s="37">
        <f t="shared" si="161"/>
        <v>2.2325581395348834E-2</v>
      </c>
      <c r="R528" s="37">
        <f t="shared" si="166"/>
        <v>2.3255813953488372E-2</v>
      </c>
      <c r="S528">
        <v>18.02</v>
      </c>
      <c r="T528" s="5">
        <f t="shared" si="167"/>
        <v>0.11661439776986039</v>
      </c>
      <c r="U528" s="5">
        <f t="shared" si="168"/>
        <v>0.13230363984674332</v>
      </c>
      <c r="V528" s="6">
        <f t="shared" si="169"/>
        <v>0.24848088333250365</v>
      </c>
      <c r="W528" s="6">
        <f t="shared" si="170"/>
        <v>0.25710047976497663</v>
      </c>
      <c r="X528" s="6">
        <f t="shared" si="171"/>
        <v>0.36509528110236406</v>
      </c>
      <c r="Y528" s="6">
        <f t="shared" si="172"/>
        <v>0.38940411961171995</v>
      </c>
      <c r="Z528" s="6">
        <f t="shared" si="160"/>
        <v>0.37724970035704197</v>
      </c>
      <c r="AA528" s="6"/>
      <c r="AB528" s="6"/>
      <c r="AC528" s="6"/>
      <c r="AD528" s="6"/>
      <c r="AE528" s="6"/>
      <c r="AF528" s="20">
        <v>168</v>
      </c>
      <c r="AG528" s="20">
        <v>70</v>
      </c>
      <c r="AH528" s="6"/>
      <c r="AJ528">
        <v>1.25</v>
      </c>
      <c r="AK528" s="6"/>
      <c r="AL528" s="6"/>
      <c r="AM528" s="1"/>
      <c r="AN528" s="1"/>
      <c r="AO528" s="33">
        <f t="shared" si="162"/>
        <v>1.2154419254677917E-2</v>
      </c>
      <c r="AP528">
        <f t="shared" si="163"/>
        <v>1.2154419254677973E-2</v>
      </c>
    </row>
    <row r="529" spans="1:42" x14ac:dyDescent="0.2">
      <c r="B529" s="28">
        <v>9</v>
      </c>
      <c r="C529">
        <v>2436</v>
      </c>
      <c r="D529">
        <v>2467</v>
      </c>
      <c r="E529" s="11">
        <f t="shared" si="173"/>
        <v>2.4359999999999999</v>
      </c>
      <c r="F529" s="11">
        <f t="shared" si="174"/>
        <v>2.4670000000000001</v>
      </c>
      <c r="G529">
        <v>0.48399999999999999</v>
      </c>
      <c r="H529">
        <v>0.10199999999999999</v>
      </c>
      <c r="I529">
        <v>53</v>
      </c>
      <c r="J529">
        <v>57</v>
      </c>
      <c r="K529">
        <v>98</v>
      </c>
      <c r="L529">
        <v>102</v>
      </c>
      <c r="M529">
        <v>52</v>
      </c>
      <c r="N529">
        <v>60</v>
      </c>
      <c r="O529">
        <v>9.5999999999999992E-3</v>
      </c>
      <c r="P529">
        <v>0.01</v>
      </c>
      <c r="Q529" s="37">
        <f t="shared" si="161"/>
        <v>1.9834710743801651E-2</v>
      </c>
      <c r="R529" s="37">
        <f t="shared" ref="R529:R541" si="175">1/(G529/P529)</f>
        <v>2.0661157024793389E-2</v>
      </c>
      <c r="S529">
        <v>18.02</v>
      </c>
      <c r="T529" s="5">
        <f t="shared" ref="T529:T540" si="176">(100*S529*H529)/(D529*J529*P529)</f>
        <v>0.13071064365412924</v>
      </c>
      <c r="U529" s="5">
        <f t="shared" ref="U529:U540" si="177">(100*S529*H529)/(C529*O529*I529)</f>
        <v>0.14829638752052549</v>
      </c>
      <c r="V529" s="6">
        <f t="shared" ref="V529:V540" si="178">(1/L529)*((100*S529*G529)/(P529*D529) -(M529*T529))</f>
        <v>0.27996501184050515</v>
      </c>
      <c r="W529" s="6">
        <f t="shared" ref="W529:W540" si="179">(1/K529)*(((100*S529*G529)/(O529*C529))-(N529*U529))</f>
        <v>0.28976841146967813</v>
      </c>
      <c r="X529" s="6">
        <f t="shared" ref="X529:X540" si="180">T529+V529</f>
        <v>0.41067565549463436</v>
      </c>
      <c r="Y529" s="6">
        <f t="shared" ref="Y529:Y540" si="181">U529+W529</f>
        <v>0.43806479899020362</v>
      </c>
      <c r="Z529" s="6">
        <f t="shared" si="160"/>
        <v>0.42437022724241902</v>
      </c>
      <c r="AA529" s="6"/>
      <c r="AB529" s="6"/>
      <c r="AC529" s="6"/>
      <c r="AD529" s="6"/>
      <c r="AE529" s="6"/>
      <c r="AF529" s="20">
        <v>168</v>
      </c>
      <c r="AG529" s="20">
        <v>70</v>
      </c>
      <c r="AH529" s="6"/>
      <c r="AJ529">
        <v>1.25</v>
      </c>
      <c r="AK529" s="6"/>
      <c r="AL529" s="6"/>
      <c r="AM529" s="1"/>
      <c r="AN529" s="1"/>
      <c r="AO529" s="33">
        <f t="shared" si="162"/>
        <v>1.3694571747784656E-2</v>
      </c>
      <c r="AP529">
        <f t="shared" si="163"/>
        <v>1.3694571747784601E-2</v>
      </c>
    </row>
    <row r="530" spans="1:42" x14ac:dyDescent="0.2">
      <c r="B530" s="28">
        <v>11</v>
      </c>
      <c r="C530">
        <v>2436</v>
      </c>
      <c r="D530">
        <v>2467</v>
      </c>
      <c r="E530" s="11">
        <f t="shared" si="173"/>
        <v>2.4359999999999999</v>
      </c>
      <c r="F530" s="11">
        <f t="shared" si="174"/>
        <v>2.4670000000000001</v>
      </c>
      <c r="G530">
        <v>0.50700000000000001</v>
      </c>
      <c r="H530">
        <v>0.104</v>
      </c>
      <c r="I530">
        <v>53</v>
      </c>
      <c r="J530">
        <v>57</v>
      </c>
      <c r="K530">
        <v>98</v>
      </c>
      <c r="L530">
        <v>102</v>
      </c>
      <c r="M530">
        <v>52</v>
      </c>
      <c r="N530">
        <v>60</v>
      </c>
      <c r="O530">
        <v>9.5999999999999992E-3</v>
      </c>
      <c r="P530">
        <v>0.01</v>
      </c>
      <c r="Q530" s="37">
        <f t="shared" si="161"/>
        <v>1.8934911242603547E-2</v>
      </c>
      <c r="R530" s="37">
        <f t="shared" si="175"/>
        <v>1.9723865877712032E-2</v>
      </c>
      <c r="S530">
        <v>18.02</v>
      </c>
      <c r="T530" s="5">
        <f t="shared" si="176"/>
        <v>0.13327359745126902</v>
      </c>
      <c r="U530" s="5">
        <f t="shared" si="177"/>
        <v>0.1512041598248495</v>
      </c>
      <c r="V530" s="6">
        <f t="shared" si="178"/>
        <v>0.2951291551402489</v>
      </c>
      <c r="W530" s="6">
        <f t="shared" si="179"/>
        <v>0.30607270617606652</v>
      </c>
      <c r="X530" s="6">
        <f t="shared" si="180"/>
        <v>0.42840275259151794</v>
      </c>
      <c r="Y530" s="6">
        <f t="shared" si="181"/>
        <v>0.45727686600091599</v>
      </c>
      <c r="Z530" s="6">
        <f t="shared" si="160"/>
        <v>0.44283980929621697</v>
      </c>
      <c r="AA530" s="6"/>
      <c r="AB530" s="6"/>
      <c r="AC530" s="6"/>
      <c r="AD530" s="6"/>
      <c r="AE530" s="6"/>
      <c r="AF530" s="20">
        <v>168</v>
      </c>
      <c r="AG530" s="20">
        <v>70</v>
      </c>
      <c r="AH530" s="6"/>
      <c r="AJ530">
        <v>1.25</v>
      </c>
      <c r="AK530" s="6"/>
      <c r="AL530" s="6"/>
      <c r="AM530" s="1"/>
      <c r="AN530" s="1"/>
      <c r="AO530" s="33">
        <f t="shared" si="162"/>
        <v>1.4437056704699025E-2</v>
      </c>
      <c r="AP530">
        <f t="shared" si="163"/>
        <v>1.4437056704699025E-2</v>
      </c>
    </row>
    <row r="531" spans="1:42" x14ac:dyDescent="0.2">
      <c r="B531" s="28">
        <v>12</v>
      </c>
      <c r="C531">
        <v>2436</v>
      </c>
      <c r="D531">
        <v>2467</v>
      </c>
      <c r="E531" s="11">
        <f t="shared" si="173"/>
        <v>2.4359999999999999</v>
      </c>
      <c r="F531" s="11">
        <f t="shared" si="174"/>
        <v>2.4670000000000001</v>
      </c>
      <c r="G531">
        <v>0.52400000000000002</v>
      </c>
      <c r="H531">
        <v>0.114</v>
      </c>
      <c r="I531">
        <v>53</v>
      </c>
      <c r="J531">
        <v>57</v>
      </c>
      <c r="K531">
        <v>98</v>
      </c>
      <c r="L531">
        <v>102</v>
      </c>
      <c r="M531">
        <v>52</v>
      </c>
      <c r="N531">
        <v>60</v>
      </c>
      <c r="O531">
        <v>9.5999999999999992E-3</v>
      </c>
      <c r="P531">
        <v>0.01</v>
      </c>
      <c r="Q531" s="37">
        <f t="shared" si="161"/>
        <v>1.8320610687022898E-2</v>
      </c>
      <c r="R531" s="37">
        <f t="shared" si="175"/>
        <v>1.9083969465648856E-2</v>
      </c>
      <c r="S531">
        <v>18.02</v>
      </c>
      <c r="T531" s="5">
        <f t="shared" si="176"/>
        <v>0.14608836643696796</v>
      </c>
      <c r="U531" s="5">
        <f t="shared" si="177"/>
        <v>0.16574302134646965</v>
      </c>
      <c r="V531" s="6">
        <f t="shared" si="178"/>
        <v>0.30077016619375763</v>
      </c>
      <c r="W531" s="6">
        <f t="shared" si="179"/>
        <v>0.31053821364342132</v>
      </c>
      <c r="X531" s="6">
        <f t="shared" si="180"/>
        <v>0.44685853263072561</v>
      </c>
      <c r="Y531" s="6">
        <f t="shared" si="181"/>
        <v>0.47628123498989094</v>
      </c>
      <c r="Z531" s="6">
        <f t="shared" si="160"/>
        <v>0.46156988381030828</v>
      </c>
      <c r="AA531" s="6"/>
      <c r="AB531" s="6"/>
      <c r="AC531" s="6"/>
      <c r="AD531" s="6"/>
      <c r="AE531" s="6"/>
      <c r="AF531" s="20">
        <v>168</v>
      </c>
      <c r="AG531" s="20">
        <v>70</v>
      </c>
      <c r="AH531" s="6"/>
      <c r="AJ531">
        <v>1.25</v>
      </c>
      <c r="AK531" s="6"/>
      <c r="AL531" s="6"/>
      <c r="AM531" s="1"/>
      <c r="AN531" s="1"/>
      <c r="AO531" s="33">
        <f t="shared" si="162"/>
        <v>1.4711351179582666E-2</v>
      </c>
      <c r="AP531">
        <f t="shared" si="163"/>
        <v>1.4711351179582666E-2</v>
      </c>
    </row>
    <row r="532" spans="1:42" x14ac:dyDescent="0.2">
      <c r="B532" s="28">
        <v>13</v>
      </c>
      <c r="C532">
        <v>2436</v>
      </c>
      <c r="D532">
        <v>2467</v>
      </c>
      <c r="E532" s="11">
        <f t="shared" si="173"/>
        <v>2.4359999999999999</v>
      </c>
      <c r="F532" s="11">
        <f t="shared" si="174"/>
        <v>2.4670000000000001</v>
      </c>
      <c r="G532">
        <v>0.495</v>
      </c>
      <c r="H532">
        <v>9.8000000000000004E-2</v>
      </c>
      <c r="I532">
        <v>53</v>
      </c>
      <c r="J532">
        <v>57</v>
      </c>
      <c r="K532">
        <v>98</v>
      </c>
      <c r="L532">
        <v>102</v>
      </c>
      <c r="M532">
        <v>52</v>
      </c>
      <c r="N532">
        <v>60</v>
      </c>
      <c r="O532">
        <v>9.5999999999999992E-3</v>
      </c>
      <c r="P532">
        <v>0.01</v>
      </c>
      <c r="Q532" s="37">
        <f t="shared" si="161"/>
        <v>1.939393939393939E-2</v>
      </c>
      <c r="R532" s="37">
        <f t="shared" si="175"/>
        <v>2.0202020202020204E-2</v>
      </c>
      <c r="S532">
        <v>18.02</v>
      </c>
      <c r="T532" s="5">
        <f t="shared" si="176"/>
        <v>0.12558473605984966</v>
      </c>
      <c r="U532" s="5">
        <f t="shared" si="177"/>
        <v>0.14248084291187743</v>
      </c>
      <c r="V532" s="6">
        <f t="shared" si="178"/>
        <v>0.2904555335101705</v>
      </c>
      <c r="W532" s="6">
        <f t="shared" si="179"/>
        <v>0.30197808803324289</v>
      </c>
      <c r="X532" s="6">
        <f t="shared" si="180"/>
        <v>0.41604026957002016</v>
      </c>
      <c r="Y532" s="6">
        <f t="shared" si="181"/>
        <v>0.44445893094512035</v>
      </c>
      <c r="Z532" s="6">
        <f t="shared" si="160"/>
        <v>0.43024960025757025</v>
      </c>
      <c r="AA532" s="6"/>
      <c r="AB532" s="6"/>
      <c r="AC532" s="6"/>
      <c r="AD532" s="6"/>
      <c r="AE532" s="6"/>
      <c r="AF532" s="20">
        <v>168</v>
      </c>
      <c r="AG532" s="20">
        <v>70</v>
      </c>
      <c r="AH532" s="6"/>
      <c r="AJ532">
        <v>1.25</v>
      </c>
      <c r="AK532" s="6"/>
      <c r="AL532" s="6"/>
      <c r="AM532" s="1"/>
      <c r="AN532" s="1"/>
      <c r="AO532" s="33">
        <f t="shared" si="162"/>
        <v>1.4209330687550092E-2</v>
      </c>
      <c r="AP532">
        <f t="shared" si="163"/>
        <v>1.4209330687550092E-2</v>
      </c>
    </row>
    <row r="533" spans="1:42" x14ac:dyDescent="0.2">
      <c r="B533" s="28">
        <v>14</v>
      </c>
      <c r="C533">
        <v>2436</v>
      </c>
      <c r="D533">
        <v>2467</v>
      </c>
      <c r="E533" s="11">
        <f t="shared" si="173"/>
        <v>2.4359999999999999</v>
      </c>
      <c r="F533" s="11">
        <f t="shared" si="174"/>
        <v>2.4670000000000001</v>
      </c>
      <c r="G533">
        <v>0.496</v>
      </c>
      <c r="H533">
        <v>9.8000000000000004E-2</v>
      </c>
      <c r="I533">
        <v>53</v>
      </c>
      <c r="J533">
        <v>57</v>
      </c>
      <c r="K533">
        <v>98</v>
      </c>
      <c r="L533">
        <v>102</v>
      </c>
      <c r="M533">
        <v>52</v>
      </c>
      <c r="N533">
        <v>60</v>
      </c>
      <c r="O533">
        <v>9.5999999999999992E-3</v>
      </c>
      <c r="P533">
        <v>0.01</v>
      </c>
      <c r="Q533" s="37">
        <f t="shared" si="161"/>
        <v>1.9354838709677417E-2</v>
      </c>
      <c r="R533" s="37">
        <f t="shared" si="175"/>
        <v>2.0161290322580645E-2</v>
      </c>
      <c r="S533">
        <v>18.02</v>
      </c>
      <c r="T533" s="5">
        <f t="shared" si="176"/>
        <v>0.12558473605984966</v>
      </c>
      <c r="U533" s="5">
        <f t="shared" si="177"/>
        <v>0.14248084291187743</v>
      </c>
      <c r="V533" s="6">
        <f t="shared" si="178"/>
        <v>0.29117165295348896</v>
      </c>
      <c r="W533" s="6">
        <f t="shared" si="179"/>
        <v>0.3027643734012489</v>
      </c>
      <c r="X533" s="6">
        <f t="shared" si="180"/>
        <v>0.41675638901333861</v>
      </c>
      <c r="Y533" s="6">
        <f t="shared" si="181"/>
        <v>0.4452452163131263</v>
      </c>
      <c r="Z533" s="6">
        <f t="shared" si="160"/>
        <v>0.43100080266323249</v>
      </c>
      <c r="AA533" s="6"/>
      <c r="AB533" s="6"/>
      <c r="AC533" s="6"/>
      <c r="AD533" s="6"/>
      <c r="AE533" s="6"/>
      <c r="AF533" s="20">
        <v>168</v>
      </c>
      <c r="AG533" s="20">
        <v>70</v>
      </c>
      <c r="AH533" s="6"/>
      <c r="AJ533">
        <v>1.25</v>
      </c>
      <c r="AK533" s="6"/>
      <c r="AL533" s="6"/>
      <c r="AM533" s="1"/>
      <c r="AN533" s="1"/>
      <c r="AO533" s="33">
        <f t="shared" si="162"/>
        <v>1.4244413649893872E-2</v>
      </c>
      <c r="AP533">
        <f t="shared" si="163"/>
        <v>1.4244413649893817E-2</v>
      </c>
    </row>
    <row r="534" spans="1:42" x14ac:dyDescent="0.2">
      <c r="B534" s="28">
        <v>15</v>
      </c>
      <c r="C534">
        <v>2436</v>
      </c>
      <c r="D534">
        <v>2467</v>
      </c>
      <c r="E534" s="11">
        <f t="shared" si="173"/>
        <v>2.4359999999999999</v>
      </c>
      <c r="F534" s="11">
        <f t="shared" si="174"/>
        <v>2.4670000000000001</v>
      </c>
      <c r="G534">
        <v>0.49199999999999999</v>
      </c>
      <c r="H534">
        <v>0.1</v>
      </c>
      <c r="I534">
        <v>53</v>
      </c>
      <c r="J534">
        <v>57</v>
      </c>
      <c r="K534">
        <v>98</v>
      </c>
      <c r="L534">
        <v>102</v>
      </c>
      <c r="M534">
        <v>52</v>
      </c>
      <c r="N534">
        <v>60</v>
      </c>
      <c r="O534">
        <v>9.5999999999999992E-3</v>
      </c>
      <c r="P534">
        <v>0.01</v>
      </c>
      <c r="Q534" s="37">
        <f t="shared" si="161"/>
        <v>1.9512195121951216E-2</v>
      </c>
      <c r="R534" s="37">
        <f t="shared" si="175"/>
        <v>2.0325203252032523E-2</v>
      </c>
      <c r="S534">
        <v>18.02</v>
      </c>
      <c r="T534" s="5">
        <f t="shared" si="176"/>
        <v>0.12814768985698946</v>
      </c>
      <c r="U534" s="5">
        <f t="shared" si="177"/>
        <v>0.14538861521620147</v>
      </c>
      <c r="V534" s="6">
        <f t="shared" si="178"/>
        <v>0.28700057128363393</v>
      </c>
      <c r="W534" s="6">
        <f t="shared" si="179"/>
        <v>0.29783896317147551</v>
      </c>
      <c r="X534" s="6">
        <f t="shared" si="180"/>
        <v>0.41514826114062342</v>
      </c>
      <c r="Y534" s="6">
        <f t="shared" si="181"/>
        <v>0.44322757838767701</v>
      </c>
      <c r="Z534" s="6">
        <f t="shared" si="160"/>
        <v>0.42918791976415022</v>
      </c>
      <c r="AA534" s="6"/>
      <c r="AB534" s="6"/>
      <c r="AC534" s="6"/>
      <c r="AD534" s="6"/>
      <c r="AE534" s="6"/>
      <c r="AF534" s="20">
        <v>168</v>
      </c>
      <c r="AG534" s="20">
        <v>70</v>
      </c>
      <c r="AH534" s="6"/>
      <c r="AJ534">
        <v>1.25</v>
      </c>
      <c r="AK534" s="6"/>
      <c r="AL534" s="6"/>
      <c r="AM534" s="1"/>
      <c r="AN534" s="1"/>
      <c r="AO534" s="33">
        <f t="shared" si="162"/>
        <v>1.4039658623526796E-2</v>
      </c>
      <c r="AP534">
        <f t="shared" si="163"/>
        <v>1.4039658623526796E-2</v>
      </c>
    </row>
    <row r="535" spans="1:42" x14ac:dyDescent="0.2">
      <c r="B535" s="28">
        <v>16</v>
      </c>
      <c r="C535">
        <v>2436</v>
      </c>
      <c r="D535">
        <v>2467</v>
      </c>
      <c r="E535" s="11">
        <f t="shared" si="173"/>
        <v>2.4359999999999999</v>
      </c>
      <c r="F535" s="11">
        <f t="shared" si="174"/>
        <v>2.4670000000000001</v>
      </c>
      <c r="G535">
        <v>0.51200000000000001</v>
      </c>
      <c r="H535">
        <v>0.106</v>
      </c>
      <c r="I535">
        <v>53</v>
      </c>
      <c r="J535">
        <v>57</v>
      </c>
      <c r="K535">
        <v>98</v>
      </c>
      <c r="L535">
        <v>102</v>
      </c>
      <c r="M535">
        <v>52</v>
      </c>
      <c r="N535">
        <v>60</v>
      </c>
      <c r="O535">
        <v>9.5999999999999992E-3</v>
      </c>
      <c r="P535">
        <v>0.01</v>
      </c>
      <c r="Q535" s="37">
        <f t="shared" si="161"/>
        <v>1.8749999999999999E-2</v>
      </c>
      <c r="R535" s="37">
        <f t="shared" si="175"/>
        <v>1.953125E-2</v>
      </c>
      <c r="S535">
        <v>18.02</v>
      </c>
      <c r="T535" s="5">
        <f t="shared" si="176"/>
        <v>0.13583655124840882</v>
      </c>
      <c r="U535" s="5">
        <f t="shared" si="177"/>
        <v>0.15411193212917354</v>
      </c>
      <c r="V535" s="6">
        <f t="shared" si="178"/>
        <v>0.29740314846026022</v>
      </c>
      <c r="W535" s="6">
        <f t="shared" si="179"/>
        <v>0.30822386425834708</v>
      </c>
      <c r="X535" s="6">
        <f t="shared" si="180"/>
        <v>0.43323969970866905</v>
      </c>
      <c r="Y535" s="6">
        <f t="shared" si="181"/>
        <v>0.46233579638752065</v>
      </c>
      <c r="Z535" s="6">
        <f t="shared" si="160"/>
        <v>0.44778774804809485</v>
      </c>
      <c r="AA535" s="6"/>
      <c r="AB535" s="6"/>
      <c r="AC535" s="6"/>
      <c r="AD535" s="6"/>
      <c r="AE535" s="6"/>
      <c r="AF535" s="20">
        <v>168</v>
      </c>
      <c r="AG535" s="20">
        <v>70</v>
      </c>
      <c r="AH535" s="6"/>
      <c r="AJ535">
        <v>1.25</v>
      </c>
      <c r="AK535" s="6"/>
      <c r="AL535" s="6"/>
      <c r="AM535" s="1"/>
      <c r="AN535" s="1"/>
      <c r="AO535" s="33">
        <f t="shared" si="162"/>
        <v>1.4548048339425801E-2</v>
      </c>
      <c r="AP535">
        <f t="shared" si="163"/>
        <v>1.4548048339425801E-2</v>
      </c>
    </row>
    <row r="536" spans="1:42" x14ac:dyDescent="0.2">
      <c r="B536" s="28">
        <v>17</v>
      </c>
      <c r="C536">
        <v>2436</v>
      </c>
      <c r="D536">
        <v>2467</v>
      </c>
      <c r="E536" s="11">
        <f t="shared" si="173"/>
        <v>2.4359999999999999</v>
      </c>
      <c r="F536" s="11">
        <f t="shared" si="174"/>
        <v>2.4670000000000001</v>
      </c>
      <c r="G536">
        <v>0.502</v>
      </c>
      <c r="H536">
        <v>0.105</v>
      </c>
      <c r="I536">
        <v>53</v>
      </c>
      <c r="J536">
        <v>57</v>
      </c>
      <c r="K536">
        <v>98</v>
      </c>
      <c r="L536">
        <v>102</v>
      </c>
      <c r="M536">
        <v>52</v>
      </c>
      <c r="N536">
        <v>60</v>
      </c>
      <c r="O536">
        <v>9.5999999999999992E-3</v>
      </c>
      <c r="P536">
        <v>0.01</v>
      </c>
      <c r="Q536" s="37">
        <f t="shared" si="161"/>
        <v>1.9123505976095617E-2</v>
      </c>
      <c r="R536" s="37">
        <f t="shared" si="175"/>
        <v>1.9920318725099605E-2</v>
      </c>
      <c r="S536">
        <v>18.02</v>
      </c>
      <c r="T536" s="5">
        <f t="shared" si="176"/>
        <v>0.1345550743498389</v>
      </c>
      <c r="U536" s="5">
        <f t="shared" si="177"/>
        <v>0.15265804597701152</v>
      </c>
      <c r="V536" s="6">
        <f t="shared" si="178"/>
        <v>0.29089525597536603</v>
      </c>
      <c r="W536" s="6">
        <f t="shared" si="179"/>
        <v>0.30125114495716193</v>
      </c>
      <c r="X536" s="6">
        <f t="shared" si="180"/>
        <v>0.42545033032520496</v>
      </c>
      <c r="Y536" s="6">
        <f t="shared" si="181"/>
        <v>0.45390919093417348</v>
      </c>
      <c r="Z536" s="6">
        <f t="shared" si="160"/>
        <v>0.43967976062968922</v>
      </c>
      <c r="AA536" s="6"/>
      <c r="AB536" s="6"/>
      <c r="AC536" s="6"/>
      <c r="AD536" s="6"/>
      <c r="AE536" s="6"/>
      <c r="AF536" s="20">
        <v>168</v>
      </c>
      <c r="AG536" s="20">
        <v>70</v>
      </c>
      <c r="AH536" s="6"/>
      <c r="AJ536">
        <v>1.25</v>
      </c>
      <c r="AK536" s="6"/>
      <c r="AL536" s="6"/>
      <c r="AM536" s="1"/>
      <c r="AN536" s="1"/>
      <c r="AO536" s="33">
        <f t="shared" si="162"/>
        <v>1.4229430304484258E-2</v>
      </c>
      <c r="AP536">
        <f t="shared" si="163"/>
        <v>1.4229430304484258E-2</v>
      </c>
    </row>
    <row r="537" spans="1:42" x14ac:dyDescent="0.2">
      <c r="B537" s="28">
        <v>18</v>
      </c>
      <c r="C537">
        <v>2436</v>
      </c>
      <c r="D537">
        <v>2467</v>
      </c>
      <c r="E537" s="11">
        <f t="shared" si="173"/>
        <v>2.4359999999999999</v>
      </c>
      <c r="F537" s="11">
        <f t="shared" si="174"/>
        <v>2.4670000000000001</v>
      </c>
      <c r="G537">
        <v>0.48199999999999998</v>
      </c>
      <c r="H537">
        <v>9.7000000000000003E-2</v>
      </c>
      <c r="I537">
        <v>53</v>
      </c>
      <c r="J537">
        <v>57</v>
      </c>
      <c r="K537">
        <v>98</v>
      </c>
      <c r="L537">
        <v>102</v>
      </c>
      <c r="M537">
        <v>52</v>
      </c>
      <c r="N537">
        <v>60</v>
      </c>
      <c r="O537">
        <v>9.5999999999999992E-3</v>
      </c>
      <c r="P537">
        <v>0.01</v>
      </c>
      <c r="Q537" s="37">
        <f t="shared" si="161"/>
        <v>1.9917012448132779E-2</v>
      </c>
      <c r="R537" s="37">
        <f t="shared" si="175"/>
        <v>2.0746887966804982E-2</v>
      </c>
      <c r="S537">
        <v>18.02</v>
      </c>
      <c r="T537" s="5">
        <f t="shared" si="176"/>
        <v>0.12430325916127977</v>
      </c>
      <c r="U537" s="5">
        <f t="shared" si="177"/>
        <v>0.14102695675971541</v>
      </c>
      <c r="V537" s="6">
        <f t="shared" si="178"/>
        <v>0.2817992826953209</v>
      </c>
      <c r="W537" s="6">
        <f t="shared" si="179"/>
        <v>0.29264651262803976</v>
      </c>
      <c r="X537" s="6">
        <f t="shared" si="180"/>
        <v>0.40610254185660066</v>
      </c>
      <c r="Y537" s="6">
        <f t="shared" si="181"/>
        <v>0.43367346938775519</v>
      </c>
      <c r="Z537" s="6">
        <f t="shared" si="160"/>
        <v>0.41988800562217793</v>
      </c>
      <c r="AA537" s="6"/>
      <c r="AB537" s="6"/>
      <c r="AC537" s="6"/>
      <c r="AD537" s="6"/>
      <c r="AE537" s="6"/>
      <c r="AF537" s="20">
        <v>168</v>
      </c>
      <c r="AG537" s="20">
        <v>70</v>
      </c>
      <c r="AH537" s="6"/>
      <c r="AJ537">
        <v>1.25</v>
      </c>
      <c r="AK537" s="6"/>
      <c r="AL537" s="6"/>
      <c r="AM537" s="1"/>
      <c r="AN537" s="1"/>
      <c r="AO537" s="33">
        <f t="shared" si="162"/>
        <v>1.3785463765577266E-2</v>
      </c>
      <c r="AP537">
        <f t="shared" si="163"/>
        <v>1.3785463765577266E-2</v>
      </c>
    </row>
    <row r="538" spans="1:42" x14ac:dyDescent="0.2">
      <c r="B538" s="28">
        <v>19</v>
      </c>
      <c r="C538">
        <v>2436</v>
      </c>
      <c r="D538">
        <v>2467</v>
      </c>
      <c r="E538" s="11">
        <f t="shared" si="173"/>
        <v>2.4359999999999999</v>
      </c>
      <c r="F538" s="11">
        <f t="shared" si="174"/>
        <v>2.4670000000000001</v>
      </c>
      <c r="G538">
        <v>0.46800000000000003</v>
      </c>
      <c r="H538">
        <v>9.4E-2</v>
      </c>
      <c r="I538">
        <v>53</v>
      </c>
      <c r="J538">
        <v>57</v>
      </c>
      <c r="K538">
        <v>98</v>
      </c>
      <c r="L538">
        <v>102</v>
      </c>
      <c r="M538">
        <v>52</v>
      </c>
      <c r="N538">
        <v>60</v>
      </c>
      <c r="O538">
        <v>9.5999999999999992E-3</v>
      </c>
      <c r="P538">
        <v>0.01</v>
      </c>
      <c r="Q538" s="37">
        <f t="shared" si="161"/>
        <v>2.0512820512820509E-2</v>
      </c>
      <c r="R538" s="37">
        <f t="shared" si="175"/>
        <v>2.1367521367521364E-2</v>
      </c>
      <c r="S538">
        <v>18.02</v>
      </c>
      <c r="T538" s="5">
        <f t="shared" si="176"/>
        <v>0.12045882846557009</v>
      </c>
      <c r="U538" s="5">
        <f t="shared" si="177"/>
        <v>0.13666529830322938</v>
      </c>
      <c r="V538" s="6">
        <f t="shared" si="178"/>
        <v>0.27373351633373394</v>
      </c>
      <c r="W538" s="6">
        <f t="shared" si="179"/>
        <v>0.28430892061258001</v>
      </c>
      <c r="X538" s="6">
        <f t="shared" si="180"/>
        <v>0.39419234479930404</v>
      </c>
      <c r="Y538" s="6">
        <f t="shared" si="181"/>
        <v>0.42097421891580938</v>
      </c>
      <c r="Z538" s="6">
        <f t="shared" si="160"/>
        <v>0.40758328185755671</v>
      </c>
      <c r="AA538" s="6"/>
      <c r="AB538" s="6"/>
      <c r="AC538" s="6"/>
      <c r="AD538" s="6"/>
      <c r="AE538" s="6"/>
      <c r="AF538" s="20">
        <v>168</v>
      </c>
      <c r="AG538" s="20">
        <v>70</v>
      </c>
      <c r="AH538" s="6"/>
      <c r="AJ538">
        <v>1.25</v>
      </c>
      <c r="AK538" s="6"/>
      <c r="AL538" s="6"/>
      <c r="AM538" s="1"/>
      <c r="AN538" s="1"/>
      <c r="AO538" s="33">
        <f t="shared" si="162"/>
        <v>1.3390937058252672E-2</v>
      </c>
      <c r="AP538">
        <f t="shared" si="163"/>
        <v>1.3390937058252672E-2</v>
      </c>
    </row>
    <row r="539" spans="1:42" x14ac:dyDescent="0.2">
      <c r="B539" s="28">
        <v>24</v>
      </c>
      <c r="C539">
        <v>2436</v>
      </c>
      <c r="D539">
        <v>2467</v>
      </c>
      <c r="E539" s="11">
        <f t="shared" si="173"/>
        <v>2.4359999999999999</v>
      </c>
      <c r="F539" s="11">
        <f t="shared" si="174"/>
        <v>2.4670000000000001</v>
      </c>
      <c r="G539">
        <v>0.52300000000000002</v>
      </c>
      <c r="H539">
        <v>0.108</v>
      </c>
      <c r="I539">
        <v>53</v>
      </c>
      <c r="J539">
        <v>57</v>
      </c>
      <c r="K539">
        <v>98</v>
      </c>
      <c r="L539">
        <v>102</v>
      </c>
      <c r="M539">
        <v>52</v>
      </c>
      <c r="N539">
        <v>60</v>
      </c>
      <c r="O539">
        <v>9.5999999999999992E-3</v>
      </c>
      <c r="P539">
        <v>0.01</v>
      </c>
      <c r="Q539" s="37">
        <f t="shared" si="161"/>
        <v>1.8355640535372846E-2</v>
      </c>
      <c r="R539" s="37">
        <f t="shared" si="175"/>
        <v>1.9120458891013381E-2</v>
      </c>
      <c r="S539">
        <v>18.02</v>
      </c>
      <c r="T539" s="5">
        <f t="shared" si="176"/>
        <v>0.1383995050455486</v>
      </c>
      <c r="U539" s="5">
        <f t="shared" si="177"/>
        <v>0.15701970443349755</v>
      </c>
      <c r="V539" s="6">
        <f t="shared" si="178"/>
        <v>0.30397385844018232</v>
      </c>
      <c r="W539" s="6">
        <f t="shared" si="179"/>
        <v>0.31509273454866349</v>
      </c>
      <c r="X539" s="6">
        <f t="shared" si="180"/>
        <v>0.44237336348573092</v>
      </c>
      <c r="Y539" s="6">
        <f t="shared" si="181"/>
        <v>0.47211243898216104</v>
      </c>
      <c r="Z539" s="6">
        <f t="shared" si="160"/>
        <v>0.45724290123394595</v>
      </c>
      <c r="AA539" s="6"/>
      <c r="AB539" s="6"/>
      <c r="AC539" s="6"/>
      <c r="AD539" s="6"/>
      <c r="AE539" s="6"/>
      <c r="AF539" s="20">
        <v>168</v>
      </c>
      <c r="AG539" s="20">
        <v>70</v>
      </c>
      <c r="AH539" s="6"/>
      <c r="AJ539">
        <v>1.25</v>
      </c>
      <c r="AK539" s="6"/>
      <c r="AL539" s="6"/>
      <c r="AM539" s="1"/>
      <c r="AN539" s="1"/>
      <c r="AO539" s="33">
        <f t="shared" si="162"/>
        <v>1.4869537748215034E-2</v>
      </c>
      <c r="AP539">
        <f t="shared" si="163"/>
        <v>1.4869537748215089E-2</v>
      </c>
    </row>
    <row r="540" spans="1:42" x14ac:dyDescent="0.2">
      <c r="B540" s="28">
        <v>25</v>
      </c>
      <c r="C540">
        <v>2436</v>
      </c>
      <c r="D540">
        <v>2467</v>
      </c>
      <c r="E540" s="11">
        <f t="shared" si="173"/>
        <v>2.4359999999999999</v>
      </c>
      <c r="F540" s="11">
        <f t="shared" si="174"/>
        <v>2.4670000000000001</v>
      </c>
      <c r="G540">
        <v>0.52300000000000002</v>
      </c>
      <c r="H540">
        <v>0.11</v>
      </c>
      <c r="I540">
        <v>53</v>
      </c>
      <c r="J540">
        <v>57</v>
      </c>
      <c r="K540">
        <v>98</v>
      </c>
      <c r="L540">
        <v>102</v>
      </c>
      <c r="M540">
        <v>52</v>
      </c>
      <c r="N540">
        <v>60</v>
      </c>
      <c r="O540">
        <v>9.5999999999999992E-3</v>
      </c>
      <c r="P540">
        <v>0.01</v>
      </c>
      <c r="Q540" s="37">
        <f t="shared" si="161"/>
        <v>1.8355640535372846E-2</v>
      </c>
      <c r="R540" s="37">
        <f t="shared" si="175"/>
        <v>1.9120458891013381E-2</v>
      </c>
      <c r="S540">
        <v>18.02</v>
      </c>
      <c r="T540" s="5">
        <f t="shared" si="176"/>
        <v>0.1409624588426884</v>
      </c>
      <c r="U540" s="5">
        <f t="shared" si="177"/>
        <v>0.15992747673782159</v>
      </c>
      <c r="V540" s="6">
        <f t="shared" si="178"/>
        <v>0.30266725454360127</v>
      </c>
      <c r="W540" s="6">
        <f t="shared" si="179"/>
        <v>0.31331246579091404</v>
      </c>
      <c r="X540" s="6">
        <f t="shared" si="180"/>
        <v>0.44362971338628965</v>
      </c>
      <c r="Y540" s="6">
        <f t="shared" si="181"/>
        <v>0.47323994252873564</v>
      </c>
      <c r="Z540" s="6">
        <f t="shared" si="160"/>
        <v>0.45843482795751267</v>
      </c>
      <c r="AA540" s="6"/>
      <c r="AB540" s="6"/>
      <c r="AC540" s="6"/>
      <c r="AD540" s="6"/>
      <c r="AE540" s="6"/>
      <c r="AF540" s="20">
        <v>168</v>
      </c>
      <c r="AG540" s="20">
        <v>70</v>
      </c>
      <c r="AH540" s="6"/>
      <c r="AJ540">
        <v>1.25</v>
      </c>
      <c r="AK540" s="6"/>
      <c r="AL540" s="6"/>
      <c r="AM540" s="1"/>
      <c r="AN540" s="1"/>
      <c r="AO540" s="33">
        <f t="shared" si="162"/>
        <v>1.4805114571223021E-2</v>
      </c>
      <c r="AP540">
        <f t="shared" si="163"/>
        <v>1.4805114571222966E-2</v>
      </c>
    </row>
    <row r="541" spans="1:42" x14ac:dyDescent="0.2">
      <c r="A541" t="s">
        <v>96</v>
      </c>
      <c r="B541" s="28">
        <v>2</v>
      </c>
      <c r="C541">
        <v>2436</v>
      </c>
      <c r="D541">
        <v>2467</v>
      </c>
      <c r="E541" s="11">
        <f t="shared" ref="E541:E563" si="182">C541/1000</f>
        <v>2.4359999999999999</v>
      </c>
      <c r="F541" s="11">
        <f t="shared" ref="F541:F563" si="183">D541/1000</f>
        <v>2.4670000000000001</v>
      </c>
      <c r="G541">
        <v>0.56299999999999994</v>
      </c>
      <c r="H541">
        <v>0.11899999999999999</v>
      </c>
      <c r="I541">
        <v>53</v>
      </c>
      <c r="J541">
        <v>57</v>
      </c>
      <c r="K541">
        <v>98</v>
      </c>
      <c r="L541">
        <v>102</v>
      </c>
      <c r="M541">
        <v>52</v>
      </c>
      <c r="N541">
        <v>60</v>
      </c>
      <c r="O541">
        <v>0.01</v>
      </c>
      <c r="P541">
        <v>1.04E-2</v>
      </c>
      <c r="Q541" s="37">
        <f t="shared" si="161"/>
        <v>1.7761989342806397E-2</v>
      </c>
      <c r="R541" s="37">
        <f t="shared" si="175"/>
        <v>1.8472468916518651E-2</v>
      </c>
      <c r="S541">
        <v>18.02</v>
      </c>
      <c r="T541" s="5">
        <f t="shared" ref="T541:T563" si="184">(100*S541*H541)/(D541*J541*P541)</f>
        <v>0.14663052974020907</v>
      </c>
      <c r="U541" s="5">
        <f t="shared" ref="U541:U563" si="185">(100*S541*H541)/(C541*O541*I541)</f>
        <v>0.16609195402298851</v>
      </c>
      <c r="V541" s="6">
        <f t="shared" ref="V541:V563" si="186">(1/L541)*((100*S541*G541)/(P541*D541) -(M541*T541))</f>
        <v>0.31291568725165891</v>
      </c>
      <c r="W541" s="6">
        <f t="shared" ref="W541:W563" si="187">(1/K541)*(((100*S541*G541)/(O541*C541))-(N541*U541))</f>
        <v>0.32328256425722995</v>
      </c>
      <c r="X541" s="6">
        <f t="shared" ref="X541:X563" si="188">T541+V541</f>
        <v>0.45954621699186798</v>
      </c>
      <c r="Y541" s="6">
        <f t="shared" ref="Y541:Y563" si="189">U541+W541</f>
        <v>0.4893745182802185</v>
      </c>
      <c r="Z541" s="6">
        <f t="shared" si="160"/>
        <v>0.47446036763604327</v>
      </c>
      <c r="AA541" s="6"/>
      <c r="AB541" s="6"/>
      <c r="AC541" s="6"/>
      <c r="AD541" s="6"/>
      <c r="AE541" s="6"/>
      <c r="AF541" s="20">
        <v>168</v>
      </c>
      <c r="AG541" s="20">
        <v>70</v>
      </c>
      <c r="AH541" s="6"/>
      <c r="AJ541">
        <v>1.25</v>
      </c>
      <c r="AK541" s="6"/>
      <c r="AL541" s="6"/>
      <c r="AM541" s="1"/>
      <c r="AN541" s="1"/>
      <c r="AO541" s="33">
        <f t="shared" si="162"/>
        <v>1.4914150644175284E-2</v>
      </c>
      <c r="AP541">
        <f t="shared" si="163"/>
        <v>1.4914150644175228E-2</v>
      </c>
    </row>
    <row r="542" spans="1:42" x14ac:dyDescent="0.2">
      <c r="B542" s="28">
        <v>3</v>
      </c>
      <c r="C542">
        <v>2436</v>
      </c>
      <c r="D542">
        <v>2467</v>
      </c>
      <c r="E542" s="11">
        <f t="shared" si="182"/>
        <v>2.4359999999999999</v>
      </c>
      <c r="F542" s="11">
        <f t="shared" si="183"/>
        <v>2.4670000000000001</v>
      </c>
      <c r="G542">
        <v>0.57699999999999996</v>
      </c>
      <c r="H542">
        <v>0.121</v>
      </c>
      <c r="I542">
        <v>53</v>
      </c>
      <c r="J542">
        <v>57</v>
      </c>
      <c r="K542">
        <v>98</v>
      </c>
      <c r="L542">
        <v>102</v>
      </c>
      <c r="M542">
        <v>52</v>
      </c>
      <c r="N542">
        <v>60</v>
      </c>
      <c r="O542">
        <v>0.01</v>
      </c>
      <c r="P542">
        <v>1.04E-2</v>
      </c>
      <c r="Q542" s="37">
        <f t="shared" si="161"/>
        <v>1.7331022530329292E-2</v>
      </c>
      <c r="R542" s="37">
        <f t="shared" ref="R542:R564" si="190">1/(G542/P542)</f>
        <v>1.8024263431542464E-2</v>
      </c>
      <c r="S542">
        <v>18.02</v>
      </c>
      <c r="T542" s="5">
        <f t="shared" si="184"/>
        <v>0.14909490839130504</v>
      </c>
      <c r="U542" s="5">
        <f t="shared" si="185"/>
        <v>0.16888341543513957</v>
      </c>
      <c r="V542" s="6">
        <f t="shared" si="186"/>
        <v>0.32129940678038726</v>
      </c>
      <c r="W542" s="6">
        <f t="shared" si="187"/>
        <v>0.33214118159579092</v>
      </c>
      <c r="X542" s="6">
        <f t="shared" si="188"/>
        <v>0.47039431517169228</v>
      </c>
      <c r="Y542" s="6">
        <f t="shared" si="189"/>
        <v>0.5010245970309305</v>
      </c>
      <c r="Z542" s="6">
        <f t="shared" si="160"/>
        <v>0.48570945610131139</v>
      </c>
      <c r="AA542" s="6"/>
      <c r="AB542" s="6"/>
      <c r="AC542" s="6"/>
      <c r="AD542" s="6"/>
      <c r="AE542" s="6"/>
      <c r="AF542" s="20">
        <v>168</v>
      </c>
      <c r="AG542" s="20">
        <v>70</v>
      </c>
      <c r="AH542" s="6"/>
      <c r="AJ542">
        <v>1.25</v>
      </c>
      <c r="AK542" s="6"/>
      <c r="AL542" s="6"/>
      <c r="AM542" s="1"/>
      <c r="AN542" s="1"/>
      <c r="AO542" s="33">
        <f t="shared" si="162"/>
        <v>1.5315140929619109E-2</v>
      </c>
      <c r="AP542">
        <f t="shared" si="163"/>
        <v>1.5315140929619109E-2</v>
      </c>
    </row>
    <row r="543" spans="1:42" x14ac:dyDescent="0.2">
      <c r="B543" s="28">
        <v>4</v>
      </c>
      <c r="C543">
        <v>2436</v>
      </c>
      <c r="D543">
        <v>2467</v>
      </c>
      <c r="E543" s="11">
        <f t="shared" si="182"/>
        <v>2.4359999999999999</v>
      </c>
      <c r="F543" s="11">
        <f t="shared" si="183"/>
        <v>2.4670000000000001</v>
      </c>
      <c r="G543">
        <v>0.56999999999999995</v>
      </c>
      <c r="H543">
        <v>0.122</v>
      </c>
      <c r="I543">
        <v>53</v>
      </c>
      <c r="J543">
        <v>57</v>
      </c>
      <c r="K543">
        <v>98</v>
      </c>
      <c r="L543">
        <v>102</v>
      </c>
      <c r="M543">
        <v>52</v>
      </c>
      <c r="N543">
        <v>60</v>
      </c>
      <c r="O543">
        <v>0.01</v>
      </c>
      <c r="P543">
        <v>1.04E-2</v>
      </c>
      <c r="Q543" s="37">
        <f t="shared" si="161"/>
        <v>1.754385964912281E-2</v>
      </c>
      <c r="R543" s="37">
        <f t="shared" si="190"/>
        <v>1.8245614035087721E-2</v>
      </c>
      <c r="S543">
        <v>18.02</v>
      </c>
      <c r="T543" s="5">
        <f t="shared" si="184"/>
        <v>0.15032709771685301</v>
      </c>
      <c r="U543" s="5">
        <f t="shared" si="185"/>
        <v>0.17027914614121512</v>
      </c>
      <c r="V543" s="6">
        <f t="shared" si="186"/>
        <v>0.31585119711546439</v>
      </c>
      <c r="W543" s="6">
        <f t="shared" si="187"/>
        <v>0.32600281491907096</v>
      </c>
      <c r="X543" s="6">
        <f t="shared" si="188"/>
        <v>0.46617829483231743</v>
      </c>
      <c r="Y543" s="6">
        <f t="shared" si="189"/>
        <v>0.4962819610602861</v>
      </c>
      <c r="Z543" s="6">
        <f t="shared" si="160"/>
        <v>0.48123012794630177</v>
      </c>
      <c r="AA543" s="6"/>
      <c r="AB543" s="6"/>
      <c r="AC543" s="6"/>
      <c r="AD543" s="6"/>
      <c r="AE543" s="6"/>
      <c r="AF543" s="20">
        <v>168</v>
      </c>
      <c r="AG543" s="20">
        <v>70</v>
      </c>
      <c r="AH543" s="6"/>
      <c r="AJ543">
        <v>1.25</v>
      </c>
      <c r="AK543" s="6"/>
      <c r="AL543" s="6"/>
      <c r="AM543" s="1"/>
      <c r="AN543" s="1"/>
      <c r="AO543" s="33">
        <f t="shared" si="162"/>
        <v>1.5051833113984336E-2</v>
      </c>
      <c r="AP543">
        <f t="shared" si="163"/>
        <v>1.5051833113984336E-2</v>
      </c>
    </row>
    <row r="544" spans="1:42" x14ac:dyDescent="0.2">
      <c r="B544" s="28">
        <v>5</v>
      </c>
      <c r="C544">
        <v>2436</v>
      </c>
      <c r="D544">
        <v>2467</v>
      </c>
      <c r="E544" s="11">
        <f t="shared" si="182"/>
        <v>2.4359999999999999</v>
      </c>
      <c r="F544" s="11">
        <f t="shared" si="183"/>
        <v>2.4670000000000001</v>
      </c>
      <c r="G544">
        <v>0.58699999999999997</v>
      </c>
      <c r="H544">
        <v>0.11899999999999999</v>
      </c>
      <c r="I544">
        <v>53</v>
      </c>
      <c r="J544">
        <v>57</v>
      </c>
      <c r="K544">
        <v>98</v>
      </c>
      <c r="L544">
        <v>102</v>
      </c>
      <c r="M544">
        <v>52</v>
      </c>
      <c r="N544">
        <v>60</v>
      </c>
      <c r="O544">
        <v>0.01</v>
      </c>
      <c r="P544">
        <v>1.04E-2</v>
      </c>
      <c r="Q544" s="37">
        <f t="shared" si="161"/>
        <v>1.7035775127768316E-2</v>
      </c>
      <c r="R544" s="37">
        <f t="shared" si="190"/>
        <v>1.7717206132879047E-2</v>
      </c>
      <c r="S544">
        <v>18.02</v>
      </c>
      <c r="T544" s="5">
        <f t="shared" si="184"/>
        <v>0.14663052974020907</v>
      </c>
      <c r="U544" s="5">
        <f t="shared" si="185"/>
        <v>0.16609195402298851</v>
      </c>
      <c r="V544" s="6">
        <f t="shared" si="186"/>
        <v>0.32944152055900822</v>
      </c>
      <c r="W544" s="6">
        <f t="shared" si="187"/>
        <v>0.34139857913608784</v>
      </c>
      <c r="X544" s="6">
        <f t="shared" si="188"/>
        <v>0.47607205029921729</v>
      </c>
      <c r="Y544" s="6">
        <f t="shared" si="189"/>
        <v>0.50749053315907633</v>
      </c>
      <c r="Z544" s="6">
        <f t="shared" si="160"/>
        <v>0.49178129172914681</v>
      </c>
      <c r="AA544" s="6"/>
      <c r="AB544" s="6"/>
      <c r="AC544" s="6"/>
      <c r="AD544" s="6"/>
      <c r="AE544" s="6"/>
      <c r="AF544" s="20">
        <v>168</v>
      </c>
      <c r="AG544" s="20">
        <v>70</v>
      </c>
      <c r="AH544" s="6"/>
      <c r="AJ544">
        <v>1.25</v>
      </c>
      <c r="AK544" s="6"/>
      <c r="AL544" s="6"/>
      <c r="AM544" s="1"/>
      <c r="AN544" s="1"/>
      <c r="AO544" s="33">
        <f t="shared" si="162"/>
        <v>1.5709241429929521E-2</v>
      </c>
      <c r="AP544">
        <f t="shared" si="163"/>
        <v>1.5709241429929521E-2</v>
      </c>
    </row>
    <row r="545" spans="2:42" x14ac:dyDescent="0.2">
      <c r="B545" s="28">
        <v>6</v>
      </c>
      <c r="C545">
        <v>2436</v>
      </c>
      <c r="D545">
        <v>2467</v>
      </c>
      <c r="E545" s="11">
        <f t="shared" si="182"/>
        <v>2.4359999999999999</v>
      </c>
      <c r="F545" s="11">
        <f t="shared" si="183"/>
        <v>2.4670000000000001</v>
      </c>
      <c r="G545">
        <v>0.59299999999999997</v>
      </c>
      <c r="H545">
        <v>0.122</v>
      </c>
      <c r="I545">
        <v>53</v>
      </c>
      <c r="J545">
        <v>57</v>
      </c>
      <c r="K545">
        <v>98</v>
      </c>
      <c r="L545">
        <v>102</v>
      </c>
      <c r="M545">
        <v>52</v>
      </c>
      <c r="N545">
        <v>60</v>
      </c>
      <c r="O545">
        <v>0.01</v>
      </c>
      <c r="P545">
        <v>1.04E-2</v>
      </c>
      <c r="Q545" s="37">
        <f t="shared" si="161"/>
        <v>1.6863406408094434E-2</v>
      </c>
      <c r="R545" s="37">
        <f t="shared" si="190"/>
        <v>1.7537942664418212E-2</v>
      </c>
      <c r="S545">
        <v>18.02</v>
      </c>
      <c r="T545" s="5">
        <f t="shared" si="184"/>
        <v>0.15032709771685301</v>
      </c>
      <c r="U545" s="5">
        <f t="shared" si="185"/>
        <v>0.17027914614121512</v>
      </c>
      <c r="V545" s="6">
        <f t="shared" si="186"/>
        <v>0.33168845403500746</v>
      </c>
      <c r="W545" s="6">
        <f t="shared" si="187"/>
        <v>0.34336399584464322</v>
      </c>
      <c r="X545" s="6">
        <f t="shared" si="188"/>
        <v>0.4820155517518605</v>
      </c>
      <c r="Y545" s="6">
        <f t="shared" si="189"/>
        <v>0.51364314198585836</v>
      </c>
      <c r="Z545" s="6">
        <f t="shared" si="160"/>
        <v>0.49782934686885943</v>
      </c>
      <c r="AA545" s="6"/>
      <c r="AB545" s="6"/>
      <c r="AC545" s="6"/>
      <c r="AD545" s="6"/>
      <c r="AE545" s="6"/>
      <c r="AF545" s="20">
        <v>168</v>
      </c>
      <c r="AG545" s="20">
        <v>70</v>
      </c>
      <c r="AH545" s="6"/>
      <c r="AJ545">
        <v>1.25</v>
      </c>
      <c r="AK545" s="6"/>
      <c r="AL545" s="6"/>
      <c r="AM545" s="1"/>
      <c r="AN545" s="1"/>
      <c r="AO545" s="33">
        <f t="shared" si="162"/>
        <v>1.581379511699893E-2</v>
      </c>
      <c r="AP545">
        <f t="shared" si="163"/>
        <v>1.581379511699893E-2</v>
      </c>
    </row>
    <row r="546" spans="2:42" x14ac:dyDescent="0.2">
      <c r="B546" s="28">
        <v>7</v>
      </c>
      <c r="C546">
        <v>2436</v>
      </c>
      <c r="D546">
        <v>2467</v>
      </c>
      <c r="E546" s="11">
        <f t="shared" si="182"/>
        <v>2.4359999999999999</v>
      </c>
      <c r="F546" s="11">
        <f t="shared" si="183"/>
        <v>2.4670000000000001</v>
      </c>
      <c r="G546">
        <v>0.58299999999999996</v>
      </c>
      <c r="H546">
        <v>0.122</v>
      </c>
      <c r="I546">
        <v>53</v>
      </c>
      <c r="J546">
        <v>57</v>
      </c>
      <c r="K546">
        <v>98</v>
      </c>
      <c r="L546">
        <v>102</v>
      </c>
      <c r="M546">
        <v>52</v>
      </c>
      <c r="N546">
        <v>60</v>
      </c>
      <c r="O546">
        <v>0.01</v>
      </c>
      <c r="P546">
        <v>1.04E-2</v>
      </c>
      <c r="Q546" s="37">
        <f t="shared" si="161"/>
        <v>1.7152658662092625E-2</v>
      </c>
      <c r="R546" s="37">
        <f t="shared" si="190"/>
        <v>1.783876500857633E-2</v>
      </c>
      <c r="S546">
        <v>18.02</v>
      </c>
      <c r="T546" s="5">
        <f t="shared" si="184"/>
        <v>0.15032709771685301</v>
      </c>
      <c r="U546" s="5">
        <f t="shared" si="185"/>
        <v>0.17027914614121512</v>
      </c>
      <c r="V546" s="6">
        <f t="shared" si="186"/>
        <v>0.3248026901569453</v>
      </c>
      <c r="W546" s="6">
        <f t="shared" si="187"/>
        <v>0.33581565631178573</v>
      </c>
      <c r="X546" s="6">
        <f t="shared" si="188"/>
        <v>0.47512978787379834</v>
      </c>
      <c r="Y546" s="6">
        <f t="shared" si="189"/>
        <v>0.50609480245300087</v>
      </c>
      <c r="Z546" s="6">
        <f t="shared" si="160"/>
        <v>0.4906122951633996</v>
      </c>
      <c r="AA546" s="6"/>
      <c r="AB546" s="6"/>
      <c r="AC546" s="6"/>
      <c r="AD546" s="6"/>
      <c r="AE546" s="6"/>
      <c r="AF546" s="20">
        <v>168</v>
      </c>
      <c r="AG546" s="20">
        <v>70</v>
      </c>
      <c r="AH546" s="6"/>
      <c r="AJ546">
        <v>1.25</v>
      </c>
      <c r="AK546" s="6"/>
      <c r="AL546" s="6"/>
      <c r="AM546" s="1"/>
      <c r="AN546" s="1"/>
      <c r="AO546" s="33">
        <f t="shared" si="162"/>
        <v>1.5482507289601266E-2</v>
      </c>
      <c r="AP546">
        <f t="shared" si="163"/>
        <v>1.5482507289601266E-2</v>
      </c>
    </row>
    <row r="547" spans="2:42" x14ac:dyDescent="0.2">
      <c r="B547" s="28">
        <v>8</v>
      </c>
      <c r="C547">
        <v>2436</v>
      </c>
      <c r="D547">
        <v>2467</v>
      </c>
      <c r="E547" s="11">
        <f t="shared" si="182"/>
        <v>2.4359999999999999</v>
      </c>
      <c r="F547" s="11">
        <f t="shared" si="183"/>
        <v>2.4670000000000001</v>
      </c>
      <c r="G547">
        <v>0.55000000000000004</v>
      </c>
      <c r="H547">
        <v>0.113</v>
      </c>
      <c r="I547">
        <v>53</v>
      </c>
      <c r="J547">
        <v>57</v>
      </c>
      <c r="K547">
        <v>98</v>
      </c>
      <c r="L547">
        <v>102</v>
      </c>
      <c r="M547">
        <v>52</v>
      </c>
      <c r="N547">
        <v>60</v>
      </c>
      <c r="O547">
        <v>0.01</v>
      </c>
      <c r="P547">
        <v>1.04E-2</v>
      </c>
      <c r="Q547" s="37">
        <f t="shared" si="161"/>
        <v>1.8181818181818181E-2</v>
      </c>
      <c r="R547" s="37">
        <f t="shared" si="190"/>
        <v>1.8909090909090907E-2</v>
      </c>
      <c r="S547">
        <v>18.02</v>
      </c>
      <c r="T547" s="5">
        <f t="shared" si="184"/>
        <v>0.13923739378692124</v>
      </c>
      <c r="U547" s="5">
        <f t="shared" si="185"/>
        <v>0.15771756978653531</v>
      </c>
      <c r="V547" s="6">
        <f t="shared" si="186"/>
        <v>0.30773324391185425</v>
      </c>
      <c r="W547" s="6">
        <f t="shared" si="187"/>
        <v>0.31859689688683357</v>
      </c>
      <c r="X547" s="6">
        <f t="shared" si="188"/>
        <v>0.44697063769877549</v>
      </c>
      <c r="Y547" s="6">
        <f t="shared" si="189"/>
        <v>0.47631446667336885</v>
      </c>
      <c r="Z547" s="6">
        <f t="shared" si="160"/>
        <v>0.4616425521860722</v>
      </c>
      <c r="AA547" s="6"/>
      <c r="AB547" s="6"/>
      <c r="AC547" s="6"/>
      <c r="AD547" s="6"/>
      <c r="AE547" s="6"/>
      <c r="AF547" s="20">
        <v>168</v>
      </c>
      <c r="AG547" s="20">
        <v>70</v>
      </c>
      <c r="AH547" s="6"/>
      <c r="AJ547">
        <v>1.25</v>
      </c>
      <c r="AK547" s="6"/>
      <c r="AL547" s="6"/>
      <c r="AM547" s="1"/>
      <c r="AN547" s="1"/>
      <c r="AO547" s="33">
        <f t="shared" si="162"/>
        <v>1.4671914487296711E-2</v>
      </c>
      <c r="AP547">
        <f t="shared" si="163"/>
        <v>1.4671914487296656E-2</v>
      </c>
    </row>
    <row r="548" spans="2:42" x14ac:dyDescent="0.2">
      <c r="B548" s="28">
        <v>9</v>
      </c>
      <c r="C548">
        <v>2436</v>
      </c>
      <c r="D548">
        <v>2467</v>
      </c>
      <c r="E548" s="11">
        <f t="shared" si="182"/>
        <v>2.4359999999999999</v>
      </c>
      <c r="F548" s="11">
        <f t="shared" si="183"/>
        <v>2.4670000000000001</v>
      </c>
      <c r="G548">
        <v>0.54500000000000004</v>
      </c>
      <c r="H548">
        <v>0.114</v>
      </c>
      <c r="I548">
        <v>53</v>
      </c>
      <c r="J548">
        <v>57</v>
      </c>
      <c r="K548">
        <v>98</v>
      </c>
      <c r="L548">
        <v>102</v>
      </c>
      <c r="M548">
        <v>52</v>
      </c>
      <c r="N548">
        <v>60</v>
      </c>
      <c r="O548">
        <v>0.01</v>
      </c>
      <c r="P548">
        <v>1.04E-2</v>
      </c>
      <c r="Q548" s="37">
        <f t="shared" si="161"/>
        <v>1.834862385321101E-2</v>
      </c>
      <c r="R548" s="37">
        <f t="shared" si="190"/>
        <v>1.9082568807339446E-2</v>
      </c>
      <c r="S548">
        <v>18.02</v>
      </c>
      <c r="T548" s="5">
        <f t="shared" si="184"/>
        <v>0.14046958311246921</v>
      </c>
      <c r="U548" s="5">
        <f t="shared" si="185"/>
        <v>0.15911330049261085</v>
      </c>
      <c r="V548" s="6">
        <f t="shared" si="186"/>
        <v>0.30366218702254372</v>
      </c>
      <c r="W548" s="6">
        <f t="shared" si="187"/>
        <v>0.31396819811668503</v>
      </c>
      <c r="X548" s="6">
        <f t="shared" si="188"/>
        <v>0.44413177013501293</v>
      </c>
      <c r="Y548" s="6">
        <f t="shared" si="189"/>
        <v>0.47308149860929588</v>
      </c>
      <c r="Z548" s="6">
        <f t="shared" si="160"/>
        <v>0.45860663437215443</v>
      </c>
      <c r="AA548" s="6"/>
      <c r="AB548" s="6"/>
      <c r="AC548" s="6"/>
      <c r="AD548" s="6"/>
      <c r="AE548" s="6"/>
      <c r="AF548" s="20">
        <v>168</v>
      </c>
      <c r="AG548" s="20">
        <v>70</v>
      </c>
      <c r="AH548" s="6"/>
      <c r="AJ548">
        <v>1.25</v>
      </c>
      <c r="AK548" s="6"/>
      <c r="AL548" s="6"/>
      <c r="AM548" s="1"/>
      <c r="AN548" s="1"/>
      <c r="AO548" s="33">
        <f t="shared" si="162"/>
        <v>1.4474864237141505E-2</v>
      </c>
      <c r="AP548">
        <f t="shared" si="163"/>
        <v>1.4474864237141449E-2</v>
      </c>
    </row>
    <row r="549" spans="2:42" x14ac:dyDescent="0.2">
      <c r="B549" s="28">
        <v>10</v>
      </c>
      <c r="C549">
        <v>2436</v>
      </c>
      <c r="D549">
        <v>2467</v>
      </c>
      <c r="E549" s="11">
        <f t="shared" si="182"/>
        <v>2.4359999999999999</v>
      </c>
      <c r="F549" s="11">
        <f t="shared" si="183"/>
        <v>2.4670000000000001</v>
      </c>
      <c r="G549">
        <v>0.55500000000000005</v>
      </c>
      <c r="H549">
        <v>0.114</v>
      </c>
      <c r="I549">
        <v>53</v>
      </c>
      <c r="J549">
        <v>57</v>
      </c>
      <c r="K549">
        <v>98</v>
      </c>
      <c r="L549">
        <v>102</v>
      </c>
      <c r="M549">
        <v>52</v>
      </c>
      <c r="N549">
        <v>60</v>
      </c>
      <c r="O549">
        <v>0.01</v>
      </c>
      <c r="P549">
        <v>1.04E-2</v>
      </c>
      <c r="Q549" s="37">
        <f t="shared" si="161"/>
        <v>1.8018018018018014E-2</v>
      </c>
      <c r="R549" s="37">
        <f t="shared" si="190"/>
        <v>1.8738738738738738E-2</v>
      </c>
      <c r="S549">
        <v>18.02</v>
      </c>
      <c r="T549" s="5">
        <f t="shared" si="184"/>
        <v>0.14046958311246921</v>
      </c>
      <c r="U549" s="5">
        <f t="shared" si="185"/>
        <v>0.15911330049261085</v>
      </c>
      <c r="V549" s="6">
        <f t="shared" si="186"/>
        <v>0.310547950900606</v>
      </c>
      <c r="W549" s="6">
        <f t="shared" si="187"/>
        <v>0.32151653764954263</v>
      </c>
      <c r="X549" s="6">
        <f t="shared" si="188"/>
        <v>0.45101753401307521</v>
      </c>
      <c r="Y549" s="6">
        <f t="shared" si="189"/>
        <v>0.48062983814215349</v>
      </c>
      <c r="Z549" s="6">
        <f t="shared" si="160"/>
        <v>0.46582368607761437</v>
      </c>
      <c r="AA549" s="6"/>
      <c r="AB549" s="6"/>
      <c r="AC549" s="6"/>
      <c r="AD549" s="6"/>
      <c r="AE549" s="6"/>
      <c r="AF549" s="20">
        <v>168</v>
      </c>
      <c r="AG549" s="20">
        <v>70</v>
      </c>
      <c r="AH549" s="6"/>
      <c r="AJ549">
        <v>1.25</v>
      </c>
      <c r="AK549" s="6"/>
      <c r="AL549" s="6"/>
      <c r="AM549" s="1"/>
      <c r="AN549" s="1"/>
      <c r="AO549" s="33">
        <f t="shared" si="162"/>
        <v>1.4806152064539169E-2</v>
      </c>
      <c r="AP549">
        <f t="shared" si="163"/>
        <v>1.4806152064539113E-2</v>
      </c>
    </row>
    <row r="550" spans="2:42" x14ac:dyDescent="0.2">
      <c r="B550" s="28">
        <v>11</v>
      </c>
      <c r="C550">
        <v>2436</v>
      </c>
      <c r="D550">
        <v>2467</v>
      </c>
      <c r="E550" s="11">
        <f t="shared" si="182"/>
        <v>2.4359999999999999</v>
      </c>
      <c r="F550" s="11">
        <f t="shared" si="183"/>
        <v>2.4670000000000001</v>
      </c>
      <c r="G550">
        <v>0.54600000000000004</v>
      </c>
      <c r="H550">
        <v>0.11799999999999999</v>
      </c>
      <c r="I550">
        <v>53</v>
      </c>
      <c r="J550">
        <v>57</v>
      </c>
      <c r="K550">
        <v>98</v>
      </c>
      <c r="L550">
        <v>102</v>
      </c>
      <c r="M550">
        <v>52</v>
      </c>
      <c r="N550">
        <v>60</v>
      </c>
      <c r="O550">
        <v>0.01</v>
      </c>
      <c r="P550">
        <v>1.04E-2</v>
      </c>
      <c r="Q550" s="37">
        <f t="shared" si="161"/>
        <v>1.8315018315018316E-2</v>
      </c>
      <c r="R550" s="37">
        <f t="shared" si="190"/>
        <v>1.9047619047619046E-2</v>
      </c>
      <c r="S550">
        <v>18.02</v>
      </c>
      <c r="T550" s="5">
        <f t="shared" si="184"/>
        <v>0.1453983404146611</v>
      </c>
      <c r="U550" s="5">
        <f t="shared" si="185"/>
        <v>0.16469622331691297</v>
      </c>
      <c r="V550" s="6">
        <f t="shared" si="186"/>
        <v>0.30183806360923254</v>
      </c>
      <c r="W550" s="6">
        <f t="shared" si="187"/>
        <v>0.31130491605509203</v>
      </c>
      <c r="X550" s="6">
        <f t="shared" si="188"/>
        <v>0.44723640402389364</v>
      </c>
      <c r="Y550" s="6">
        <f t="shared" si="189"/>
        <v>0.476001139372005</v>
      </c>
      <c r="Z550" s="6">
        <f t="shared" si="160"/>
        <v>0.46161877169794929</v>
      </c>
      <c r="AA550" s="6"/>
      <c r="AB550" s="6"/>
      <c r="AC550" s="6"/>
      <c r="AD550" s="6"/>
      <c r="AE550" s="6"/>
      <c r="AF550" s="20">
        <v>168</v>
      </c>
      <c r="AG550" s="20">
        <v>70</v>
      </c>
      <c r="AH550" s="6"/>
      <c r="AJ550">
        <v>1.25</v>
      </c>
      <c r="AK550" s="6"/>
      <c r="AL550" s="6"/>
      <c r="AM550" s="1"/>
      <c r="AN550" s="1"/>
      <c r="AO550" s="33">
        <f t="shared" si="162"/>
        <v>1.4382367674055652E-2</v>
      </c>
      <c r="AP550">
        <f t="shared" si="163"/>
        <v>1.4382367674055707E-2</v>
      </c>
    </row>
    <row r="551" spans="2:42" x14ac:dyDescent="0.2">
      <c r="B551" s="28">
        <v>22</v>
      </c>
      <c r="C551">
        <v>2436</v>
      </c>
      <c r="D551">
        <v>2467</v>
      </c>
      <c r="E551" s="11">
        <f t="shared" si="182"/>
        <v>2.4359999999999999</v>
      </c>
      <c r="F551" s="11">
        <f t="shared" si="183"/>
        <v>2.4670000000000001</v>
      </c>
      <c r="G551">
        <v>0.53</v>
      </c>
      <c r="H551">
        <v>0.114</v>
      </c>
      <c r="I551">
        <v>53</v>
      </c>
      <c r="J551">
        <v>57</v>
      </c>
      <c r="K551">
        <v>98</v>
      </c>
      <c r="L551">
        <v>102</v>
      </c>
      <c r="M551">
        <v>52</v>
      </c>
      <c r="N551">
        <v>60</v>
      </c>
      <c r="O551">
        <v>0.01</v>
      </c>
      <c r="P551">
        <v>1.04E-2</v>
      </c>
      <c r="Q551" s="37">
        <f t="shared" si="161"/>
        <v>1.8867924528301886E-2</v>
      </c>
      <c r="R551" s="37">
        <f t="shared" si="190"/>
        <v>1.962264150943396E-2</v>
      </c>
      <c r="S551">
        <v>18.02</v>
      </c>
      <c r="T551" s="5">
        <f t="shared" si="184"/>
        <v>0.14046958311246921</v>
      </c>
      <c r="U551" s="5">
        <f t="shared" si="185"/>
        <v>0.15911330049261085</v>
      </c>
      <c r="V551" s="6">
        <f t="shared" si="186"/>
        <v>0.29333354120545041</v>
      </c>
      <c r="W551" s="6">
        <f t="shared" si="187"/>
        <v>0.30264568881739889</v>
      </c>
      <c r="X551" s="6">
        <f t="shared" si="188"/>
        <v>0.43380312431791962</v>
      </c>
      <c r="Y551" s="6">
        <f t="shared" si="189"/>
        <v>0.46175898931000975</v>
      </c>
      <c r="Z551" s="6">
        <f t="shared" si="160"/>
        <v>0.44778105681396468</v>
      </c>
      <c r="AA551" s="6"/>
      <c r="AB551" s="6"/>
      <c r="AC551" s="6"/>
      <c r="AD551" s="6"/>
      <c r="AE551" s="6"/>
      <c r="AF551" s="20">
        <v>168</v>
      </c>
      <c r="AG551" s="20">
        <v>70</v>
      </c>
      <c r="AH551" s="6"/>
      <c r="AJ551">
        <v>1.25</v>
      </c>
      <c r="AK551" s="6"/>
      <c r="AL551" s="6"/>
      <c r="AM551" s="1"/>
      <c r="AN551" s="1"/>
      <c r="AO551" s="33">
        <f t="shared" si="162"/>
        <v>1.3977932496045065E-2</v>
      </c>
      <c r="AP551">
        <f t="shared" si="163"/>
        <v>1.3977932496045065E-2</v>
      </c>
    </row>
    <row r="552" spans="2:42" x14ac:dyDescent="0.2">
      <c r="B552" s="28">
        <v>23</v>
      </c>
      <c r="C552">
        <v>2436</v>
      </c>
      <c r="D552">
        <v>2467</v>
      </c>
      <c r="E552" s="11">
        <f t="shared" si="182"/>
        <v>2.4359999999999999</v>
      </c>
      <c r="F552" s="11">
        <f t="shared" si="183"/>
        <v>2.4670000000000001</v>
      </c>
      <c r="G552">
        <v>0.52700000000000002</v>
      </c>
      <c r="H552">
        <v>0.108</v>
      </c>
      <c r="I552">
        <v>53</v>
      </c>
      <c r="J552">
        <v>57</v>
      </c>
      <c r="K552">
        <v>98</v>
      </c>
      <c r="L552">
        <v>102</v>
      </c>
      <c r="M552">
        <v>52</v>
      </c>
      <c r="N552">
        <v>60</v>
      </c>
      <c r="O552">
        <v>0.01</v>
      </c>
      <c r="P552">
        <v>1.04E-2</v>
      </c>
      <c r="Q552" s="37">
        <f t="shared" si="161"/>
        <v>1.8975332068311195E-2</v>
      </c>
      <c r="R552" s="37">
        <f t="shared" si="190"/>
        <v>1.9734345351043642E-2</v>
      </c>
      <c r="S552">
        <v>18.02</v>
      </c>
      <c r="T552" s="5">
        <f t="shared" si="184"/>
        <v>0.13307644715918135</v>
      </c>
      <c r="U552" s="5">
        <f t="shared" si="185"/>
        <v>0.15073891625615762</v>
      </c>
      <c r="V552" s="6">
        <f t="shared" si="186"/>
        <v>0.29503686174370791</v>
      </c>
      <c r="W552" s="6">
        <f t="shared" si="187"/>
        <v>0.30550836097985989</v>
      </c>
      <c r="X552" s="6">
        <f t="shared" si="188"/>
        <v>0.42811330890288923</v>
      </c>
      <c r="Y552" s="6">
        <f t="shared" si="189"/>
        <v>0.45624727723601755</v>
      </c>
      <c r="Z552" s="6">
        <f t="shared" si="160"/>
        <v>0.44218029306945339</v>
      </c>
      <c r="AA552" s="6"/>
      <c r="AB552" s="6"/>
      <c r="AC552" s="6"/>
      <c r="AD552" s="6"/>
      <c r="AE552" s="6"/>
      <c r="AF552" s="20">
        <v>168</v>
      </c>
      <c r="AG552" s="20">
        <v>70</v>
      </c>
      <c r="AH552" s="6"/>
      <c r="AJ552">
        <v>1.25</v>
      </c>
      <c r="AK552" s="6"/>
      <c r="AL552" s="6"/>
      <c r="AM552" s="1"/>
      <c r="AN552" s="1"/>
      <c r="AO552" s="33">
        <f t="shared" si="162"/>
        <v>1.4066984166564156E-2</v>
      </c>
      <c r="AP552">
        <f t="shared" si="163"/>
        <v>1.4066984166564156E-2</v>
      </c>
    </row>
    <row r="553" spans="2:42" x14ac:dyDescent="0.2">
      <c r="B553" s="28">
        <v>24</v>
      </c>
      <c r="C553">
        <v>2436</v>
      </c>
      <c r="D553">
        <v>2467</v>
      </c>
      <c r="E553" s="11">
        <f t="shared" si="182"/>
        <v>2.4359999999999999</v>
      </c>
      <c r="F553" s="11">
        <f t="shared" si="183"/>
        <v>2.4670000000000001</v>
      </c>
      <c r="G553">
        <v>0.52200000000000002</v>
      </c>
      <c r="H553">
        <v>0.10199999999999999</v>
      </c>
      <c r="I553">
        <v>53</v>
      </c>
      <c r="J553">
        <v>57</v>
      </c>
      <c r="K553">
        <v>98</v>
      </c>
      <c r="L553">
        <v>102</v>
      </c>
      <c r="M553">
        <v>52</v>
      </c>
      <c r="N553">
        <v>60</v>
      </c>
      <c r="O553">
        <v>0.01</v>
      </c>
      <c r="P553">
        <v>1.04E-2</v>
      </c>
      <c r="Q553" s="37">
        <f t="shared" si="161"/>
        <v>1.9157088122605363E-2</v>
      </c>
      <c r="R553" s="37">
        <f t="shared" si="190"/>
        <v>1.9923371647509579E-2</v>
      </c>
      <c r="S553">
        <v>18.02</v>
      </c>
      <c r="T553" s="5">
        <f t="shared" si="184"/>
        <v>0.12568331120589352</v>
      </c>
      <c r="U553" s="5">
        <f t="shared" si="185"/>
        <v>0.14236453201970445</v>
      </c>
      <c r="V553" s="6">
        <f t="shared" si="186"/>
        <v>0.2953630295063529</v>
      </c>
      <c r="W553" s="6">
        <f t="shared" si="187"/>
        <v>0.30686136523574942</v>
      </c>
      <c r="X553" s="6">
        <f t="shared" si="188"/>
        <v>0.42104634071224645</v>
      </c>
      <c r="Y553" s="6">
        <f t="shared" si="189"/>
        <v>0.44922589725545387</v>
      </c>
      <c r="Z553" s="6">
        <f t="shared" si="160"/>
        <v>0.43513611898385018</v>
      </c>
      <c r="AA553" s="6"/>
      <c r="AB553" s="6"/>
      <c r="AC553" s="6"/>
      <c r="AD553" s="6"/>
      <c r="AE553" s="6"/>
      <c r="AF553" s="20">
        <v>168</v>
      </c>
      <c r="AG553" s="20">
        <v>70</v>
      </c>
      <c r="AH553" s="6"/>
      <c r="AJ553">
        <v>1.25</v>
      </c>
      <c r="AK553" s="6"/>
      <c r="AL553" s="6"/>
      <c r="AM553" s="1"/>
      <c r="AN553" s="1"/>
      <c r="AO553" s="33">
        <f t="shared" si="162"/>
        <v>1.4089778271603737E-2</v>
      </c>
      <c r="AP553">
        <f t="shared" si="163"/>
        <v>1.4089778271603681E-2</v>
      </c>
    </row>
    <row r="554" spans="2:42" x14ac:dyDescent="0.2">
      <c r="B554" s="28">
        <v>25</v>
      </c>
      <c r="C554">
        <v>2436</v>
      </c>
      <c r="D554">
        <v>2467</v>
      </c>
      <c r="E554" s="11">
        <f t="shared" si="182"/>
        <v>2.4359999999999999</v>
      </c>
      <c r="F554" s="11">
        <f t="shared" si="183"/>
        <v>2.4670000000000001</v>
      </c>
      <c r="G554">
        <v>0.51800000000000002</v>
      </c>
      <c r="H554">
        <v>9.6000000000000002E-2</v>
      </c>
      <c r="I554">
        <v>53</v>
      </c>
      <c r="J554">
        <v>57</v>
      </c>
      <c r="K554">
        <v>98</v>
      </c>
      <c r="L554">
        <v>102</v>
      </c>
      <c r="M554">
        <v>52</v>
      </c>
      <c r="N554">
        <v>60</v>
      </c>
      <c r="O554">
        <v>0.01</v>
      </c>
      <c r="P554">
        <v>1.04E-2</v>
      </c>
      <c r="Q554" s="37">
        <f t="shared" si="161"/>
        <v>1.9305019305019305E-2</v>
      </c>
      <c r="R554" s="37">
        <f t="shared" si="190"/>
        <v>2.0077220077220074E-2</v>
      </c>
      <c r="S554">
        <v>18.02</v>
      </c>
      <c r="T554" s="5">
        <f t="shared" si="184"/>
        <v>0.11829017525260564</v>
      </c>
      <c r="U554" s="5">
        <f t="shared" si="185"/>
        <v>0.13399014778325122</v>
      </c>
      <c r="V554" s="6">
        <f t="shared" si="186"/>
        <v>0.29637777365680423</v>
      </c>
      <c r="W554" s="6">
        <f t="shared" si="187"/>
        <v>0.30896920344492479</v>
      </c>
      <c r="X554" s="6">
        <f t="shared" si="188"/>
        <v>0.41466794890940989</v>
      </c>
      <c r="Y554" s="6">
        <f t="shared" si="189"/>
        <v>0.44295935122817598</v>
      </c>
      <c r="Z554" s="6">
        <f t="shared" si="160"/>
        <v>0.42881365006879291</v>
      </c>
      <c r="AA554" s="6"/>
      <c r="AB554" s="6"/>
      <c r="AC554" s="6"/>
      <c r="AD554" s="6"/>
      <c r="AE554" s="6"/>
      <c r="AF554" s="20">
        <v>168</v>
      </c>
      <c r="AG554" s="20">
        <v>70</v>
      </c>
      <c r="AH554" s="6"/>
      <c r="AJ554">
        <v>1.25</v>
      </c>
      <c r="AK554" s="6"/>
      <c r="AL554" s="6"/>
      <c r="AM554" s="1"/>
      <c r="AN554" s="1"/>
      <c r="AO554" s="33">
        <f t="shared" si="162"/>
        <v>1.4145701159383017E-2</v>
      </c>
      <c r="AP554">
        <f t="shared" si="163"/>
        <v>1.4145701159383073E-2</v>
      </c>
    </row>
    <row r="555" spans="2:42" x14ac:dyDescent="0.2">
      <c r="B555" s="28">
        <v>26</v>
      </c>
      <c r="C555">
        <v>2436</v>
      </c>
      <c r="D555">
        <v>2467</v>
      </c>
      <c r="E555" s="11">
        <f t="shared" si="182"/>
        <v>2.4359999999999999</v>
      </c>
      <c r="F555" s="11">
        <f t="shared" si="183"/>
        <v>2.4670000000000001</v>
      </c>
      <c r="G555">
        <v>0.52900000000000003</v>
      </c>
      <c r="H555">
        <v>0.105</v>
      </c>
      <c r="I555">
        <v>53</v>
      </c>
      <c r="J555">
        <v>57</v>
      </c>
      <c r="K555">
        <v>98</v>
      </c>
      <c r="L555">
        <v>102</v>
      </c>
      <c r="M555">
        <v>52</v>
      </c>
      <c r="N555">
        <v>60</v>
      </c>
      <c r="O555">
        <v>0.01</v>
      </c>
      <c r="P555">
        <v>1.04E-2</v>
      </c>
      <c r="Q555" s="37">
        <f t="shared" si="161"/>
        <v>1.890359168241966E-2</v>
      </c>
      <c r="R555" s="37">
        <f t="shared" si="190"/>
        <v>1.9659735349716444E-2</v>
      </c>
      <c r="S555">
        <v>18.02</v>
      </c>
      <c r="T555" s="5">
        <f t="shared" si="184"/>
        <v>0.12937987918253741</v>
      </c>
      <c r="U555" s="5">
        <f t="shared" si="185"/>
        <v>0.14655172413793102</v>
      </c>
      <c r="V555" s="6">
        <f t="shared" si="186"/>
        <v>0.29829853937015849</v>
      </c>
      <c r="W555" s="6">
        <f t="shared" si="187"/>
        <v>0.30958161589759053</v>
      </c>
      <c r="X555" s="6">
        <f t="shared" si="188"/>
        <v>0.42767841855269589</v>
      </c>
      <c r="Y555" s="6">
        <f t="shared" si="189"/>
        <v>0.45613334003552153</v>
      </c>
      <c r="Z555" s="6">
        <f t="shared" si="160"/>
        <v>0.44190587929410874</v>
      </c>
      <c r="AA555" s="6"/>
      <c r="AB555" s="6"/>
      <c r="AC555" s="6"/>
      <c r="AD555" s="6"/>
      <c r="AE555" s="6"/>
      <c r="AF555" s="20">
        <v>168</v>
      </c>
      <c r="AG555" s="20">
        <v>70</v>
      </c>
      <c r="AH555" s="6"/>
      <c r="AJ555">
        <v>1.25</v>
      </c>
      <c r="AK555" s="6"/>
      <c r="AL555" s="6"/>
      <c r="AM555" s="1"/>
      <c r="AN555" s="1"/>
      <c r="AO555" s="33">
        <f t="shared" si="162"/>
        <v>1.4227460741412845E-2</v>
      </c>
      <c r="AP555">
        <f t="shared" si="163"/>
        <v>1.422746074141279E-2</v>
      </c>
    </row>
    <row r="556" spans="2:42" x14ac:dyDescent="0.2">
      <c r="B556" s="28">
        <v>27</v>
      </c>
      <c r="C556">
        <v>2436</v>
      </c>
      <c r="D556">
        <v>2467</v>
      </c>
      <c r="E556" s="11">
        <f t="shared" si="182"/>
        <v>2.4359999999999999</v>
      </c>
      <c r="F556" s="11">
        <f t="shared" si="183"/>
        <v>2.4670000000000001</v>
      </c>
      <c r="G556">
        <v>0.51</v>
      </c>
      <c r="H556">
        <v>0.106</v>
      </c>
      <c r="I556">
        <v>53</v>
      </c>
      <c r="J556">
        <v>57</v>
      </c>
      <c r="K556">
        <v>98</v>
      </c>
      <c r="L556">
        <v>102</v>
      </c>
      <c r="M556">
        <v>52</v>
      </c>
      <c r="N556">
        <v>60</v>
      </c>
      <c r="O556">
        <v>0.01</v>
      </c>
      <c r="P556">
        <v>1.04E-2</v>
      </c>
      <c r="Q556" s="37">
        <f t="shared" si="161"/>
        <v>1.9607843137254902E-2</v>
      </c>
      <c r="R556" s="37">
        <f t="shared" si="190"/>
        <v>2.0392156862745096E-2</v>
      </c>
      <c r="S556">
        <v>18.02</v>
      </c>
      <c r="T556" s="5">
        <f t="shared" si="184"/>
        <v>0.1306120685080854</v>
      </c>
      <c r="U556" s="5">
        <f t="shared" si="185"/>
        <v>0.14794745484400657</v>
      </c>
      <c r="V556" s="6">
        <f t="shared" si="186"/>
        <v>0.28458741305156088</v>
      </c>
      <c r="W556" s="6">
        <f t="shared" si="187"/>
        <v>0.2943852417814416</v>
      </c>
      <c r="X556" s="6">
        <f t="shared" si="188"/>
        <v>0.41519948155964626</v>
      </c>
      <c r="Y556" s="6">
        <f t="shared" si="189"/>
        <v>0.44233269662544816</v>
      </c>
      <c r="Z556" s="6">
        <f t="shared" si="160"/>
        <v>0.42876608909254721</v>
      </c>
      <c r="AA556" s="6"/>
      <c r="AB556" s="6"/>
      <c r="AC556" s="6"/>
      <c r="AD556" s="6"/>
      <c r="AE556" s="6"/>
      <c r="AF556" s="20">
        <v>168</v>
      </c>
      <c r="AG556" s="20">
        <v>70</v>
      </c>
      <c r="AH556" s="6"/>
      <c r="AJ556">
        <v>1.25</v>
      </c>
      <c r="AK556" s="6"/>
      <c r="AL556" s="6"/>
      <c r="AM556" s="1"/>
      <c r="AN556" s="1"/>
      <c r="AO556" s="33">
        <f t="shared" si="162"/>
        <v>1.3566607532900954E-2</v>
      </c>
      <c r="AP556">
        <f t="shared" si="163"/>
        <v>1.3566607532900954E-2</v>
      </c>
    </row>
    <row r="557" spans="2:42" x14ac:dyDescent="0.2">
      <c r="B557" s="28">
        <v>28</v>
      </c>
      <c r="C557">
        <v>2436</v>
      </c>
      <c r="D557">
        <v>2467</v>
      </c>
      <c r="E557" s="11">
        <f t="shared" si="182"/>
        <v>2.4359999999999999</v>
      </c>
      <c r="F557" s="11">
        <f t="shared" si="183"/>
        <v>2.4670000000000001</v>
      </c>
      <c r="G557">
        <v>0.51600000000000001</v>
      </c>
      <c r="H557">
        <v>0.10299999999999999</v>
      </c>
      <c r="I557">
        <v>53</v>
      </c>
      <c r="J557">
        <v>57</v>
      </c>
      <c r="K557">
        <v>98</v>
      </c>
      <c r="L557">
        <v>102</v>
      </c>
      <c r="M557">
        <v>52</v>
      </c>
      <c r="N557">
        <v>60</v>
      </c>
      <c r="O557">
        <v>0.01</v>
      </c>
      <c r="P557">
        <v>1.04E-2</v>
      </c>
      <c r="Q557" s="37">
        <f t="shared" si="161"/>
        <v>1.937984496124031E-2</v>
      </c>
      <c r="R557" s="37">
        <f t="shared" si="190"/>
        <v>2.0155038759689922E-2</v>
      </c>
      <c r="S557">
        <v>18.02</v>
      </c>
      <c r="T557" s="5">
        <f t="shared" si="184"/>
        <v>0.12691550053144149</v>
      </c>
      <c r="U557" s="5">
        <f t="shared" si="185"/>
        <v>0.14376026272577996</v>
      </c>
      <c r="V557" s="6">
        <f t="shared" si="186"/>
        <v>0.29060339622923631</v>
      </c>
      <c r="W557" s="6">
        <f t="shared" si="187"/>
        <v>0.3014778325123153</v>
      </c>
      <c r="X557" s="6">
        <f t="shared" si="188"/>
        <v>0.41751889676067777</v>
      </c>
      <c r="Y557" s="6">
        <f t="shared" si="189"/>
        <v>0.44523809523809527</v>
      </c>
      <c r="Z557" s="6">
        <f t="shared" si="160"/>
        <v>0.43137849599938649</v>
      </c>
      <c r="AA557" s="6"/>
      <c r="AB557" s="6"/>
      <c r="AC557" s="6"/>
      <c r="AD557" s="6"/>
      <c r="AE557" s="6"/>
      <c r="AF557" s="20">
        <v>168</v>
      </c>
      <c r="AG557" s="20">
        <v>70</v>
      </c>
      <c r="AH557" s="6"/>
      <c r="AJ557">
        <v>1.25</v>
      </c>
      <c r="AK557" s="6"/>
      <c r="AL557" s="6"/>
      <c r="AM557" s="1"/>
      <c r="AN557" s="1"/>
      <c r="AO557" s="33">
        <f t="shared" si="162"/>
        <v>1.385959923870872E-2</v>
      </c>
      <c r="AP557">
        <f t="shared" si="163"/>
        <v>1.3859599238708775E-2</v>
      </c>
    </row>
    <row r="558" spans="2:42" x14ac:dyDescent="0.2">
      <c r="B558" s="28">
        <v>29</v>
      </c>
      <c r="C558">
        <v>2436</v>
      </c>
      <c r="D558">
        <v>2467</v>
      </c>
      <c r="E558" s="11">
        <f t="shared" si="182"/>
        <v>2.4359999999999999</v>
      </c>
      <c r="F558" s="11">
        <f t="shared" si="183"/>
        <v>2.4670000000000001</v>
      </c>
      <c r="G558">
        <v>0.503</v>
      </c>
      <c r="H558">
        <v>9.2999999999999999E-2</v>
      </c>
      <c r="I558">
        <v>53</v>
      </c>
      <c r="J558">
        <v>57</v>
      </c>
      <c r="K558">
        <v>98</v>
      </c>
      <c r="L558">
        <v>102</v>
      </c>
      <c r="M558">
        <v>52</v>
      </c>
      <c r="N558">
        <v>60</v>
      </c>
      <c r="O558">
        <v>0.01</v>
      </c>
      <c r="P558">
        <v>1.04E-2</v>
      </c>
      <c r="Q558" s="37">
        <f t="shared" si="161"/>
        <v>1.9880715705765408E-2</v>
      </c>
      <c r="R558" s="37">
        <f t="shared" si="190"/>
        <v>2.0675944333996023E-2</v>
      </c>
      <c r="S558">
        <v>18.02</v>
      </c>
      <c r="T558" s="5">
        <f t="shared" si="184"/>
        <v>0.11459360727596174</v>
      </c>
      <c r="U558" s="5">
        <f t="shared" si="185"/>
        <v>0.12980295566502464</v>
      </c>
      <c r="V558" s="6">
        <f t="shared" si="186"/>
        <v>0.28793365269054894</v>
      </c>
      <c r="W558" s="6">
        <f t="shared" si="187"/>
        <v>0.3002102811567976</v>
      </c>
      <c r="X558" s="6">
        <f t="shared" si="188"/>
        <v>0.40252725996651068</v>
      </c>
      <c r="Y558" s="6">
        <f t="shared" si="189"/>
        <v>0.43001323682182224</v>
      </c>
      <c r="Z558" s="6">
        <f t="shared" si="160"/>
        <v>0.41627024839416649</v>
      </c>
      <c r="AA558" s="6"/>
      <c r="AB558" s="6"/>
      <c r="AC558" s="6"/>
      <c r="AD558" s="6"/>
      <c r="AE558" s="6"/>
      <c r="AF558" s="20">
        <v>168</v>
      </c>
      <c r="AG558" s="20">
        <v>70</v>
      </c>
      <c r="AH558" s="6"/>
      <c r="AJ558">
        <v>1.25</v>
      </c>
      <c r="AK558" s="6"/>
      <c r="AL558" s="6"/>
      <c r="AM558" s="1"/>
      <c r="AN558" s="1"/>
      <c r="AO558" s="33">
        <f t="shared" si="162"/>
        <v>1.3742988427655811E-2</v>
      </c>
      <c r="AP558">
        <f t="shared" si="163"/>
        <v>1.3742988427655756E-2</v>
      </c>
    </row>
    <row r="559" spans="2:42" x14ac:dyDescent="0.2">
      <c r="B559" s="28">
        <v>30</v>
      </c>
      <c r="C559">
        <v>2436</v>
      </c>
      <c r="D559">
        <v>2467</v>
      </c>
      <c r="E559" s="11">
        <f t="shared" si="182"/>
        <v>2.4359999999999999</v>
      </c>
      <c r="F559" s="11">
        <f t="shared" si="183"/>
        <v>2.4670000000000001</v>
      </c>
      <c r="G559">
        <v>0.502</v>
      </c>
      <c r="H559">
        <v>9.6000000000000002E-2</v>
      </c>
      <c r="I559">
        <v>53</v>
      </c>
      <c r="J559">
        <v>57</v>
      </c>
      <c r="K559">
        <v>98</v>
      </c>
      <c r="L559">
        <v>102</v>
      </c>
      <c r="M559">
        <v>52</v>
      </c>
      <c r="N559">
        <v>60</v>
      </c>
      <c r="O559">
        <v>0.01</v>
      </c>
      <c r="P559">
        <v>1.04E-2</v>
      </c>
      <c r="Q559" s="37">
        <f t="shared" si="161"/>
        <v>1.9920318725099605E-2</v>
      </c>
      <c r="R559" s="37">
        <f t="shared" si="190"/>
        <v>2.0717131474103583E-2</v>
      </c>
      <c r="S559">
        <v>18.02</v>
      </c>
      <c r="T559" s="5">
        <f t="shared" si="184"/>
        <v>0.11829017525260564</v>
      </c>
      <c r="U559" s="5">
        <f t="shared" si="185"/>
        <v>0.13399014778325122</v>
      </c>
      <c r="V559" s="6">
        <f t="shared" si="186"/>
        <v>0.2853605514519047</v>
      </c>
      <c r="W559" s="6">
        <f t="shared" si="187"/>
        <v>0.29689186019235281</v>
      </c>
      <c r="X559" s="6">
        <f t="shared" si="188"/>
        <v>0.40365072670451035</v>
      </c>
      <c r="Y559" s="6">
        <f t="shared" si="189"/>
        <v>0.43088200797560405</v>
      </c>
      <c r="Z559" s="6">
        <f t="shared" si="160"/>
        <v>0.41726636734005718</v>
      </c>
      <c r="AA559" s="6"/>
      <c r="AB559" s="6"/>
      <c r="AC559" s="6"/>
      <c r="AD559" s="6"/>
      <c r="AE559" s="6"/>
      <c r="AF559" s="20">
        <v>168</v>
      </c>
      <c r="AG559" s="20">
        <v>70</v>
      </c>
      <c r="AH559" s="6"/>
      <c r="AJ559">
        <v>1.25</v>
      </c>
      <c r="AK559" s="6"/>
      <c r="AL559" s="6"/>
      <c r="AM559" s="1"/>
      <c r="AN559" s="1"/>
      <c r="AO559" s="33">
        <f t="shared" si="162"/>
        <v>1.3615640635546822E-2</v>
      </c>
      <c r="AP559">
        <f t="shared" si="163"/>
        <v>1.3615640635546877E-2</v>
      </c>
    </row>
    <row r="560" spans="2:42" x14ac:dyDescent="0.2">
      <c r="B560" s="28">
        <v>31</v>
      </c>
      <c r="C560">
        <v>2436</v>
      </c>
      <c r="D560">
        <v>2467</v>
      </c>
      <c r="E560" s="11">
        <f t="shared" si="182"/>
        <v>2.4359999999999999</v>
      </c>
      <c r="F560" s="11">
        <f t="shared" si="183"/>
        <v>2.4670000000000001</v>
      </c>
      <c r="G560">
        <v>0.50900000000000001</v>
      </c>
      <c r="H560">
        <v>9.4E-2</v>
      </c>
      <c r="I560">
        <v>53</v>
      </c>
      <c r="J560">
        <v>57</v>
      </c>
      <c r="K560">
        <v>98</v>
      </c>
      <c r="L560">
        <v>102</v>
      </c>
      <c r="M560">
        <v>52</v>
      </c>
      <c r="N560">
        <v>60</v>
      </c>
      <c r="O560">
        <v>0.01</v>
      </c>
      <c r="P560">
        <v>1.04E-2</v>
      </c>
      <c r="Q560" s="37">
        <f t="shared" si="161"/>
        <v>1.9646365422396856E-2</v>
      </c>
      <c r="R560" s="37">
        <f t="shared" si="190"/>
        <v>2.043222003929273E-2</v>
      </c>
      <c r="S560">
        <v>18.02</v>
      </c>
      <c r="T560" s="5">
        <f t="shared" si="184"/>
        <v>0.1158257966015097</v>
      </c>
      <c r="U560" s="5">
        <f t="shared" si="185"/>
        <v>0.13119868637110019</v>
      </c>
      <c r="V560" s="6">
        <f t="shared" si="186"/>
        <v>0.29143693606710691</v>
      </c>
      <c r="W560" s="6">
        <f t="shared" si="187"/>
        <v>0.30388475587279246</v>
      </c>
      <c r="X560" s="6">
        <f t="shared" si="188"/>
        <v>0.40726273266861662</v>
      </c>
      <c r="Y560" s="6">
        <f t="shared" si="189"/>
        <v>0.43508344224389262</v>
      </c>
      <c r="Z560" s="6">
        <f t="shared" si="160"/>
        <v>0.42117308745625459</v>
      </c>
      <c r="AA560" s="6"/>
      <c r="AB560" s="6"/>
      <c r="AC560" s="6"/>
      <c r="AD560" s="6"/>
      <c r="AE560" s="6"/>
      <c r="AF560" s="20">
        <v>168</v>
      </c>
      <c r="AG560" s="20">
        <v>70</v>
      </c>
      <c r="AH560" s="6"/>
      <c r="AJ560">
        <v>1.25</v>
      </c>
      <c r="AK560" s="6"/>
      <c r="AL560" s="6"/>
      <c r="AM560" s="1"/>
      <c r="AN560" s="1"/>
      <c r="AO560" s="33">
        <f t="shared" si="162"/>
        <v>1.3910354787637969E-2</v>
      </c>
      <c r="AP560">
        <f t="shared" si="163"/>
        <v>1.3910354787638024E-2</v>
      </c>
    </row>
    <row r="561" spans="1:42" x14ac:dyDescent="0.2">
      <c r="B561" s="28">
        <v>32</v>
      </c>
      <c r="C561">
        <v>2436</v>
      </c>
      <c r="D561">
        <v>2467</v>
      </c>
      <c r="E561" s="11">
        <f t="shared" si="182"/>
        <v>2.4359999999999999</v>
      </c>
      <c r="F561" s="11">
        <f t="shared" si="183"/>
        <v>2.4670000000000001</v>
      </c>
      <c r="G561">
        <v>0.52100000000000002</v>
      </c>
      <c r="H561">
        <v>0.104</v>
      </c>
      <c r="I561">
        <v>53</v>
      </c>
      <c r="J561">
        <v>57</v>
      </c>
      <c r="K561">
        <v>98</v>
      </c>
      <c r="L561">
        <v>102</v>
      </c>
      <c r="M561">
        <v>52</v>
      </c>
      <c r="N561">
        <v>60</v>
      </c>
      <c r="O561">
        <v>0.01</v>
      </c>
      <c r="P561">
        <v>1.04E-2</v>
      </c>
      <c r="Q561" s="37">
        <f t="shared" si="161"/>
        <v>1.9193857965451054E-2</v>
      </c>
      <c r="R561" s="37">
        <f t="shared" si="190"/>
        <v>1.9961612284069098E-2</v>
      </c>
      <c r="S561">
        <v>18.02</v>
      </c>
      <c r="T561" s="5">
        <f t="shared" si="184"/>
        <v>0.12814768985698946</v>
      </c>
      <c r="U561" s="5">
        <f t="shared" si="185"/>
        <v>0.14515599343185551</v>
      </c>
      <c r="V561" s="6">
        <f t="shared" si="186"/>
        <v>0.293418103217988</v>
      </c>
      <c r="W561" s="6">
        <f t="shared" si="187"/>
        <v>0.30439747327502431</v>
      </c>
      <c r="X561" s="6">
        <f t="shared" si="188"/>
        <v>0.42156579307497744</v>
      </c>
      <c r="Y561" s="6">
        <f t="shared" si="189"/>
        <v>0.44955346670687979</v>
      </c>
      <c r="Z561" s="6">
        <f t="shared" si="160"/>
        <v>0.43555962989092861</v>
      </c>
      <c r="AA561" s="6"/>
      <c r="AB561" s="6"/>
      <c r="AC561" s="6"/>
      <c r="AD561" s="6"/>
      <c r="AE561" s="6"/>
      <c r="AF561" s="20">
        <v>168</v>
      </c>
      <c r="AG561" s="20">
        <v>70</v>
      </c>
      <c r="AH561" s="6"/>
      <c r="AJ561">
        <v>1.25</v>
      </c>
      <c r="AK561" s="6"/>
      <c r="AL561" s="6"/>
      <c r="AM561" s="1"/>
      <c r="AN561" s="1"/>
      <c r="AO561" s="33">
        <f t="shared" si="162"/>
        <v>1.3993836815951177E-2</v>
      </c>
      <c r="AP561">
        <f t="shared" si="163"/>
        <v>1.3993836815951177E-2</v>
      </c>
    </row>
    <row r="562" spans="1:42" x14ac:dyDescent="0.2">
      <c r="B562" s="28">
        <v>33</v>
      </c>
      <c r="C562">
        <v>2436</v>
      </c>
      <c r="D562">
        <v>2467</v>
      </c>
      <c r="E562" s="11">
        <f t="shared" si="182"/>
        <v>2.4359999999999999</v>
      </c>
      <c r="F562" s="11">
        <f t="shared" si="183"/>
        <v>2.4670000000000001</v>
      </c>
      <c r="G562">
        <v>0.51700000000000002</v>
      </c>
      <c r="H562">
        <v>0.112</v>
      </c>
      <c r="I562">
        <v>53</v>
      </c>
      <c r="J562">
        <v>57</v>
      </c>
      <c r="K562">
        <v>98</v>
      </c>
      <c r="L562">
        <v>102</v>
      </c>
      <c r="M562">
        <v>52</v>
      </c>
      <c r="N562">
        <v>60</v>
      </c>
      <c r="O562">
        <v>0.01</v>
      </c>
      <c r="P562">
        <v>1.04E-2</v>
      </c>
      <c r="Q562" s="37">
        <f t="shared" si="161"/>
        <v>1.9342359767891681E-2</v>
      </c>
      <c r="R562" s="37">
        <f t="shared" si="190"/>
        <v>2.0116054158607347E-2</v>
      </c>
      <c r="S562">
        <v>18.02</v>
      </c>
      <c r="T562" s="5">
        <f t="shared" si="184"/>
        <v>0.13800520446137327</v>
      </c>
      <c r="U562" s="5">
        <f t="shared" si="185"/>
        <v>0.1563218390804598</v>
      </c>
      <c r="V562" s="6">
        <f t="shared" si="186"/>
        <v>0.28563839806452823</v>
      </c>
      <c r="W562" s="6">
        <f t="shared" si="187"/>
        <v>0.29454190543212355</v>
      </c>
      <c r="X562" s="6">
        <f t="shared" si="188"/>
        <v>0.4236436025259015</v>
      </c>
      <c r="Y562" s="6">
        <f t="shared" si="189"/>
        <v>0.45086374451258338</v>
      </c>
      <c r="Z562" s="6">
        <f t="shared" si="160"/>
        <v>0.43725367351924244</v>
      </c>
      <c r="AA562" s="6"/>
      <c r="AB562" s="6"/>
      <c r="AC562" s="6"/>
      <c r="AD562" s="6"/>
      <c r="AE562" s="6"/>
      <c r="AF562" s="20">
        <v>168</v>
      </c>
      <c r="AG562" s="20">
        <v>70</v>
      </c>
      <c r="AH562" s="6"/>
      <c r="AJ562">
        <v>1.25</v>
      </c>
      <c r="AK562" s="6"/>
      <c r="AL562" s="6"/>
      <c r="AM562" s="1"/>
      <c r="AN562" s="1"/>
      <c r="AO562" s="33">
        <f t="shared" si="162"/>
        <v>1.3610070993340939E-2</v>
      </c>
      <c r="AP562">
        <f t="shared" si="163"/>
        <v>1.3610070993340939E-2</v>
      </c>
    </row>
    <row r="563" spans="1:42" x14ac:dyDescent="0.2">
      <c r="A563" s="43"/>
      <c r="B563" s="32">
        <v>34</v>
      </c>
      <c r="C563" s="7">
        <v>2436</v>
      </c>
      <c r="D563" s="7">
        <v>2467</v>
      </c>
      <c r="E563" s="12">
        <f t="shared" si="182"/>
        <v>2.4359999999999999</v>
      </c>
      <c r="F563" s="12">
        <f t="shared" si="183"/>
        <v>2.4670000000000001</v>
      </c>
      <c r="G563" s="7">
        <v>0.499</v>
      </c>
      <c r="H563" s="7">
        <v>0.105</v>
      </c>
      <c r="I563" s="7">
        <v>53</v>
      </c>
      <c r="J563" s="7">
        <v>57</v>
      </c>
      <c r="K563" s="7">
        <v>98</v>
      </c>
      <c r="L563" s="7">
        <v>102</v>
      </c>
      <c r="M563" s="7">
        <v>52</v>
      </c>
      <c r="N563" s="7">
        <v>60</v>
      </c>
      <c r="O563" s="7">
        <v>0.01</v>
      </c>
      <c r="P563" s="7">
        <v>1.04E-2</v>
      </c>
      <c r="Q563" s="38">
        <f t="shared" si="161"/>
        <v>2.004008016032064E-2</v>
      </c>
      <c r="R563" s="38">
        <f t="shared" si="190"/>
        <v>2.0841683366733466E-2</v>
      </c>
      <c r="S563" s="7">
        <v>18.02</v>
      </c>
      <c r="T563" s="9">
        <f t="shared" si="184"/>
        <v>0.12937987918253741</v>
      </c>
      <c r="U563" s="9">
        <f t="shared" si="185"/>
        <v>0.14655172413793102</v>
      </c>
      <c r="V563" s="10">
        <f t="shared" si="186"/>
        <v>0.27764124773597182</v>
      </c>
      <c r="W563" s="10">
        <f t="shared" si="187"/>
        <v>0.2869365972990181</v>
      </c>
      <c r="X563" s="10">
        <f t="shared" si="188"/>
        <v>0.40702112691850922</v>
      </c>
      <c r="Y563" s="10">
        <f t="shared" si="189"/>
        <v>0.43348832143694915</v>
      </c>
      <c r="Z563" s="10">
        <f t="shared" si="160"/>
        <v>0.42025472417772919</v>
      </c>
      <c r="AA563" s="10">
        <f>AVERAGE(X519:X563)</f>
        <v>0.42784811343484069</v>
      </c>
      <c r="AB563" s="35">
        <f>(STDEV(X519:X563)/SQRT(COUNT(X519:X563)))</f>
        <v>3.6760255391111484E-3</v>
      </c>
      <c r="AC563" s="10">
        <f>AVERAGE(Y519:Y563)</f>
        <v>0.46715745269290471</v>
      </c>
      <c r="AD563" s="35">
        <f>(STDEV(Y519:Y563)/SQRT(COUNT(Y519:Y563)))</f>
        <v>4.6266655726313706E-3</v>
      </c>
      <c r="AE563" s="10">
        <f>AVERAGE(Z519:Z563)</f>
        <v>0.4475027830638727</v>
      </c>
      <c r="AF563" s="21">
        <v>168</v>
      </c>
      <c r="AG563" s="21">
        <v>70</v>
      </c>
      <c r="AH563" s="10">
        <f>STDEV(Z519:Z563)</f>
        <v>2.5808866363260657E-2</v>
      </c>
      <c r="AI563" s="7">
        <f>AH563/SQRT(COUNT(Z519:Z563))</f>
        <v>3.8473586406972404E-3</v>
      </c>
      <c r="AJ563" s="7">
        <v>1.25</v>
      </c>
      <c r="AK563" s="10">
        <f>AE563-AA563</f>
        <v>1.9654669629032007E-2</v>
      </c>
      <c r="AL563" s="10">
        <f>ABS(AE563-AC563)</f>
        <v>1.9654669629032007E-2</v>
      </c>
      <c r="AM563" s="35">
        <f>AK563+AB563</f>
        <v>2.3330695168143154E-2</v>
      </c>
      <c r="AN563" s="35">
        <f>AL563+AD563</f>
        <v>2.4281335201663378E-2</v>
      </c>
      <c r="AO563" s="41">
        <f t="shared" si="162"/>
        <v>1.3233597259219965E-2</v>
      </c>
      <c r="AP563" s="7">
        <f t="shared" si="163"/>
        <v>1.3233597259219965E-2</v>
      </c>
    </row>
    <row r="564" spans="1:42" x14ac:dyDescent="0.2">
      <c r="A564" t="s">
        <v>97</v>
      </c>
      <c r="B564" s="28">
        <v>1</v>
      </c>
      <c r="C564">
        <v>2436</v>
      </c>
      <c r="D564">
        <v>2467</v>
      </c>
      <c r="E564" s="11">
        <f t="shared" ref="E564:E576" si="191">C564/1000</f>
        <v>2.4359999999999999</v>
      </c>
      <c r="F564" s="11">
        <f t="shared" ref="F564:F576" si="192">D564/1000</f>
        <v>2.4670000000000001</v>
      </c>
      <c r="G564">
        <v>0.502</v>
      </c>
      <c r="H564">
        <v>9.5000000000000001E-2</v>
      </c>
      <c r="I564">
        <v>53</v>
      </c>
      <c r="J564">
        <v>57</v>
      </c>
      <c r="K564">
        <v>98</v>
      </c>
      <c r="L564">
        <v>102</v>
      </c>
      <c r="M564">
        <v>52</v>
      </c>
      <c r="N564">
        <v>60</v>
      </c>
      <c r="O564">
        <v>1.0699999999999999E-2</v>
      </c>
      <c r="P564">
        <v>1.2200000000000001E-2</v>
      </c>
      <c r="Q564" s="37">
        <f t="shared" si="161"/>
        <v>2.1314741035856573E-2</v>
      </c>
      <c r="R564" s="37">
        <f t="shared" si="190"/>
        <v>2.4302788844621517E-2</v>
      </c>
      <c r="S564">
        <v>18.02</v>
      </c>
      <c r="T564" s="5">
        <f t="shared" ref="T564:T576" si="193">(100*S564*H564)/(D564*J564*P564)</f>
        <v>9.9787135544377015E-2</v>
      </c>
      <c r="U564" s="5">
        <f t="shared" ref="U564:U576" si="194">(100*S564*H564)/(C564*O564*I564)</f>
        <v>0.1239200159599773</v>
      </c>
      <c r="V564" s="6">
        <f t="shared" ref="V564:V576" si="195">(1/L564)*((100*S564*G564)/(P564*D564) -(M564*T564))</f>
        <v>0.24379366840841921</v>
      </c>
      <c r="W564" s="6">
        <f t="shared" ref="W564:W576" si="196">(1/K564)*(((100*S564*G564)/(O564*C564))-(N564*U564))</f>
        <v>0.2782676534542734</v>
      </c>
      <c r="X564" s="6">
        <f t="shared" ref="X564:X576" si="197">T564+V564</f>
        <v>0.34358080395279622</v>
      </c>
      <c r="Y564" s="6">
        <f t="shared" ref="Y564:Y576" si="198">U564+W564</f>
        <v>0.40218766941425071</v>
      </c>
      <c r="Z564" s="6">
        <f t="shared" si="160"/>
        <v>0.37288423668352344</v>
      </c>
      <c r="AA564" s="6"/>
      <c r="AB564" s="6"/>
      <c r="AC564" s="6"/>
      <c r="AD564" s="6"/>
      <c r="AE564" s="6"/>
      <c r="AF564" s="20">
        <v>193</v>
      </c>
      <c r="AG564" s="20">
        <v>70</v>
      </c>
      <c r="AH564" s="6"/>
      <c r="AJ564">
        <v>1.25</v>
      </c>
      <c r="AK564" s="6"/>
      <c r="AL564" s="6"/>
      <c r="AM564" s="1"/>
      <c r="AN564" s="1"/>
      <c r="AO564" s="33">
        <f t="shared" si="162"/>
        <v>2.9303432730727219E-2</v>
      </c>
      <c r="AP564">
        <f t="shared" si="163"/>
        <v>2.9303432730727275E-2</v>
      </c>
    </row>
    <row r="565" spans="1:42" x14ac:dyDescent="0.2">
      <c r="B565" s="28">
        <v>2</v>
      </c>
      <c r="C565">
        <v>2436</v>
      </c>
      <c r="D565">
        <v>2467</v>
      </c>
      <c r="E565" s="11">
        <f t="shared" si="191"/>
        <v>2.4359999999999999</v>
      </c>
      <c r="F565" s="11">
        <f t="shared" si="192"/>
        <v>2.4670000000000001</v>
      </c>
      <c r="G565">
        <v>0.498</v>
      </c>
      <c r="H565">
        <v>9.2999999999999999E-2</v>
      </c>
      <c r="I565">
        <v>53</v>
      </c>
      <c r="J565">
        <v>57</v>
      </c>
      <c r="K565">
        <v>98</v>
      </c>
      <c r="L565">
        <v>102</v>
      </c>
      <c r="M565">
        <v>52</v>
      </c>
      <c r="N565">
        <v>60</v>
      </c>
      <c r="O565">
        <v>1.0699999999999999E-2</v>
      </c>
      <c r="P565">
        <v>1.2200000000000001E-2</v>
      </c>
      <c r="Q565" s="37">
        <f t="shared" si="161"/>
        <v>2.1485943775100401E-2</v>
      </c>
      <c r="R565" s="37">
        <f t="shared" ref="R565:R592" si="199">1/(G565/P565)</f>
        <v>2.4497991967871485E-2</v>
      </c>
      <c r="S565">
        <v>18.02</v>
      </c>
      <c r="T565" s="5">
        <f t="shared" si="193"/>
        <v>9.7686353743442783E-2</v>
      </c>
      <c r="U565" s="5">
        <f t="shared" si="194"/>
        <v>0.12131117351871464</v>
      </c>
      <c r="V565" s="6">
        <f t="shared" si="195"/>
        <v>0.24251672260785126</v>
      </c>
      <c r="W565" s="6">
        <f t="shared" si="196"/>
        <v>0.27704309475735417</v>
      </c>
      <c r="X565" s="6">
        <f t="shared" si="197"/>
        <v>0.34020307635129404</v>
      </c>
      <c r="Y565" s="6">
        <f t="shared" si="198"/>
        <v>0.39835426827606879</v>
      </c>
      <c r="Z565" s="6">
        <f t="shared" si="160"/>
        <v>0.36927867231368139</v>
      </c>
      <c r="AA565" s="6"/>
      <c r="AB565" s="6"/>
      <c r="AC565" s="6"/>
      <c r="AD565" s="6"/>
      <c r="AE565" s="6"/>
      <c r="AF565" s="20">
        <v>193</v>
      </c>
      <c r="AG565" s="20">
        <v>70</v>
      </c>
      <c r="AH565" s="6"/>
      <c r="AJ565">
        <v>1.25</v>
      </c>
      <c r="AK565" s="6"/>
      <c r="AL565" s="6"/>
      <c r="AM565" s="1"/>
      <c r="AN565" s="1"/>
      <c r="AO565" s="33">
        <f t="shared" si="162"/>
        <v>2.9075595962387346E-2</v>
      </c>
      <c r="AP565">
        <f t="shared" si="163"/>
        <v>2.9075595962387402E-2</v>
      </c>
    </row>
    <row r="566" spans="1:42" x14ac:dyDescent="0.2">
      <c r="B566" s="28">
        <v>3</v>
      </c>
      <c r="C566">
        <v>2436</v>
      </c>
      <c r="D566">
        <v>2467</v>
      </c>
      <c r="E566" s="11">
        <f t="shared" si="191"/>
        <v>2.4359999999999999</v>
      </c>
      <c r="F566" s="11">
        <f t="shared" si="192"/>
        <v>2.4670000000000001</v>
      </c>
      <c r="G566">
        <v>0.48499999999999999</v>
      </c>
      <c r="H566">
        <v>9.4E-2</v>
      </c>
      <c r="I566">
        <v>53</v>
      </c>
      <c r="J566">
        <v>57</v>
      </c>
      <c r="K566">
        <v>98</v>
      </c>
      <c r="L566">
        <v>102</v>
      </c>
      <c r="M566">
        <v>52</v>
      </c>
      <c r="N566">
        <v>60</v>
      </c>
      <c r="O566">
        <v>1.0699999999999999E-2</v>
      </c>
      <c r="P566">
        <v>1.2200000000000001E-2</v>
      </c>
      <c r="Q566" s="37">
        <f t="shared" si="161"/>
        <v>2.2061855670103093E-2</v>
      </c>
      <c r="R566" s="37">
        <f t="shared" si="199"/>
        <v>2.5154639175257735E-2</v>
      </c>
      <c r="S566">
        <v>18.02</v>
      </c>
      <c r="T566" s="5">
        <f t="shared" si="193"/>
        <v>9.8736744643909899E-2</v>
      </c>
      <c r="U566" s="5">
        <f t="shared" si="194"/>
        <v>0.12261559473934597</v>
      </c>
      <c r="V566" s="6">
        <f t="shared" si="195"/>
        <v>0.23435044825421961</v>
      </c>
      <c r="W566" s="6">
        <f t="shared" si="196"/>
        <v>0.2670735897139575</v>
      </c>
      <c r="X566" s="6">
        <f t="shared" si="197"/>
        <v>0.33308719289812949</v>
      </c>
      <c r="Y566" s="6">
        <f t="shared" si="198"/>
        <v>0.38968918445330347</v>
      </c>
      <c r="Z566" s="6">
        <f t="shared" si="160"/>
        <v>0.36138818867571648</v>
      </c>
      <c r="AA566" s="6"/>
      <c r="AB566" s="6"/>
      <c r="AC566" s="6"/>
      <c r="AD566" s="6"/>
      <c r="AE566" s="6"/>
      <c r="AF566" s="20">
        <v>193</v>
      </c>
      <c r="AG566" s="20">
        <v>70</v>
      </c>
      <c r="AH566" s="6"/>
      <c r="AJ566">
        <v>1.25</v>
      </c>
      <c r="AK566" s="6"/>
      <c r="AL566" s="6"/>
      <c r="AM566" s="1"/>
      <c r="AN566" s="1"/>
      <c r="AO566" s="33">
        <f t="shared" si="162"/>
        <v>2.830099577758699E-2</v>
      </c>
      <c r="AP566">
        <f t="shared" si="163"/>
        <v>2.830099577758699E-2</v>
      </c>
    </row>
    <row r="567" spans="1:42" x14ac:dyDescent="0.2">
      <c r="B567" s="28">
        <v>4</v>
      </c>
      <c r="C567">
        <v>2436</v>
      </c>
      <c r="D567">
        <v>2467</v>
      </c>
      <c r="E567" s="11">
        <f t="shared" si="191"/>
        <v>2.4359999999999999</v>
      </c>
      <c r="F567" s="11">
        <f t="shared" si="192"/>
        <v>2.4670000000000001</v>
      </c>
      <c r="G567">
        <v>0.54</v>
      </c>
      <c r="H567">
        <v>0.108</v>
      </c>
      <c r="I567">
        <v>53</v>
      </c>
      <c r="J567">
        <v>57</v>
      </c>
      <c r="K567">
        <v>98</v>
      </c>
      <c r="L567">
        <v>102</v>
      </c>
      <c r="M567">
        <v>52</v>
      </c>
      <c r="N567">
        <v>60</v>
      </c>
      <c r="O567">
        <v>1.0699999999999999E-2</v>
      </c>
      <c r="P567">
        <v>1.2200000000000001E-2</v>
      </c>
      <c r="Q567" s="37">
        <f t="shared" si="161"/>
        <v>1.9814814814814813E-2</v>
      </c>
      <c r="R567" s="37">
        <f t="shared" si="199"/>
        <v>2.2592592592592595E-2</v>
      </c>
      <c r="S567">
        <v>18.02</v>
      </c>
      <c r="T567" s="5">
        <f t="shared" si="193"/>
        <v>0.11344221725044966</v>
      </c>
      <c r="U567" s="5">
        <f t="shared" si="194"/>
        <v>0.14087749182818471</v>
      </c>
      <c r="V567" s="6">
        <f t="shared" si="195"/>
        <v>0.25913761391524287</v>
      </c>
      <c r="W567" s="6">
        <f t="shared" si="196"/>
        <v>0.29469271249773332</v>
      </c>
      <c r="X567" s="6">
        <f t="shared" si="197"/>
        <v>0.37257983116569254</v>
      </c>
      <c r="Y567" s="6">
        <f t="shared" si="198"/>
        <v>0.43557020432591803</v>
      </c>
      <c r="Z567" s="6">
        <f t="shared" si="160"/>
        <v>0.40407501774580529</v>
      </c>
      <c r="AA567" s="6"/>
      <c r="AB567" s="6"/>
      <c r="AC567" s="6"/>
      <c r="AD567" s="6"/>
      <c r="AE567" s="6"/>
      <c r="AF567" s="20">
        <v>193</v>
      </c>
      <c r="AG567" s="20">
        <v>70</v>
      </c>
      <c r="AH567" s="6"/>
      <c r="AJ567">
        <v>1.25</v>
      </c>
      <c r="AK567" s="6"/>
      <c r="AL567" s="6"/>
      <c r="AM567" s="1"/>
      <c r="AN567" s="1"/>
      <c r="AO567" s="33">
        <f t="shared" si="162"/>
        <v>3.1495186580112744E-2</v>
      </c>
      <c r="AP567">
        <f t="shared" si="163"/>
        <v>3.1495186580112744E-2</v>
      </c>
    </row>
    <row r="568" spans="1:42" x14ac:dyDescent="0.2">
      <c r="B568" s="28">
        <v>5</v>
      </c>
      <c r="C568">
        <v>2436</v>
      </c>
      <c r="D568">
        <v>2467</v>
      </c>
      <c r="E568" s="11">
        <f t="shared" si="191"/>
        <v>2.4359999999999999</v>
      </c>
      <c r="F568" s="11">
        <f t="shared" si="192"/>
        <v>2.4670000000000001</v>
      </c>
      <c r="G568">
        <v>0.52900000000000003</v>
      </c>
      <c r="H568">
        <v>0.11</v>
      </c>
      <c r="I568">
        <v>53</v>
      </c>
      <c r="J568">
        <v>57</v>
      </c>
      <c r="K568">
        <v>98</v>
      </c>
      <c r="L568">
        <v>102</v>
      </c>
      <c r="M568">
        <v>52</v>
      </c>
      <c r="N568">
        <v>60</v>
      </c>
      <c r="O568">
        <v>1.0699999999999999E-2</v>
      </c>
      <c r="P568">
        <v>1.2200000000000001E-2</v>
      </c>
      <c r="Q568" s="37">
        <f t="shared" si="161"/>
        <v>2.0226843100189032E-2</v>
      </c>
      <c r="R568" s="37">
        <f t="shared" si="199"/>
        <v>2.3062381852551984E-2</v>
      </c>
      <c r="S568">
        <v>18.02</v>
      </c>
      <c r="T568" s="5">
        <f t="shared" si="193"/>
        <v>0.11554299905138392</v>
      </c>
      <c r="U568" s="5">
        <f t="shared" si="194"/>
        <v>0.1434863342694474</v>
      </c>
      <c r="V568" s="6">
        <f t="shared" si="195"/>
        <v>0.25160981246189518</v>
      </c>
      <c r="W568" s="6">
        <f t="shared" si="196"/>
        <v>0.28533548680279636</v>
      </c>
      <c r="X568" s="6">
        <f t="shared" si="197"/>
        <v>0.36715281151327911</v>
      </c>
      <c r="Y568" s="6">
        <f t="shared" si="198"/>
        <v>0.42882182107224376</v>
      </c>
      <c r="Z568" s="6">
        <f t="shared" si="160"/>
        <v>0.39798731629276141</v>
      </c>
      <c r="AA568" s="6"/>
      <c r="AB568" s="6"/>
      <c r="AC568" s="6"/>
      <c r="AD568" s="6"/>
      <c r="AE568" s="6"/>
      <c r="AF568" s="20">
        <v>193</v>
      </c>
      <c r="AG568" s="20">
        <v>70</v>
      </c>
      <c r="AH568" s="6"/>
      <c r="AJ568">
        <v>1.25</v>
      </c>
      <c r="AK568" s="6"/>
      <c r="AL568" s="6"/>
      <c r="AM568" s="1"/>
      <c r="AN568" s="1"/>
      <c r="AO568" s="33">
        <f t="shared" si="162"/>
        <v>3.0834504779482297E-2</v>
      </c>
      <c r="AP568">
        <f t="shared" si="163"/>
        <v>3.0834504779482352E-2</v>
      </c>
    </row>
    <row r="569" spans="1:42" x14ac:dyDescent="0.2">
      <c r="B569" s="28">
        <v>6</v>
      </c>
      <c r="C569">
        <v>2436</v>
      </c>
      <c r="D569">
        <v>2467</v>
      </c>
      <c r="E569" s="11">
        <f t="shared" si="191"/>
        <v>2.4359999999999999</v>
      </c>
      <c r="F569" s="11">
        <f t="shared" si="192"/>
        <v>2.4670000000000001</v>
      </c>
      <c r="G569">
        <v>0.52</v>
      </c>
      <c r="H569">
        <v>0.109</v>
      </c>
      <c r="I569">
        <v>53</v>
      </c>
      <c r="J569">
        <v>57</v>
      </c>
      <c r="K569">
        <v>98</v>
      </c>
      <c r="L569">
        <v>102</v>
      </c>
      <c r="M569">
        <v>52</v>
      </c>
      <c r="N569">
        <v>60</v>
      </c>
      <c r="O569">
        <v>1.0699999999999999E-2</v>
      </c>
      <c r="P569">
        <v>1.2200000000000001E-2</v>
      </c>
      <c r="Q569" s="37">
        <f t="shared" si="161"/>
        <v>2.0576923076923073E-2</v>
      </c>
      <c r="R569" s="37">
        <f t="shared" si="199"/>
        <v>2.3461538461538464E-2</v>
      </c>
      <c r="S569">
        <v>18.02</v>
      </c>
      <c r="T569" s="5">
        <f t="shared" si="193"/>
        <v>0.1144926081509168</v>
      </c>
      <c r="U569" s="5">
        <f t="shared" si="194"/>
        <v>0.14218191304881608</v>
      </c>
      <c r="V569" s="6">
        <f t="shared" si="195"/>
        <v>0.24686245750978394</v>
      </c>
      <c r="W569" s="6">
        <f t="shared" si="196"/>
        <v>0.27978504140480376</v>
      </c>
      <c r="X569" s="6">
        <f t="shared" si="197"/>
        <v>0.36135506566070075</v>
      </c>
      <c r="Y569" s="6">
        <f t="shared" si="198"/>
        <v>0.42196695445361987</v>
      </c>
      <c r="Z569" s="6">
        <f t="shared" si="160"/>
        <v>0.39166101005716031</v>
      </c>
      <c r="AA569" s="6"/>
      <c r="AB569" s="6"/>
      <c r="AC569" s="6"/>
      <c r="AD569" s="6"/>
      <c r="AE569" s="6"/>
      <c r="AF569" s="20">
        <v>193</v>
      </c>
      <c r="AG569" s="20">
        <v>70</v>
      </c>
      <c r="AH569" s="6"/>
      <c r="AJ569">
        <v>1.25</v>
      </c>
      <c r="AK569" s="6"/>
      <c r="AL569" s="6"/>
      <c r="AM569" s="1"/>
      <c r="AN569" s="1"/>
      <c r="AO569" s="33">
        <f t="shared" si="162"/>
        <v>3.0305944396459561E-2</v>
      </c>
      <c r="AP569">
        <f t="shared" si="163"/>
        <v>3.0305944396459561E-2</v>
      </c>
    </row>
    <row r="570" spans="1:42" x14ac:dyDescent="0.2">
      <c r="B570" s="28">
        <v>7</v>
      </c>
      <c r="C570">
        <v>2436</v>
      </c>
      <c r="D570">
        <v>2467</v>
      </c>
      <c r="E570" s="11">
        <f t="shared" si="191"/>
        <v>2.4359999999999999</v>
      </c>
      <c r="F570" s="11">
        <f t="shared" si="192"/>
        <v>2.4670000000000001</v>
      </c>
      <c r="G570">
        <v>0.52600000000000002</v>
      </c>
      <c r="H570">
        <v>0.109</v>
      </c>
      <c r="I570">
        <v>53</v>
      </c>
      <c r="J570">
        <v>57</v>
      </c>
      <c r="K570">
        <v>98</v>
      </c>
      <c r="L570">
        <v>102</v>
      </c>
      <c r="M570">
        <v>52</v>
      </c>
      <c r="N570">
        <v>60</v>
      </c>
      <c r="O570">
        <v>1.0699999999999999E-2</v>
      </c>
      <c r="P570">
        <v>1.2200000000000001E-2</v>
      </c>
      <c r="Q570" s="37">
        <f t="shared" si="161"/>
        <v>2.0342205323193915E-2</v>
      </c>
      <c r="R570" s="37">
        <f t="shared" si="199"/>
        <v>2.3193916349809884E-2</v>
      </c>
      <c r="S570">
        <v>18.02</v>
      </c>
      <c r="T570" s="5">
        <f t="shared" si="193"/>
        <v>0.1144926081509168</v>
      </c>
      <c r="U570" s="5">
        <f t="shared" si="194"/>
        <v>0.14218191304881608</v>
      </c>
      <c r="V570" s="6">
        <f t="shared" si="195"/>
        <v>0.25038435641135015</v>
      </c>
      <c r="W570" s="6">
        <f t="shared" si="196"/>
        <v>0.2840177551615462</v>
      </c>
      <c r="X570" s="6">
        <f t="shared" si="197"/>
        <v>0.36487696456226693</v>
      </c>
      <c r="Y570" s="6">
        <f t="shared" si="198"/>
        <v>0.42619966821036226</v>
      </c>
      <c r="Z570" s="6">
        <f t="shared" si="160"/>
        <v>0.39553831638631459</v>
      </c>
      <c r="AA570" s="6"/>
      <c r="AB570" s="6"/>
      <c r="AC570" s="6"/>
      <c r="AD570" s="6"/>
      <c r="AE570" s="6"/>
      <c r="AF570" s="20">
        <v>193</v>
      </c>
      <c r="AG570" s="20">
        <v>70</v>
      </c>
      <c r="AH570" s="6"/>
      <c r="AJ570">
        <v>1.25</v>
      </c>
      <c r="AK570" s="6"/>
      <c r="AL570" s="6"/>
      <c r="AM570" s="1"/>
      <c r="AN570" s="1"/>
      <c r="AO570" s="33">
        <f t="shared" si="162"/>
        <v>3.0661351824047667E-2</v>
      </c>
      <c r="AP570">
        <f t="shared" si="163"/>
        <v>3.0661351824047667E-2</v>
      </c>
    </row>
    <row r="571" spans="1:42" x14ac:dyDescent="0.2">
      <c r="B571" s="28">
        <v>8</v>
      </c>
      <c r="C571">
        <v>2436</v>
      </c>
      <c r="D571">
        <v>2467</v>
      </c>
      <c r="E571" s="11">
        <f t="shared" si="191"/>
        <v>2.4359999999999999</v>
      </c>
      <c r="F571" s="11">
        <f t="shared" si="192"/>
        <v>2.4670000000000001</v>
      </c>
      <c r="G571">
        <v>0.52800000000000002</v>
      </c>
      <c r="H571">
        <v>0.113</v>
      </c>
      <c r="I571">
        <v>53</v>
      </c>
      <c r="J571">
        <v>57</v>
      </c>
      <c r="K571">
        <v>98</v>
      </c>
      <c r="L571">
        <v>102</v>
      </c>
      <c r="M571">
        <v>52</v>
      </c>
      <c r="N571">
        <v>60</v>
      </c>
      <c r="O571">
        <v>1.0699999999999999E-2</v>
      </c>
      <c r="P571">
        <v>1.2200000000000001E-2</v>
      </c>
      <c r="Q571" s="37">
        <f t="shared" si="161"/>
        <v>2.0265151515151514E-2</v>
      </c>
      <c r="R571" s="37">
        <f t="shared" si="199"/>
        <v>2.3106060606060606E-2</v>
      </c>
      <c r="S571">
        <v>18.02</v>
      </c>
      <c r="T571" s="5">
        <f t="shared" si="193"/>
        <v>0.11869417175278531</v>
      </c>
      <c r="U571" s="5">
        <f t="shared" si="194"/>
        <v>0.14739959793134144</v>
      </c>
      <c r="V571" s="6">
        <f t="shared" si="195"/>
        <v>0.2494163491109197</v>
      </c>
      <c r="W571" s="6">
        <f t="shared" si="196"/>
        <v>0.28223415879864211</v>
      </c>
      <c r="X571" s="6">
        <f t="shared" si="197"/>
        <v>0.36811052086370499</v>
      </c>
      <c r="Y571" s="6">
        <f t="shared" si="198"/>
        <v>0.42963375672998355</v>
      </c>
      <c r="Z571" s="6">
        <f t="shared" si="160"/>
        <v>0.39887213879684424</v>
      </c>
      <c r="AA571" s="6"/>
      <c r="AB571" s="6"/>
      <c r="AC571" s="6"/>
      <c r="AD571" s="6"/>
      <c r="AE571" s="6"/>
      <c r="AF571" s="20">
        <v>193</v>
      </c>
      <c r="AG571" s="20">
        <v>70</v>
      </c>
      <c r="AH571" s="6"/>
      <c r="AJ571">
        <v>1.25</v>
      </c>
      <c r="AK571" s="6"/>
      <c r="AL571" s="6"/>
      <c r="AM571" s="1"/>
      <c r="AN571" s="1"/>
      <c r="AO571" s="33">
        <f t="shared" si="162"/>
        <v>3.0761617933139251E-2</v>
      </c>
      <c r="AP571">
        <f t="shared" si="163"/>
        <v>3.0761617933139307E-2</v>
      </c>
    </row>
    <row r="572" spans="1:42" x14ac:dyDescent="0.2">
      <c r="B572" s="28">
        <v>9</v>
      </c>
      <c r="C572">
        <v>2436</v>
      </c>
      <c r="D572">
        <v>2467</v>
      </c>
      <c r="E572" s="11">
        <f t="shared" si="191"/>
        <v>2.4359999999999999</v>
      </c>
      <c r="F572" s="11">
        <f t="shared" si="192"/>
        <v>2.4670000000000001</v>
      </c>
      <c r="G572">
        <v>0.53100000000000003</v>
      </c>
      <c r="H572">
        <v>0.11</v>
      </c>
      <c r="I572">
        <v>53</v>
      </c>
      <c r="J572">
        <v>57</v>
      </c>
      <c r="K572">
        <v>98</v>
      </c>
      <c r="L572">
        <v>102</v>
      </c>
      <c r="M572">
        <v>52</v>
      </c>
      <c r="N572">
        <v>60</v>
      </c>
      <c r="O572">
        <v>1.0699999999999999E-2</v>
      </c>
      <c r="P572">
        <v>1.2200000000000001E-2</v>
      </c>
      <c r="Q572" s="37">
        <f t="shared" si="161"/>
        <v>2.0150659133709978E-2</v>
      </c>
      <c r="R572" s="37">
        <f t="shared" si="199"/>
        <v>2.2975517890772127E-2</v>
      </c>
      <c r="S572">
        <v>18.02</v>
      </c>
      <c r="T572" s="5">
        <f t="shared" si="193"/>
        <v>0.11554299905138392</v>
      </c>
      <c r="U572" s="5">
        <f t="shared" si="194"/>
        <v>0.1434863342694474</v>
      </c>
      <c r="V572" s="6">
        <f t="shared" si="195"/>
        <v>0.25278377876241725</v>
      </c>
      <c r="W572" s="6">
        <f t="shared" si="196"/>
        <v>0.28674639138837715</v>
      </c>
      <c r="X572" s="6">
        <f t="shared" si="197"/>
        <v>0.36832677781380119</v>
      </c>
      <c r="Y572" s="6">
        <f t="shared" si="198"/>
        <v>0.43023272565782456</v>
      </c>
      <c r="Z572" s="6">
        <f t="shared" si="160"/>
        <v>0.39927975173581287</v>
      </c>
      <c r="AA572" s="6"/>
      <c r="AB572" s="6"/>
      <c r="AC572" s="6"/>
      <c r="AD572" s="6"/>
      <c r="AE572" s="6"/>
      <c r="AF572" s="20">
        <v>193</v>
      </c>
      <c r="AG572" s="20">
        <v>70</v>
      </c>
      <c r="AH572" s="6"/>
      <c r="AJ572">
        <v>1.25</v>
      </c>
      <c r="AK572" s="6"/>
      <c r="AL572" s="6"/>
      <c r="AM572" s="1"/>
      <c r="AN572" s="1"/>
      <c r="AO572" s="33">
        <f t="shared" si="162"/>
        <v>3.0952973922011684E-2</v>
      </c>
      <c r="AP572">
        <f t="shared" si="163"/>
        <v>3.0952973922011684E-2</v>
      </c>
    </row>
    <row r="573" spans="1:42" x14ac:dyDescent="0.2">
      <c r="B573" s="28">
        <v>10</v>
      </c>
      <c r="C573">
        <v>2436</v>
      </c>
      <c r="D573">
        <v>2467</v>
      </c>
      <c r="E573" s="11">
        <f t="shared" si="191"/>
        <v>2.4359999999999999</v>
      </c>
      <c r="F573" s="11">
        <f t="shared" si="192"/>
        <v>2.4670000000000001</v>
      </c>
      <c r="G573">
        <v>0.53</v>
      </c>
      <c r="H573">
        <v>0.112</v>
      </c>
      <c r="I573">
        <v>53</v>
      </c>
      <c r="J573">
        <v>57</v>
      </c>
      <c r="K573">
        <v>98</v>
      </c>
      <c r="L573">
        <v>102</v>
      </c>
      <c r="M573">
        <v>52</v>
      </c>
      <c r="N573">
        <v>60</v>
      </c>
      <c r="O573">
        <v>1.0699999999999999E-2</v>
      </c>
      <c r="P573">
        <v>1.2200000000000001E-2</v>
      </c>
      <c r="Q573" s="37">
        <f t="shared" si="161"/>
        <v>2.0188679245283017E-2</v>
      </c>
      <c r="R573" s="37">
        <f t="shared" si="199"/>
        <v>2.3018867924528303E-2</v>
      </c>
      <c r="S573">
        <v>18.02</v>
      </c>
      <c r="T573" s="5">
        <f t="shared" si="193"/>
        <v>0.11764378085231818</v>
      </c>
      <c r="U573" s="5">
        <f t="shared" si="194"/>
        <v>0.1460951767107101</v>
      </c>
      <c r="V573" s="6">
        <f t="shared" si="195"/>
        <v>0.2511258088116799</v>
      </c>
      <c r="W573" s="6">
        <f t="shared" si="196"/>
        <v>0.28444368862134423</v>
      </c>
      <c r="X573" s="6">
        <f t="shared" si="197"/>
        <v>0.36876958966399809</v>
      </c>
      <c r="Y573" s="6">
        <f t="shared" si="198"/>
        <v>0.43053886533205432</v>
      </c>
      <c r="Z573" s="6">
        <f t="shared" si="160"/>
        <v>0.3996542274980262</v>
      </c>
      <c r="AA573" s="6"/>
      <c r="AB573" s="6"/>
      <c r="AC573" s="6"/>
      <c r="AD573" s="6"/>
      <c r="AE573" s="6"/>
      <c r="AF573" s="20">
        <v>193</v>
      </c>
      <c r="AG573" s="20">
        <v>70</v>
      </c>
      <c r="AH573" s="6"/>
      <c r="AJ573">
        <v>1.25</v>
      </c>
      <c r="AK573" s="6"/>
      <c r="AL573" s="6"/>
      <c r="AM573" s="1"/>
      <c r="AN573" s="1"/>
      <c r="AO573" s="33">
        <f t="shared" si="162"/>
        <v>3.0884637834028117E-2</v>
      </c>
      <c r="AP573">
        <f t="shared" si="163"/>
        <v>3.0884637834028117E-2</v>
      </c>
    </row>
    <row r="574" spans="1:42" x14ac:dyDescent="0.2">
      <c r="B574" s="28">
        <v>11</v>
      </c>
      <c r="C574">
        <v>2436</v>
      </c>
      <c r="D574">
        <v>2467</v>
      </c>
      <c r="E574" s="11">
        <f t="shared" si="191"/>
        <v>2.4359999999999999</v>
      </c>
      <c r="F574" s="11">
        <f t="shared" si="192"/>
        <v>2.4670000000000001</v>
      </c>
      <c r="G574">
        <v>0.50700000000000001</v>
      </c>
      <c r="H574">
        <v>8.5000000000000006E-2</v>
      </c>
      <c r="I574">
        <v>53</v>
      </c>
      <c r="J574">
        <v>57</v>
      </c>
      <c r="K574">
        <v>98</v>
      </c>
      <c r="L574">
        <v>102</v>
      </c>
      <c r="M574">
        <v>52</v>
      </c>
      <c r="N574">
        <v>60</v>
      </c>
      <c r="O574">
        <v>1.0699999999999999E-2</v>
      </c>
      <c r="P574">
        <v>1.2200000000000001E-2</v>
      </c>
      <c r="Q574" s="37">
        <f t="shared" si="161"/>
        <v>2.1104536489151872E-2</v>
      </c>
      <c r="R574" s="37">
        <f t="shared" si="199"/>
        <v>2.4063116370808681E-2</v>
      </c>
      <c r="S574">
        <v>18.02</v>
      </c>
      <c r="T574" s="5">
        <f t="shared" si="193"/>
        <v>8.9283226539705773E-2</v>
      </c>
      <c r="U574" s="5">
        <f t="shared" si="194"/>
        <v>0.11087580375366392</v>
      </c>
      <c r="V574" s="6">
        <f t="shared" si="195"/>
        <v>0.25208351816210584</v>
      </c>
      <c r="W574" s="6">
        <f t="shared" si="196"/>
        <v>0.28978116728943776</v>
      </c>
      <c r="X574" s="6">
        <f t="shared" si="197"/>
        <v>0.34136674470181161</v>
      </c>
      <c r="Y574" s="6">
        <f t="shared" si="198"/>
        <v>0.40065697104310166</v>
      </c>
      <c r="Z574" s="6">
        <f t="shared" si="160"/>
        <v>0.37101185787245661</v>
      </c>
      <c r="AA574" s="6"/>
      <c r="AB574" s="6"/>
      <c r="AC574" s="6"/>
      <c r="AD574" s="6"/>
      <c r="AE574" s="6"/>
      <c r="AF574" s="20">
        <v>193</v>
      </c>
      <c r="AG574" s="20">
        <v>70</v>
      </c>
      <c r="AH574" s="6"/>
      <c r="AJ574">
        <v>1.25</v>
      </c>
      <c r="AK574" s="6"/>
      <c r="AL574" s="6"/>
      <c r="AM574" s="1"/>
      <c r="AN574" s="1"/>
      <c r="AO574" s="33">
        <f t="shared" si="162"/>
        <v>2.9645113170644999E-2</v>
      </c>
      <c r="AP574">
        <f t="shared" si="163"/>
        <v>2.9645113170645054E-2</v>
      </c>
    </row>
    <row r="575" spans="1:42" x14ac:dyDescent="0.2">
      <c r="B575" s="28">
        <v>12</v>
      </c>
      <c r="C575">
        <v>2436</v>
      </c>
      <c r="D575">
        <v>2467</v>
      </c>
      <c r="E575" s="11">
        <f t="shared" si="191"/>
        <v>2.4359999999999999</v>
      </c>
      <c r="F575" s="11">
        <f t="shared" si="192"/>
        <v>2.4670000000000001</v>
      </c>
      <c r="G575">
        <v>0.49199999999999999</v>
      </c>
      <c r="H575">
        <v>9.0999999999999998E-2</v>
      </c>
      <c r="I575">
        <v>53</v>
      </c>
      <c r="J575">
        <v>57</v>
      </c>
      <c r="K575">
        <v>98</v>
      </c>
      <c r="L575">
        <v>102</v>
      </c>
      <c r="M575">
        <v>52</v>
      </c>
      <c r="N575">
        <v>60</v>
      </c>
      <c r="O575">
        <v>1.0699999999999999E-2</v>
      </c>
      <c r="P575">
        <v>1.2200000000000001E-2</v>
      </c>
      <c r="Q575" s="37">
        <f t="shared" si="161"/>
        <v>2.1747967479674796E-2</v>
      </c>
      <c r="R575" s="37">
        <f t="shared" si="199"/>
        <v>2.4796747967479677E-2</v>
      </c>
      <c r="S575">
        <v>18.02</v>
      </c>
      <c r="T575" s="5">
        <f t="shared" si="193"/>
        <v>9.558557194250851E-2</v>
      </c>
      <c r="U575" s="5">
        <f t="shared" si="194"/>
        <v>0.11870233107745194</v>
      </c>
      <c r="V575" s="6">
        <f t="shared" si="195"/>
        <v>0.24006581050676129</v>
      </c>
      <c r="W575" s="6">
        <f t="shared" si="196"/>
        <v>0.27440763147485409</v>
      </c>
      <c r="X575" s="6">
        <f t="shared" si="197"/>
        <v>0.33565138244926979</v>
      </c>
      <c r="Y575" s="6">
        <f t="shared" si="198"/>
        <v>0.39310996255230601</v>
      </c>
      <c r="Z575" s="6">
        <f t="shared" si="160"/>
        <v>0.36438067250078787</v>
      </c>
      <c r="AA575" s="6"/>
      <c r="AB575" s="6"/>
      <c r="AC575" s="6"/>
      <c r="AD575" s="6"/>
      <c r="AE575" s="6"/>
      <c r="AF575" s="20">
        <v>193</v>
      </c>
      <c r="AG575" s="20">
        <v>70</v>
      </c>
      <c r="AH575" s="6"/>
      <c r="AJ575">
        <v>1.25</v>
      </c>
      <c r="AK575" s="6"/>
      <c r="AL575" s="6"/>
      <c r="AM575" s="1"/>
      <c r="AN575" s="1"/>
      <c r="AO575" s="33">
        <f t="shared" si="162"/>
        <v>2.8729290051518086E-2</v>
      </c>
      <c r="AP575">
        <f t="shared" si="163"/>
        <v>2.8729290051518142E-2</v>
      </c>
    </row>
    <row r="576" spans="1:42" x14ac:dyDescent="0.2">
      <c r="B576" s="28">
        <v>13</v>
      </c>
      <c r="C576">
        <v>2436</v>
      </c>
      <c r="D576">
        <v>2467</v>
      </c>
      <c r="E576" s="11">
        <f t="shared" si="191"/>
        <v>2.4359999999999999</v>
      </c>
      <c r="F576" s="11">
        <f t="shared" si="192"/>
        <v>2.4670000000000001</v>
      </c>
      <c r="G576">
        <v>0.498</v>
      </c>
      <c r="H576">
        <v>9.7000000000000003E-2</v>
      </c>
      <c r="I576">
        <v>53</v>
      </c>
      <c r="J576">
        <v>57</v>
      </c>
      <c r="K576">
        <v>98</v>
      </c>
      <c r="L576">
        <v>102</v>
      </c>
      <c r="M576">
        <v>52</v>
      </c>
      <c r="N576">
        <v>60</v>
      </c>
      <c r="O576">
        <v>1.0699999999999999E-2</v>
      </c>
      <c r="P576">
        <v>1.2200000000000001E-2</v>
      </c>
      <c r="Q576" s="37">
        <f t="shared" si="161"/>
        <v>2.1485943775100401E-2</v>
      </c>
      <c r="R576" s="37">
        <f t="shared" si="199"/>
        <v>2.4497991967871485E-2</v>
      </c>
      <c r="S576">
        <v>18.02</v>
      </c>
      <c r="T576" s="5">
        <f t="shared" si="193"/>
        <v>0.10188791734531129</v>
      </c>
      <c r="U576" s="5">
        <f t="shared" si="194"/>
        <v>0.12652885840124001</v>
      </c>
      <c r="V576" s="6">
        <f t="shared" si="195"/>
        <v>0.24037474900689867</v>
      </c>
      <c r="W576" s="6">
        <f t="shared" si="196"/>
        <v>0.27384859380886928</v>
      </c>
      <c r="X576" s="6">
        <f t="shared" si="197"/>
        <v>0.34226266635220998</v>
      </c>
      <c r="Y576" s="6">
        <f t="shared" si="198"/>
        <v>0.40037745221010929</v>
      </c>
      <c r="Z576" s="6">
        <f t="shared" si="160"/>
        <v>0.37132005928115963</v>
      </c>
      <c r="AA576" s="6"/>
      <c r="AB576" s="6"/>
      <c r="AC576" s="6"/>
      <c r="AD576" s="6"/>
      <c r="AE576" s="6"/>
      <c r="AF576" s="20">
        <v>193</v>
      </c>
      <c r="AG576" s="20">
        <v>70</v>
      </c>
      <c r="AH576" s="6"/>
      <c r="AJ576">
        <v>1.25</v>
      </c>
      <c r="AK576" s="6"/>
      <c r="AL576" s="6"/>
      <c r="AM576" s="1"/>
      <c r="AN576" s="1"/>
      <c r="AO576" s="33">
        <f t="shared" si="162"/>
        <v>2.9057392928949655E-2</v>
      </c>
      <c r="AP576">
        <f t="shared" si="163"/>
        <v>2.9057392928949655E-2</v>
      </c>
    </row>
    <row r="577" spans="1:42" x14ac:dyDescent="0.2">
      <c r="A577" t="s">
        <v>98</v>
      </c>
      <c r="B577" s="28">
        <v>1</v>
      </c>
      <c r="C577">
        <v>2436</v>
      </c>
      <c r="D577">
        <v>2467</v>
      </c>
      <c r="E577" s="11">
        <f t="shared" ref="E577:E591" si="200">C577/1000</f>
        <v>2.4359999999999999</v>
      </c>
      <c r="F577" s="11">
        <f t="shared" ref="F577:F591" si="201">D577/1000</f>
        <v>2.4670000000000001</v>
      </c>
      <c r="G577">
        <v>0.61499999999999999</v>
      </c>
      <c r="H577">
        <v>0.122</v>
      </c>
      <c r="I577">
        <v>53</v>
      </c>
      <c r="J577">
        <v>57</v>
      </c>
      <c r="K577">
        <v>98</v>
      </c>
      <c r="L577">
        <v>102</v>
      </c>
      <c r="M577">
        <v>52</v>
      </c>
      <c r="N577">
        <v>60</v>
      </c>
      <c r="O577">
        <v>1.2999999999999999E-2</v>
      </c>
      <c r="P577">
        <v>1.4999999999999999E-2</v>
      </c>
      <c r="Q577" s="37">
        <f t="shared" si="161"/>
        <v>2.113821138211382E-2</v>
      </c>
      <c r="R577" s="37">
        <f t="shared" si="199"/>
        <v>2.4390243902439025E-2</v>
      </c>
      <c r="S577">
        <v>18.02</v>
      </c>
      <c r="T577" s="5">
        <f t="shared" ref="T577:T592" si="202">(100*S577*H577)/(D577*J577*P577)</f>
        <v>0.10422678775035142</v>
      </c>
      <c r="U577" s="5">
        <f t="shared" ref="U577:U592" si="203">(100*S577*H577)/(C577*O577*I577)</f>
        <v>0.13098395857016545</v>
      </c>
      <c r="V577" s="6">
        <f t="shared" ref="V577:V592" si="204">(1/L577)*((100*S577*G577)/(P577*D577) -(M577*T577))</f>
        <v>0.2404737466329428</v>
      </c>
      <c r="W577" s="6">
        <f t="shared" ref="W577:W592" si="205">(1/K577)*(((100*S577*G577)/(O577*C577))-(N577*U577))</f>
        <v>0.27690026370533061</v>
      </c>
      <c r="X577" s="6">
        <f t="shared" ref="X577:X592" si="206">T577+V577</f>
        <v>0.34470053438329423</v>
      </c>
      <c r="Y577" s="6">
        <f t="shared" ref="Y577:Y592" si="207">U577+W577</f>
        <v>0.40788422227549603</v>
      </c>
      <c r="Z577" s="6">
        <f t="shared" si="160"/>
        <v>0.37629237832939511</v>
      </c>
      <c r="AA577" s="6"/>
      <c r="AB577" s="6"/>
      <c r="AC577" s="6"/>
      <c r="AD577" s="6"/>
      <c r="AE577" s="6"/>
      <c r="AF577" s="20">
        <v>193</v>
      </c>
      <c r="AG577" s="20">
        <v>70</v>
      </c>
      <c r="AH577" s="6"/>
      <c r="AJ577">
        <v>1.25</v>
      </c>
      <c r="AK577" s="6"/>
      <c r="AL577" s="6"/>
      <c r="AM577" s="1"/>
      <c r="AN577" s="1"/>
      <c r="AO577" s="33">
        <f t="shared" si="162"/>
        <v>3.1591843946100873E-2</v>
      </c>
      <c r="AP577">
        <f t="shared" si="163"/>
        <v>3.1591843946100928E-2</v>
      </c>
    </row>
    <row r="578" spans="1:42" x14ac:dyDescent="0.2">
      <c r="B578" s="28">
        <v>2</v>
      </c>
      <c r="C578">
        <v>2436</v>
      </c>
      <c r="D578">
        <v>2467</v>
      </c>
      <c r="E578" s="11">
        <f t="shared" si="200"/>
        <v>2.4359999999999999</v>
      </c>
      <c r="F578" s="11">
        <f t="shared" si="201"/>
        <v>2.4670000000000001</v>
      </c>
      <c r="G578">
        <v>0.61099999999999999</v>
      </c>
      <c r="H578">
        <v>0.125</v>
      </c>
      <c r="I578">
        <v>53</v>
      </c>
      <c r="J578">
        <v>57</v>
      </c>
      <c r="K578">
        <v>98</v>
      </c>
      <c r="L578">
        <v>102</v>
      </c>
      <c r="M578">
        <v>52</v>
      </c>
      <c r="N578">
        <v>60</v>
      </c>
      <c r="O578">
        <v>1.2999999999999999E-2</v>
      </c>
      <c r="P578">
        <v>1.4999999999999999E-2</v>
      </c>
      <c r="Q578" s="37">
        <f t="shared" si="161"/>
        <v>2.1276595744680851E-2</v>
      </c>
      <c r="R578" s="37">
        <f t="shared" si="199"/>
        <v>2.4549918166939442E-2</v>
      </c>
      <c r="S578">
        <v>18.02</v>
      </c>
      <c r="T578" s="5">
        <f t="shared" si="202"/>
        <v>0.10678974154749121</v>
      </c>
      <c r="U578" s="5">
        <f t="shared" si="203"/>
        <v>0.13420487558418592</v>
      </c>
      <c r="V578" s="6">
        <f t="shared" si="204"/>
        <v>0.23725749088751244</v>
      </c>
      <c r="W578" s="6">
        <f t="shared" si="205"/>
        <v>0.27260570768663656</v>
      </c>
      <c r="X578" s="6">
        <f t="shared" si="206"/>
        <v>0.34404723243500368</v>
      </c>
      <c r="Y578" s="6">
        <f t="shared" si="207"/>
        <v>0.40681058327082248</v>
      </c>
      <c r="Z578" s="6">
        <f t="shared" si="160"/>
        <v>0.37542890785291305</v>
      </c>
      <c r="AA578" s="6"/>
      <c r="AB578" s="6"/>
      <c r="AC578" s="6"/>
      <c r="AD578" s="6"/>
      <c r="AE578" s="6"/>
      <c r="AF578" s="20">
        <v>193</v>
      </c>
      <c r="AG578" s="20">
        <v>70</v>
      </c>
      <c r="AH578" s="6"/>
      <c r="AJ578">
        <v>1.25</v>
      </c>
      <c r="AK578" s="6"/>
      <c r="AL578" s="6"/>
      <c r="AM578" s="1"/>
      <c r="AN578" s="1"/>
      <c r="AO578" s="33">
        <f t="shared" si="162"/>
        <v>3.1381675417909372E-2</v>
      </c>
      <c r="AP578">
        <f t="shared" si="163"/>
        <v>3.1381675417909427E-2</v>
      </c>
    </row>
    <row r="579" spans="1:42" x14ac:dyDescent="0.2">
      <c r="B579" s="28">
        <v>3</v>
      </c>
      <c r="C579">
        <v>2436</v>
      </c>
      <c r="D579">
        <v>2467</v>
      </c>
      <c r="E579" s="11">
        <f t="shared" si="200"/>
        <v>2.4359999999999999</v>
      </c>
      <c r="F579" s="11">
        <f t="shared" si="201"/>
        <v>2.4670000000000001</v>
      </c>
      <c r="G579">
        <v>0.60199999999999998</v>
      </c>
      <c r="H579">
        <v>0.13</v>
      </c>
      <c r="I579">
        <v>53</v>
      </c>
      <c r="J579">
        <v>57</v>
      </c>
      <c r="K579">
        <v>98</v>
      </c>
      <c r="L579">
        <v>102</v>
      </c>
      <c r="M579">
        <v>52</v>
      </c>
      <c r="N579">
        <v>60</v>
      </c>
      <c r="O579">
        <v>1.2999999999999999E-2</v>
      </c>
      <c r="P579">
        <v>1.4999999999999999E-2</v>
      </c>
      <c r="Q579" s="37">
        <f t="shared" si="161"/>
        <v>2.1594684385382059E-2</v>
      </c>
      <c r="R579" s="37">
        <f t="shared" si="199"/>
        <v>2.4916943521594685E-2</v>
      </c>
      <c r="S579">
        <v>18.02</v>
      </c>
      <c r="T579" s="5">
        <f t="shared" si="202"/>
        <v>0.11106133120939088</v>
      </c>
      <c r="U579" s="5">
        <f t="shared" si="203"/>
        <v>0.13957307060755339</v>
      </c>
      <c r="V579" s="6">
        <f t="shared" si="204"/>
        <v>0.23078310106663316</v>
      </c>
      <c r="W579" s="6">
        <f t="shared" si="205"/>
        <v>0.26409328414958244</v>
      </c>
      <c r="X579" s="6">
        <f t="shared" si="206"/>
        <v>0.34184443227602401</v>
      </c>
      <c r="Y579" s="6">
        <f t="shared" si="207"/>
        <v>0.40366635475713586</v>
      </c>
      <c r="Z579" s="6">
        <f t="shared" ref="Z579:Z642" si="208">(X579+Y579)/2</f>
        <v>0.37275539351657994</v>
      </c>
      <c r="AA579" s="6"/>
      <c r="AB579" s="6"/>
      <c r="AC579" s="6"/>
      <c r="AD579" s="6"/>
      <c r="AE579" s="6"/>
      <c r="AF579" s="20">
        <v>193</v>
      </c>
      <c r="AG579" s="20">
        <v>70</v>
      </c>
      <c r="AH579" s="6"/>
      <c r="AJ579">
        <v>1.25</v>
      </c>
      <c r="AK579" s="6"/>
      <c r="AL579" s="6"/>
      <c r="AM579" s="1"/>
      <c r="AN579" s="1"/>
      <c r="AO579" s="33">
        <f t="shared" si="162"/>
        <v>3.0910961240555923E-2</v>
      </c>
      <c r="AP579">
        <f t="shared" si="163"/>
        <v>3.0910961240555923E-2</v>
      </c>
    </row>
    <row r="580" spans="1:42" x14ac:dyDescent="0.2">
      <c r="B580" s="28">
        <v>5</v>
      </c>
      <c r="C580">
        <v>2436</v>
      </c>
      <c r="D580">
        <v>2467</v>
      </c>
      <c r="E580" s="11">
        <f t="shared" si="200"/>
        <v>2.4359999999999999</v>
      </c>
      <c r="F580" s="11">
        <f t="shared" si="201"/>
        <v>2.4670000000000001</v>
      </c>
      <c r="G580">
        <v>0.60099999999999998</v>
      </c>
      <c r="H580">
        <v>0.123</v>
      </c>
      <c r="I580">
        <v>53</v>
      </c>
      <c r="J580">
        <v>57</v>
      </c>
      <c r="K580">
        <v>98</v>
      </c>
      <c r="L580">
        <v>102</v>
      </c>
      <c r="M580">
        <v>52</v>
      </c>
      <c r="N580">
        <v>60</v>
      </c>
      <c r="O580">
        <v>1.2999999999999999E-2</v>
      </c>
      <c r="P580">
        <v>1.4999999999999999E-2</v>
      </c>
      <c r="Q580" s="37">
        <f t="shared" ref="Q580:Q643" si="209">1/(G580/O580)</f>
        <v>2.1630615640599E-2</v>
      </c>
      <c r="R580" s="37">
        <f t="shared" si="199"/>
        <v>2.4958402662229616E-2</v>
      </c>
      <c r="S580">
        <v>18.02</v>
      </c>
      <c r="T580" s="5">
        <f t="shared" si="202"/>
        <v>0.10508110568273135</v>
      </c>
      <c r="U580" s="5">
        <f t="shared" si="203"/>
        <v>0.13205759757483895</v>
      </c>
      <c r="V580" s="6">
        <f t="shared" si="204"/>
        <v>0.23335443052977672</v>
      </c>
      <c r="W580" s="6">
        <f t="shared" si="205"/>
        <v>0.26811395266708427</v>
      </c>
      <c r="X580" s="6">
        <f t="shared" si="206"/>
        <v>0.3384355362125081</v>
      </c>
      <c r="Y580" s="6">
        <f t="shared" si="207"/>
        <v>0.40017155024192319</v>
      </c>
      <c r="Z580" s="6">
        <f t="shared" si="208"/>
        <v>0.36930354322721565</v>
      </c>
      <c r="AA580" s="6"/>
      <c r="AB580" s="6"/>
      <c r="AC580" s="6"/>
      <c r="AD580" s="6"/>
      <c r="AE580" s="6"/>
      <c r="AF580" s="20">
        <v>193</v>
      </c>
      <c r="AG580" s="20">
        <v>70</v>
      </c>
      <c r="AH580" s="6"/>
      <c r="AJ580">
        <v>1.25</v>
      </c>
      <c r="AK580" s="6"/>
      <c r="AL580" s="6"/>
      <c r="AM580" s="1"/>
      <c r="AN580" s="1"/>
      <c r="AO580" s="33">
        <f t="shared" ref="AO580:AO643" si="210">Z580-X580</f>
        <v>3.0868007014707544E-2</v>
      </c>
      <c r="AP580">
        <f t="shared" ref="AP580:AP643" si="211">ABS(Z580-Y580)</f>
        <v>3.0868007014707544E-2</v>
      </c>
    </row>
    <row r="581" spans="1:42" x14ac:dyDescent="0.2">
      <c r="B581" s="28">
        <v>14</v>
      </c>
      <c r="C581">
        <v>2436</v>
      </c>
      <c r="D581">
        <v>2467</v>
      </c>
      <c r="E581" s="11">
        <f t="shared" si="200"/>
        <v>2.4359999999999999</v>
      </c>
      <c r="F581" s="11">
        <f t="shared" si="201"/>
        <v>2.4670000000000001</v>
      </c>
      <c r="G581">
        <v>0.625</v>
      </c>
      <c r="H581">
        <v>0.121</v>
      </c>
      <c r="I581">
        <v>53</v>
      </c>
      <c r="J581">
        <v>57</v>
      </c>
      <c r="K581">
        <v>98</v>
      </c>
      <c r="L581">
        <v>102</v>
      </c>
      <c r="M581">
        <v>52</v>
      </c>
      <c r="N581">
        <v>60</v>
      </c>
      <c r="O581">
        <v>1.2999999999999999E-2</v>
      </c>
      <c r="P581">
        <v>1.4999999999999999E-2</v>
      </c>
      <c r="Q581" s="37">
        <f t="shared" si="209"/>
        <v>2.0799999999999999E-2</v>
      </c>
      <c r="R581" s="37">
        <f t="shared" si="199"/>
        <v>2.3999999999999997E-2</v>
      </c>
      <c r="S581">
        <v>18.02</v>
      </c>
      <c r="T581" s="5">
        <f t="shared" si="202"/>
        <v>0.1033724698179715</v>
      </c>
      <c r="U581" s="5">
        <f t="shared" si="203"/>
        <v>0.12991031956549198</v>
      </c>
      <c r="V581" s="6">
        <f t="shared" si="204"/>
        <v>0.24568341088725962</v>
      </c>
      <c r="W581" s="6">
        <f t="shared" si="205"/>
        <v>0.28336400873346684</v>
      </c>
      <c r="X581" s="6">
        <f t="shared" si="206"/>
        <v>0.34905588070523114</v>
      </c>
      <c r="Y581" s="6">
        <f t="shared" si="207"/>
        <v>0.41327432829895883</v>
      </c>
      <c r="Z581" s="6">
        <f t="shared" si="208"/>
        <v>0.38116510450209495</v>
      </c>
      <c r="AA581" s="6"/>
      <c r="AB581" s="6"/>
      <c r="AC581" s="6"/>
      <c r="AD581" s="6"/>
      <c r="AE581" s="6"/>
      <c r="AF581" s="20">
        <v>193</v>
      </c>
      <c r="AG581" s="20">
        <v>70</v>
      </c>
      <c r="AH581" s="6"/>
      <c r="AJ581">
        <v>1.25</v>
      </c>
      <c r="AK581" s="6"/>
      <c r="AL581" s="6"/>
      <c r="AM581" s="1"/>
      <c r="AN581" s="1"/>
      <c r="AO581" s="33">
        <f t="shared" si="210"/>
        <v>3.2109223796863817E-2</v>
      </c>
      <c r="AP581">
        <f t="shared" si="211"/>
        <v>3.2109223796863873E-2</v>
      </c>
    </row>
    <row r="582" spans="1:42" x14ac:dyDescent="0.2">
      <c r="B582" s="28">
        <v>15</v>
      </c>
      <c r="C582">
        <v>2436</v>
      </c>
      <c r="D582">
        <v>2467</v>
      </c>
      <c r="E582" s="11">
        <f t="shared" si="200"/>
        <v>2.4359999999999999</v>
      </c>
      <c r="F582" s="11">
        <f t="shared" si="201"/>
        <v>2.4670000000000001</v>
      </c>
      <c r="G582">
        <v>0.624</v>
      </c>
      <c r="H582">
        <v>0.122</v>
      </c>
      <c r="I582">
        <v>53</v>
      </c>
      <c r="J582">
        <v>57</v>
      </c>
      <c r="K582">
        <v>98</v>
      </c>
      <c r="L582">
        <v>102</v>
      </c>
      <c r="M582">
        <v>52</v>
      </c>
      <c r="N582">
        <v>60</v>
      </c>
      <c r="O582">
        <v>1.2999999999999999E-2</v>
      </c>
      <c r="P582">
        <v>1.4999999999999999E-2</v>
      </c>
      <c r="Q582" s="37">
        <f t="shared" si="209"/>
        <v>2.0833333333333332E-2</v>
      </c>
      <c r="R582" s="37">
        <f t="shared" si="199"/>
        <v>2.4038461538461536E-2</v>
      </c>
      <c r="S582">
        <v>18.02</v>
      </c>
      <c r="T582" s="5">
        <f t="shared" si="202"/>
        <v>0.10422678775035142</v>
      </c>
      <c r="U582" s="5">
        <f t="shared" si="203"/>
        <v>0.13098395857016545</v>
      </c>
      <c r="V582" s="6">
        <f t="shared" si="204"/>
        <v>0.24477046329285365</v>
      </c>
      <c r="W582" s="6">
        <f t="shared" si="205"/>
        <v>0.28212603722807805</v>
      </c>
      <c r="X582" s="6">
        <f t="shared" si="206"/>
        <v>0.34899725104320506</v>
      </c>
      <c r="Y582" s="6">
        <f t="shared" si="207"/>
        <v>0.41310999579824348</v>
      </c>
      <c r="Z582" s="6">
        <f t="shared" si="208"/>
        <v>0.38105362342072424</v>
      </c>
      <c r="AA582" s="6"/>
      <c r="AB582" s="6"/>
      <c r="AC582" s="6"/>
      <c r="AD582" s="6"/>
      <c r="AE582" s="6"/>
      <c r="AF582" s="20">
        <v>193</v>
      </c>
      <c r="AG582" s="20">
        <v>70</v>
      </c>
      <c r="AH582" s="6"/>
      <c r="AJ582">
        <v>1.25</v>
      </c>
      <c r="AK582" s="6"/>
      <c r="AL582" s="6"/>
      <c r="AM582" s="1"/>
      <c r="AN582" s="1"/>
      <c r="AO582" s="33">
        <f t="shared" si="210"/>
        <v>3.2056372377519182E-2</v>
      </c>
      <c r="AP582">
        <f t="shared" si="211"/>
        <v>3.2056372377519238E-2</v>
      </c>
    </row>
    <row r="583" spans="1:42" x14ac:dyDescent="0.2">
      <c r="B583" s="28">
        <v>16</v>
      </c>
      <c r="C583">
        <v>2436</v>
      </c>
      <c r="D583">
        <v>2467</v>
      </c>
      <c r="E583" s="11">
        <f t="shared" si="200"/>
        <v>2.4359999999999999</v>
      </c>
      <c r="F583" s="11">
        <f t="shared" si="201"/>
        <v>2.4670000000000001</v>
      </c>
      <c r="G583">
        <v>0.61399999999999999</v>
      </c>
      <c r="H583">
        <v>0.121</v>
      </c>
      <c r="I583">
        <v>53</v>
      </c>
      <c r="J583">
        <v>57</v>
      </c>
      <c r="K583">
        <v>98</v>
      </c>
      <c r="L583">
        <v>102</v>
      </c>
      <c r="M583">
        <v>52</v>
      </c>
      <c r="N583">
        <v>60</v>
      </c>
      <c r="O583">
        <v>1.2999999999999999E-2</v>
      </c>
      <c r="P583">
        <v>1.4999999999999999E-2</v>
      </c>
      <c r="Q583" s="37">
        <f t="shared" si="209"/>
        <v>2.1172638436482084E-2</v>
      </c>
      <c r="R583" s="37">
        <f t="shared" si="199"/>
        <v>2.4429967426710095E-2</v>
      </c>
      <c r="S583">
        <v>18.02</v>
      </c>
      <c r="T583" s="5">
        <f t="shared" si="202"/>
        <v>0.1033724698179715</v>
      </c>
      <c r="U583" s="5">
        <f t="shared" si="203"/>
        <v>0.12991031956549198</v>
      </c>
      <c r="V583" s="6">
        <f t="shared" si="204"/>
        <v>0.24043186830292412</v>
      </c>
      <c r="W583" s="6">
        <f t="shared" si="205"/>
        <v>0.27697695220566432</v>
      </c>
      <c r="X583" s="6">
        <f t="shared" si="206"/>
        <v>0.34380433812089561</v>
      </c>
      <c r="Y583" s="6">
        <f t="shared" si="207"/>
        <v>0.4068872717711563</v>
      </c>
      <c r="Z583" s="6">
        <f t="shared" si="208"/>
        <v>0.37534580494602598</v>
      </c>
      <c r="AA583" s="6"/>
      <c r="AB583" s="6"/>
      <c r="AC583" s="6"/>
      <c r="AD583" s="6"/>
      <c r="AE583" s="6"/>
      <c r="AF583" s="20">
        <v>193</v>
      </c>
      <c r="AG583" s="20">
        <v>70</v>
      </c>
      <c r="AH583" s="6"/>
      <c r="AJ583">
        <v>1.25</v>
      </c>
      <c r="AK583" s="6"/>
      <c r="AL583" s="6"/>
      <c r="AM583" s="1"/>
      <c r="AN583" s="1"/>
      <c r="AO583" s="33">
        <f t="shared" si="210"/>
        <v>3.1541466825130371E-2</v>
      </c>
      <c r="AP583">
        <f t="shared" si="211"/>
        <v>3.1541466825130315E-2</v>
      </c>
    </row>
    <row r="584" spans="1:42" x14ac:dyDescent="0.2">
      <c r="B584" s="28">
        <v>18</v>
      </c>
      <c r="C584">
        <v>2436</v>
      </c>
      <c r="D584">
        <v>2467</v>
      </c>
      <c r="E584" s="11">
        <f t="shared" si="200"/>
        <v>2.4359999999999999</v>
      </c>
      <c r="F584" s="11">
        <f t="shared" si="201"/>
        <v>2.4670000000000001</v>
      </c>
      <c r="G584">
        <v>0.622</v>
      </c>
      <c r="H584">
        <v>0.127</v>
      </c>
      <c r="I584">
        <v>53</v>
      </c>
      <c r="J584">
        <v>57</v>
      </c>
      <c r="K584">
        <v>98</v>
      </c>
      <c r="L584">
        <v>102</v>
      </c>
      <c r="M584">
        <v>52</v>
      </c>
      <c r="N584">
        <v>60</v>
      </c>
      <c r="O584">
        <v>1.2999999999999999E-2</v>
      </c>
      <c r="P584">
        <v>1.4999999999999999E-2</v>
      </c>
      <c r="Q584" s="37">
        <f t="shared" si="209"/>
        <v>2.0900321543408359E-2</v>
      </c>
      <c r="R584" s="37">
        <f t="shared" si="199"/>
        <v>2.4115755627009645E-2</v>
      </c>
      <c r="S584">
        <v>18.02</v>
      </c>
      <c r="T584" s="5">
        <f t="shared" si="202"/>
        <v>0.10849837741225109</v>
      </c>
      <c r="U584" s="5">
        <f t="shared" si="203"/>
        <v>0.13635215359353292</v>
      </c>
      <c r="V584" s="6">
        <f t="shared" si="204"/>
        <v>0.24163796420746053</v>
      </c>
      <c r="W584" s="6">
        <f t="shared" si="205"/>
        <v>0.27767810420871641</v>
      </c>
      <c r="X584" s="6">
        <f t="shared" si="206"/>
        <v>0.35013634161971163</v>
      </c>
      <c r="Y584" s="6">
        <f t="shared" si="207"/>
        <v>0.41403025780224934</v>
      </c>
      <c r="Z584" s="6">
        <f t="shared" si="208"/>
        <v>0.38208329971098048</v>
      </c>
      <c r="AA584" s="6"/>
      <c r="AB584" s="6"/>
      <c r="AC584" s="6"/>
      <c r="AD584" s="6"/>
      <c r="AE584" s="6"/>
      <c r="AF584" s="20">
        <v>193</v>
      </c>
      <c r="AG584" s="20">
        <v>70</v>
      </c>
      <c r="AH584" s="6"/>
      <c r="AJ584">
        <v>1.25</v>
      </c>
      <c r="AK584" s="6"/>
      <c r="AL584" s="6"/>
      <c r="AM584" s="1"/>
      <c r="AN584" s="1"/>
      <c r="AO584" s="33">
        <f t="shared" si="210"/>
        <v>3.1946958091268851E-2</v>
      </c>
      <c r="AP584">
        <f t="shared" si="211"/>
        <v>3.1946958091268851E-2</v>
      </c>
    </row>
    <row r="585" spans="1:42" x14ac:dyDescent="0.2">
      <c r="B585" s="28">
        <v>19</v>
      </c>
      <c r="C585">
        <v>2436</v>
      </c>
      <c r="D585">
        <v>2467</v>
      </c>
      <c r="E585" s="11">
        <f t="shared" si="200"/>
        <v>2.4359999999999999</v>
      </c>
      <c r="F585" s="11">
        <f t="shared" si="201"/>
        <v>2.4670000000000001</v>
      </c>
      <c r="G585">
        <v>0.60899999999999999</v>
      </c>
      <c r="H585">
        <v>0.126</v>
      </c>
      <c r="I585">
        <v>53</v>
      </c>
      <c r="J585">
        <v>57</v>
      </c>
      <c r="K585">
        <v>98</v>
      </c>
      <c r="L585">
        <v>102</v>
      </c>
      <c r="M585">
        <v>52</v>
      </c>
      <c r="N585">
        <v>60</v>
      </c>
      <c r="O585">
        <v>1.2999999999999999E-2</v>
      </c>
      <c r="P585">
        <v>1.4999999999999999E-2</v>
      </c>
      <c r="Q585" s="37">
        <f t="shared" si="209"/>
        <v>2.134646962233169E-2</v>
      </c>
      <c r="R585" s="37">
        <f t="shared" si="199"/>
        <v>2.463054187192118E-2</v>
      </c>
      <c r="S585">
        <v>18.02</v>
      </c>
      <c r="T585" s="5">
        <f t="shared" si="202"/>
        <v>0.10764405947987114</v>
      </c>
      <c r="U585" s="5">
        <f t="shared" si="203"/>
        <v>0.13527851458885942</v>
      </c>
      <c r="V585" s="6">
        <f t="shared" si="204"/>
        <v>0.23586713033089413</v>
      </c>
      <c r="W585" s="6">
        <f t="shared" si="205"/>
        <v>0.27078709467872031</v>
      </c>
      <c r="X585" s="6">
        <f t="shared" si="206"/>
        <v>0.34351118981076528</v>
      </c>
      <c r="Y585" s="6">
        <f t="shared" si="207"/>
        <v>0.40606560926757973</v>
      </c>
      <c r="Z585" s="6">
        <f t="shared" si="208"/>
        <v>0.37478839953917253</v>
      </c>
      <c r="AA585" s="6"/>
      <c r="AB585" s="6"/>
      <c r="AC585" s="6"/>
      <c r="AD585" s="6"/>
      <c r="AE585" s="6"/>
      <c r="AF585" s="20">
        <v>193</v>
      </c>
      <c r="AG585" s="20">
        <v>70</v>
      </c>
      <c r="AH585" s="6"/>
      <c r="AJ585">
        <v>1.25</v>
      </c>
      <c r="AK585" s="6"/>
      <c r="AL585" s="6"/>
      <c r="AM585" s="1"/>
      <c r="AN585" s="1"/>
      <c r="AO585" s="33">
        <f t="shared" si="210"/>
        <v>3.1277209728407251E-2</v>
      </c>
      <c r="AP585">
        <f t="shared" si="211"/>
        <v>3.1277209728407196E-2</v>
      </c>
    </row>
    <row r="586" spans="1:42" x14ac:dyDescent="0.2">
      <c r="B586" s="28">
        <v>20</v>
      </c>
      <c r="C586">
        <v>2436</v>
      </c>
      <c r="D586">
        <v>2467</v>
      </c>
      <c r="E586" s="11">
        <f t="shared" si="200"/>
        <v>2.4359999999999999</v>
      </c>
      <c r="F586" s="11">
        <f t="shared" si="201"/>
        <v>2.4670000000000001</v>
      </c>
      <c r="G586">
        <v>0.61299999999999999</v>
      </c>
      <c r="H586">
        <v>0.127</v>
      </c>
      <c r="I586">
        <v>53</v>
      </c>
      <c r="J586">
        <v>57</v>
      </c>
      <c r="K586">
        <v>98</v>
      </c>
      <c r="L586">
        <v>102</v>
      </c>
      <c r="M586">
        <v>52</v>
      </c>
      <c r="N586">
        <v>60</v>
      </c>
      <c r="O586">
        <v>1.2999999999999999E-2</v>
      </c>
      <c r="P586">
        <v>1.4999999999999999E-2</v>
      </c>
      <c r="Q586" s="37">
        <f t="shared" si="209"/>
        <v>2.1207177814029365E-2</v>
      </c>
      <c r="R586" s="37">
        <f t="shared" si="199"/>
        <v>2.4469820554649267E-2</v>
      </c>
      <c r="S586">
        <v>18.02</v>
      </c>
      <c r="T586" s="5">
        <f t="shared" si="202"/>
        <v>0.10849837741225109</v>
      </c>
      <c r="U586" s="5">
        <f t="shared" si="203"/>
        <v>0.13635215359353292</v>
      </c>
      <c r="V586" s="6">
        <f t="shared" si="204"/>
        <v>0.23734124754754968</v>
      </c>
      <c r="W586" s="6">
        <f t="shared" si="205"/>
        <v>0.27245233068596897</v>
      </c>
      <c r="X586" s="6">
        <f t="shared" si="206"/>
        <v>0.34583962495980075</v>
      </c>
      <c r="Y586" s="6">
        <f t="shared" si="207"/>
        <v>0.40880448427950189</v>
      </c>
      <c r="Z586" s="6">
        <f t="shared" si="208"/>
        <v>0.37732205461965129</v>
      </c>
      <c r="AA586" s="6"/>
      <c r="AB586" s="6"/>
      <c r="AC586" s="6"/>
      <c r="AD586" s="6"/>
      <c r="AE586" s="6"/>
      <c r="AF586" s="20">
        <v>193</v>
      </c>
      <c r="AG586" s="20">
        <v>70</v>
      </c>
      <c r="AH586" s="6"/>
      <c r="AJ586">
        <v>1.25</v>
      </c>
      <c r="AK586" s="6"/>
      <c r="AL586" s="6"/>
      <c r="AM586" s="1"/>
      <c r="AN586" s="1"/>
      <c r="AO586" s="33">
        <f t="shared" si="210"/>
        <v>3.1482429659850542E-2</v>
      </c>
      <c r="AP586">
        <f t="shared" si="211"/>
        <v>3.1482429659850597E-2</v>
      </c>
    </row>
    <row r="587" spans="1:42" x14ac:dyDescent="0.2">
      <c r="B587" s="28">
        <v>21</v>
      </c>
      <c r="C587">
        <v>2436</v>
      </c>
      <c r="D587">
        <v>2467</v>
      </c>
      <c r="E587" s="11">
        <f t="shared" si="200"/>
        <v>2.4359999999999999</v>
      </c>
      <c r="F587" s="11">
        <f t="shared" si="201"/>
        <v>2.4670000000000001</v>
      </c>
      <c r="G587">
        <v>0.61299999999999999</v>
      </c>
      <c r="H587">
        <v>0.126</v>
      </c>
      <c r="I587">
        <v>53</v>
      </c>
      <c r="J587">
        <v>57</v>
      </c>
      <c r="K587">
        <v>98</v>
      </c>
      <c r="L587">
        <v>102</v>
      </c>
      <c r="M587">
        <v>52</v>
      </c>
      <c r="N587">
        <v>60</v>
      </c>
      <c r="O587">
        <v>1.2999999999999999E-2</v>
      </c>
      <c r="P587">
        <v>1.4999999999999999E-2</v>
      </c>
      <c r="Q587" s="37">
        <f t="shared" si="209"/>
        <v>2.1207177814029365E-2</v>
      </c>
      <c r="R587" s="37">
        <f t="shared" si="199"/>
        <v>2.4469820554649267E-2</v>
      </c>
      <c r="S587">
        <v>18.02</v>
      </c>
      <c r="T587" s="5">
        <f t="shared" si="202"/>
        <v>0.10764405947987114</v>
      </c>
      <c r="U587" s="5">
        <f t="shared" si="203"/>
        <v>0.13527851458885942</v>
      </c>
      <c r="V587" s="6">
        <f t="shared" si="204"/>
        <v>0.23777678217974341</v>
      </c>
      <c r="W587" s="6">
        <f t="shared" si="205"/>
        <v>0.2731096606888303</v>
      </c>
      <c r="X587" s="6">
        <f t="shared" si="206"/>
        <v>0.34542084165961456</v>
      </c>
      <c r="Y587" s="6">
        <f t="shared" si="207"/>
        <v>0.40838817527768972</v>
      </c>
      <c r="Z587" s="6">
        <f t="shared" si="208"/>
        <v>0.37690450846865214</v>
      </c>
      <c r="AA587" s="6"/>
      <c r="AB587" s="6"/>
      <c r="AC587" s="6"/>
      <c r="AD587" s="6"/>
      <c r="AE587" s="6"/>
      <c r="AF587" s="20">
        <v>193</v>
      </c>
      <c r="AG587" s="20">
        <v>70</v>
      </c>
      <c r="AH587" s="6"/>
      <c r="AJ587">
        <v>1.25</v>
      </c>
      <c r="AK587" s="6"/>
      <c r="AL587" s="6"/>
      <c r="AM587" s="1"/>
      <c r="AN587" s="1"/>
      <c r="AO587" s="33">
        <f t="shared" si="210"/>
        <v>3.148366680903758E-2</v>
      </c>
      <c r="AP587">
        <f t="shared" si="211"/>
        <v>3.148366680903758E-2</v>
      </c>
    </row>
    <row r="588" spans="1:42" x14ac:dyDescent="0.2">
      <c r="B588" s="28">
        <v>23</v>
      </c>
      <c r="C588">
        <v>2436</v>
      </c>
      <c r="D588">
        <v>2467</v>
      </c>
      <c r="E588" s="11">
        <f t="shared" si="200"/>
        <v>2.4359999999999999</v>
      </c>
      <c r="F588" s="11">
        <f t="shared" si="201"/>
        <v>2.4670000000000001</v>
      </c>
      <c r="G588">
        <v>0.63</v>
      </c>
      <c r="H588">
        <v>0.124</v>
      </c>
      <c r="I588">
        <v>53</v>
      </c>
      <c r="J588">
        <v>57</v>
      </c>
      <c r="K588">
        <v>98</v>
      </c>
      <c r="L588">
        <v>102</v>
      </c>
      <c r="M588">
        <v>52</v>
      </c>
      <c r="N588">
        <v>60</v>
      </c>
      <c r="O588">
        <v>1.2999999999999999E-2</v>
      </c>
      <c r="P588">
        <v>1.4999999999999999E-2</v>
      </c>
      <c r="Q588" s="37">
        <f t="shared" si="209"/>
        <v>2.0634920634920631E-2</v>
      </c>
      <c r="R588" s="37">
        <f t="shared" si="199"/>
        <v>2.3809523809523808E-2</v>
      </c>
      <c r="S588">
        <v>18.02</v>
      </c>
      <c r="T588" s="5">
        <f t="shared" si="202"/>
        <v>0.1059354236151113</v>
      </c>
      <c r="U588" s="5">
        <f t="shared" si="203"/>
        <v>0.13313123657951245</v>
      </c>
      <c r="V588" s="6">
        <f t="shared" si="204"/>
        <v>0.24676387180174014</v>
      </c>
      <c r="W588" s="6">
        <f t="shared" si="205"/>
        <v>0.2842952262375204</v>
      </c>
      <c r="X588" s="6">
        <f t="shared" si="206"/>
        <v>0.35269929541685141</v>
      </c>
      <c r="Y588" s="6">
        <f t="shared" si="207"/>
        <v>0.41742646281703288</v>
      </c>
      <c r="Z588" s="6">
        <f t="shared" si="208"/>
        <v>0.38506287911694215</v>
      </c>
      <c r="AA588" s="6"/>
      <c r="AB588" s="6"/>
      <c r="AC588" s="6"/>
      <c r="AD588" s="6"/>
      <c r="AE588" s="6"/>
      <c r="AF588" s="20">
        <v>193</v>
      </c>
      <c r="AG588" s="20">
        <v>70</v>
      </c>
      <c r="AH588" s="6"/>
      <c r="AJ588">
        <v>1.25</v>
      </c>
      <c r="AK588" s="6"/>
      <c r="AL588" s="6"/>
      <c r="AM588" s="1"/>
      <c r="AN588" s="1"/>
      <c r="AO588" s="33">
        <f t="shared" si="210"/>
        <v>3.2363583700090737E-2</v>
      </c>
      <c r="AP588">
        <f t="shared" si="211"/>
        <v>3.2363583700090737E-2</v>
      </c>
    </row>
    <row r="589" spans="1:42" x14ac:dyDescent="0.2">
      <c r="B589" s="28">
        <v>24</v>
      </c>
      <c r="C589">
        <v>2436</v>
      </c>
      <c r="D589">
        <v>2467</v>
      </c>
      <c r="E589" s="11">
        <f t="shared" si="200"/>
        <v>2.4359999999999999</v>
      </c>
      <c r="F589" s="11">
        <f t="shared" si="201"/>
        <v>2.4670000000000001</v>
      </c>
      <c r="G589">
        <v>0.63900000000000001</v>
      </c>
      <c r="H589">
        <v>0.127</v>
      </c>
      <c r="I589">
        <v>53</v>
      </c>
      <c r="J589">
        <v>57</v>
      </c>
      <c r="K589">
        <v>98</v>
      </c>
      <c r="L589">
        <v>102</v>
      </c>
      <c r="M589">
        <v>52</v>
      </c>
      <c r="N589">
        <v>60</v>
      </c>
      <c r="O589">
        <v>1.2999999999999999E-2</v>
      </c>
      <c r="P589">
        <v>1.4999999999999999E-2</v>
      </c>
      <c r="Q589" s="37">
        <f t="shared" si="209"/>
        <v>2.0344287949921751E-2</v>
      </c>
      <c r="R589" s="37">
        <f t="shared" si="199"/>
        <v>2.3474178403755867E-2</v>
      </c>
      <c r="S589">
        <v>18.02</v>
      </c>
      <c r="T589" s="5">
        <f t="shared" si="202"/>
        <v>0.10849837741225109</v>
      </c>
      <c r="U589" s="5">
        <f t="shared" si="203"/>
        <v>0.13635215359353292</v>
      </c>
      <c r="V589" s="6">
        <f t="shared" si="204"/>
        <v>0.24975398456506986</v>
      </c>
      <c r="W589" s="6">
        <f t="shared" si="205"/>
        <v>0.2875490097516839</v>
      </c>
      <c r="X589" s="6">
        <f t="shared" si="206"/>
        <v>0.35825236197732097</v>
      </c>
      <c r="Y589" s="6">
        <f t="shared" si="207"/>
        <v>0.42390116334521682</v>
      </c>
      <c r="Z589" s="6">
        <f t="shared" si="208"/>
        <v>0.3910767626612689</v>
      </c>
      <c r="AA589" s="6"/>
      <c r="AB589" s="6"/>
      <c r="AC589" s="6"/>
      <c r="AD589" s="6"/>
      <c r="AE589" s="6"/>
      <c r="AF589" s="20">
        <v>193</v>
      </c>
      <c r="AG589" s="20">
        <v>70</v>
      </c>
      <c r="AH589" s="6"/>
      <c r="AJ589">
        <v>1.25</v>
      </c>
      <c r="AK589" s="6"/>
      <c r="AL589" s="6"/>
      <c r="AM589" s="1"/>
      <c r="AN589" s="1"/>
      <c r="AO589" s="33">
        <f t="shared" si="210"/>
        <v>3.282440068394793E-2</v>
      </c>
      <c r="AP589">
        <f t="shared" si="211"/>
        <v>3.282440068394793E-2</v>
      </c>
    </row>
    <row r="590" spans="1:42" x14ac:dyDescent="0.2">
      <c r="B590" s="28">
        <v>25</v>
      </c>
      <c r="C590">
        <v>2436</v>
      </c>
      <c r="D590">
        <v>2467</v>
      </c>
      <c r="E590" s="11">
        <f t="shared" si="200"/>
        <v>2.4359999999999999</v>
      </c>
      <c r="F590" s="11">
        <f t="shared" si="201"/>
        <v>2.4670000000000001</v>
      </c>
      <c r="G590">
        <v>0.60499999999999998</v>
      </c>
      <c r="H590">
        <v>0.13100000000000001</v>
      </c>
      <c r="I590">
        <v>53</v>
      </c>
      <c r="J590">
        <v>57</v>
      </c>
      <c r="K590">
        <v>98</v>
      </c>
      <c r="L590">
        <v>102</v>
      </c>
      <c r="M590">
        <v>52</v>
      </c>
      <c r="N590">
        <v>60</v>
      </c>
      <c r="O590">
        <v>1.2999999999999999E-2</v>
      </c>
      <c r="P590">
        <v>1.4999999999999999E-2</v>
      </c>
      <c r="Q590" s="37">
        <f t="shared" si="209"/>
        <v>2.1487603305785124E-2</v>
      </c>
      <c r="R590" s="37">
        <f t="shared" si="199"/>
        <v>2.4793388429752063E-2</v>
      </c>
      <c r="S590">
        <v>18.02</v>
      </c>
      <c r="T590" s="5">
        <f t="shared" si="202"/>
        <v>0.11191564914177081</v>
      </c>
      <c r="U590" s="5">
        <f t="shared" si="203"/>
        <v>0.14064670961222686</v>
      </c>
      <c r="V590" s="6">
        <f t="shared" si="204"/>
        <v>0.23177980532107645</v>
      </c>
      <c r="W590" s="6">
        <f t="shared" si="205"/>
        <v>0.2651778786543037</v>
      </c>
      <c r="X590" s="6">
        <f t="shared" si="206"/>
        <v>0.34369545446284727</v>
      </c>
      <c r="Y590" s="6">
        <f t="shared" si="207"/>
        <v>0.40582458826653056</v>
      </c>
      <c r="Z590" s="6">
        <f t="shared" si="208"/>
        <v>0.37476002136468889</v>
      </c>
      <c r="AA590" s="6"/>
      <c r="AB590" s="6"/>
      <c r="AC590" s="6"/>
      <c r="AD590" s="6"/>
      <c r="AE590" s="6"/>
      <c r="AF590" s="20">
        <v>193</v>
      </c>
      <c r="AG590" s="20">
        <v>70</v>
      </c>
      <c r="AH590" s="6"/>
      <c r="AJ590">
        <v>1.25</v>
      </c>
      <c r="AK590" s="6"/>
      <c r="AL590" s="6"/>
      <c r="AM590" s="1"/>
      <c r="AN590" s="1"/>
      <c r="AO590" s="33">
        <f t="shared" si="210"/>
        <v>3.1064566901841617E-2</v>
      </c>
      <c r="AP590">
        <f t="shared" si="211"/>
        <v>3.1064566901841673E-2</v>
      </c>
    </row>
    <row r="591" spans="1:42" x14ac:dyDescent="0.2">
      <c r="A591" s="43"/>
      <c r="B591" s="32">
        <v>34</v>
      </c>
      <c r="C591" s="7">
        <v>2436</v>
      </c>
      <c r="D591" s="7">
        <v>2467</v>
      </c>
      <c r="E591" s="12">
        <f t="shared" si="200"/>
        <v>2.4359999999999999</v>
      </c>
      <c r="F591" s="12">
        <f t="shared" si="201"/>
        <v>2.4670000000000001</v>
      </c>
      <c r="G591" s="7">
        <v>0.60899999999999999</v>
      </c>
      <c r="H591" s="7">
        <v>0.11700000000000001</v>
      </c>
      <c r="I591" s="7">
        <v>53</v>
      </c>
      <c r="J591" s="7">
        <v>57</v>
      </c>
      <c r="K591" s="7">
        <v>98</v>
      </c>
      <c r="L591" s="7">
        <v>102</v>
      </c>
      <c r="M591" s="7">
        <v>52</v>
      </c>
      <c r="N591" s="7">
        <v>60</v>
      </c>
      <c r="O591" s="7">
        <v>1.2999999999999999E-2</v>
      </c>
      <c r="P591" s="7">
        <v>1.4999999999999999E-2</v>
      </c>
      <c r="Q591" s="38">
        <f t="shared" si="209"/>
        <v>2.134646962233169E-2</v>
      </c>
      <c r="R591" s="38">
        <f t="shared" si="199"/>
        <v>2.463054187192118E-2</v>
      </c>
      <c r="S591" s="7">
        <v>18.02</v>
      </c>
      <c r="T591" s="9">
        <f t="shared" si="202"/>
        <v>9.9955198088451783E-2</v>
      </c>
      <c r="U591" s="9">
        <f t="shared" si="203"/>
        <v>0.12561576354679804</v>
      </c>
      <c r="V591" s="10">
        <f t="shared" si="204"/>
        <v>0.23978694202063733</v>
      </c>
      <c r="W591" s="10">
        <f t="shared" si="205"/>
        <v>0.27670306470447215</v>
      </c>
      <c r="X591" s="10">
        <f t="shared" si="206"/>
        <v>0.3397421401090891</v>
      </c>
      <c r="Y591" s="10">
        <f t="shared" si="207"/>
        <v>0.40231882825127019</v>
      </c>
      <c r="Z591" s="10">
        <f t="shared" si="208"/>
        <v>0.37103048418017964</v>
      </c>
      <c r="AA591" s="10">
        <f>AVERAGE(X564:X591)</f>
        <v>0.34991092439789712</v>
      </c>
      <c r="AB591" s="35">
        <f>(STDEV(X564:X591)/SQRT(COUNT(X564:X591)))</f>
        <v>2.163486608570899E-3</v>
      </c>
      <c r="AC591" s="10">
        <f>AVERAGE(Y564:Y591)</f>
        <v>0.41163940640899843</v>
      </c>
      <c r="AD591" s="35">
        <f>(STDEV(Y564:Y591)/SQRT(COUNT(Y564:Y591)))</f>
        <v>2.3490229805121494E-3</v>
      </c>
      <c r="AE591" s="10">
        <f>AVERAGE(Z564:Z591)</f>
        <v>0.38077516540344769</v>
      </c>
      <c r="AF591" s="21">
        <v>193</v>
      </c>
      <c r="AG591" s="21">
        <v>70</v>
      </c>
      <c r="AH591" s="10">
        <f>STDEV(Z564:Z591)</f>
        <v>1.1894803069926907E-2</v>
      </c>
      <c r="AI591" s="7">
        <f>AH591/SQRT(COUNT(Z564:Z591))</f>
        <v>2.2479064869367306E-3</v>
      </c>
      <c r="AJ591" s="7">
        <v>1.25</v>
      </c>
      <c r="AK591" s="10">
        <f>AE591-AA591</f>
        <v>3.0864241005550574E-2</v>
      </c>
      <c r="AL591" s="10">
        <f>ABS(AE591-AC591)</f>
        <v>3.0864241005550741E-2</v>
      </c>
      <c r="AM591" s="35">
        <f>AK591+AB591</f>
        <v>3.3027727614121476E-2</v>
      </c>
      <c r="AN591" s="35">
        <f>AL591+AD591</f>
        <v>3.3213263986062891E-2</v>
      </c>
      <c r="AO591" s="41">
        <f t="shared" si="210"/>
        <v>3.1288344071090546E-2</v>
      </c>
      <c r="AP591" s="7">
        <f t="shared" si="211"/>
        <v>3.1288344071090546E-2</v>
      </c>
    </row>
    <row r="592" spans="1:42" x14ac:dyDescent="0.2">
      <c r="A592" t="s">
        <v>99</v>
      </c>
      <c r="B592" s="28">
        <v>1</v>
      </c>
      <c r="C592">
        <v>2436</v>
      </c>
      <c r="D592">
        <v>2467</v>
      </c>
      <c r="E592" s="11">
        <f t="shared" ref="E592:E604" si="212">C592/1000</f>
        <v>2.4359999999999999</v>
      </c>
      <c r="F592" s="11">
        <f t="shared" ref="F592:F604" si="213">D592/1000</f>
        <v>2.4670000000000001</v>
      </c>
      <c r="G592">
        <v>0.35699999999999998</v>
      </c>
      <c r="H592">
        <v>6.6000000000000003E-2</v>
      </c>
      <c r="I592">
        <v>53</v>
      </c>
      <c r="J592">
        <v>57</v>
      </c>
      <c r="K592">
        <v>98</v>
      </c>
      <c r="L592">
        <v>102</v>
      </c>
      <c r="M592">
        <v>52</v>
      </c>
      <c r="N592">
        <v>60</v>
      </c>
      <c r="O592">
        <v>7.4999999999999997E-3</v>
      </c>
      <c r="P592">
        <v>8.5000000000000006E-3</v>
      </c>
      <c r="Q592" s="37">
        <f t="shared" si="209"/>
        <v>2.1008403361344536E-2</v>
      </c>
      <c r="R592" s="37">
        <f t="shared" si="199"/>
        <v>2.3809523809523815E-2</v>
      </c>
      <c r="S592">
        <v>18.02</v>
      </c>
      <c r="T592" s="5">
        <f t="shared" si="202"/>
        <v>9.9502912124250636E-2</v>
      </c>
      <c r="U592" s="5">
        <f t="shared" si="203"/>
        <v>0.12282430213464697</v>
      </c>
      <c r="V592" s="6">
        <f t="shared" si="204"/>
        <v>0.25004319138531605</v>
      </c>
      <c r="W592" s="6">
        <f t="shared" si="205"/>
        <v>0.28410240943668108</v>
      </c>
      <c r="X592" s="6">
        <f t="shared" si="206"/>
        <v>0.34954610350956672</v>
      </c>
      <c r="Y592" s="6">
        <f t="shared" si="207"/>
        <v>0.40692671157132804</v>
      </c>
      <c r="Z592" s="6">
        <f t="shared" si="208"/>
        <v>0.37823640754044741</v>
      </c>
      <c r="AA592" s="6"/>
      <c r="AB592" s="6"/>
      <c r="AC592" s="6"/>
      <c r="AD592" s="6"/>
      <c r="AE592" s="6"/>
      <c r="AF592" s="20">
        <v>222</v>
      </c>
      <c r="AG592" s="20">
        <v>70</v>
      </c>
      <c r="AH592" s="6"/>
      <c r="AJ592">
        <v>1.25</v>
      </c>
      <c r="AK592" s="6"/>
      <c r="AL592" s="6"/>
      <c r="AM592" s="1"/>
      <c r="AN592" s="1"/>
      <c r="AO592" s="33">
        <f t="shared" si="210"/>
        <v>2.8690304030880687E-2</v>
      </c>
      <c r="AP592">
        <f t="shared" si="211"/>
        <v>2.8690304030880631E-2</v>
      </c>
    </row>
    <row r="593" spans="1:42" x14ac:dyDescent="0.2">
      <c r="B593" s="28">
        <v>2</v>
      </c>
      <c r="C593">
        <v>2436</v>
      </c>
      <c r="D593">
        <v>2467</v>
      </c>
      <c r="E593" s="11">
        <f t="shared" si="212"/>
        <v>2.4359999999999999</v>
      </c>
      <c r="F593" s="11">
        <f t="shared" si="213"/>
        <v>2.4670000000000001</v>
      </c>
      <c r="G593">
        <v>0.35499999999999998</v>
      </c>
      <c r="H593">
        <v>6.9000000000000006E-2</v>
      </c>
      <c r="I593">
        <v>53</v>
      </c>
      <c r="J593">
        <v>57</v>
      </c>
      <c r="K593">
        <v>98</v>
      </c>
      <c r="L593">
        <v>102</v>
      </c>
      <c r="M593">
        <v>52</v>
      </c>
      <c r="N593">
        <v>60</v>
      </c>
      <c r="O593">
        <v>7.4999999999999997E-3</v>
      </c>
      <c r="P593">
        <v>8.5000000000000006E-3</v>
      </c>
      <c r="Q593" s="37">
        <f t="shared" si="209"/>
        <v>2.1126760563380281E-2</v>
      </c>
      <c r="R593" s="37">
        <f t="shared" ref="R593:R604" si="214">1/(G593/P593)</f>
        <v>2.3943661971830989E-2</v>
      </c>
      <c r="S593">
        <v>18.02</v>
      </c>
      <c r="T593" s="5">
        <f t="shared" ref="T593:T604" si="215">(100*S593*H593)/(D593*J593*P593)</f>
        <v>0.10402577176626203</v>
      </c>
      <c r="U593" s="5">
        <f t="shared" ref="U593:U604" si="216">(100*S593*H593)/(C593*O593*I593)</f>
        <v>0.1284072249589491</v>
      </c>
      <c r="V593" s="6">
        <f t="shared" ref="V593:V604" si="217">(1/L593)*((100*S593*G593)/(P593*D593) -(M593*T593))</f>
        <v>0.24605243287765896</v>
      </c>
      <c r="W593" s="6">
        <f t="shared" ref="W593:W604" si="218">(1/K593)*(((100*S593*G593)/(O593*C593))-(N593*U593))</f>
        <v>0.27867140287970682</v>
      </c>
      <c r="X593" s="6">
        <f t="shared" ref="X593:X604" si="219">T593+V593</f>
        <v>0.35007820464392098</v>
      </c>
      <c r="Y593" s="6">
        <f t="shared" ref="Y593:Y604" si="220">U593+W593</f>
        <v>0.40707862783865589</v>
      </c>
      <c r="Z593" s="6">
        <f t="shared" si="208"/>
        <v>0.37857841624128841</v>
      </c>
      <c r="AA593" s="6"/>
      <c r="AB593" s="6"/>
      <c r="AC593" s="6"/>
      <c r="AD593" s="6"/>
      <c r="AE593" s="6"/>
      <c r="AF593" s="20">
        <v>222</v>
      </c>
      <c r="AG593" s="20">
        <v>70</v>
      </c>
      <c r="AH593" s="6"/>
      <c r="AJ593">
        <v>1.25</v>
      </c>
      <c r="AK593" s="6"/>
      <c r="AL593" s="6"/>
      <c r="AM593" s="1"/>
      <c r="AN593" s="1"/>
      <c r="AO593" s="33">
        <f t="shared" si="210"/>
        <v>2.8500211597367431E-2</v>
      </c>
      <c r="AP593">
        <f t="shared" si="211"/>
        <v>2.8500211597367486E-2</v>
      </c>
    </row>
    <row r="594" spans="1:42" x14ac:dyDescent="0.2">
      <c r="B594" s="28">
        <v>3</v>
      </c>
      <c r="C594">
        <v>2436</v>
      </c>
      <c r="D594">
        <v>2467</v>
      </c>
      <c r="E594" s="11">
        <f t="shared" si="212"/>
        <v>2.4359999999999999</v>
      </c>
      <c r="F594" s="11">
        <f t="shared" si="213"/>
        <v>2.4670000000000001</v>
      </c>
      <c r="G594">
        <v>0.35</v>
      </c>
      <c r="H594">
        <v>7.0999999999999994E-2</v>
      </c>
      <c r="I594">
        <v>53</v>
      </c>
      <c r="J594">
        <v>57</v>
      </c>
      <c r="K594">
        <v>98</v>
      </c>
      <c r="L594">
        <v>102</v>
      </c>
      <c r="M594">
        <v>52</v>
      </c>
      <c r="N594">
        <v>60</v>
      </c>
      <c r="O594">
        <v>7.4999999999999997E-3</v>
      </c>
      <c r="P594">
        <v>8.5000000000000006E-3</v>
      </c>
      <c r="Q594" s="37">
        <f t="shared" si="209"/>
        <v>2.1428571428571429E-2</v>
      </c>
      <c r="R594" s="37">
        <f t="shared" si="214"/>
        <v>2.4285714285714289E-2</v>
      </c>
      <c r="S594">
        <v>18.02</v>
      </c>
      <c r="T594" s="5">
        <f t="shared" si="215"/>
        <v>0.10704101152760294</v>
      </c>
      <c r="U594" s="5">
        <f t="shared" si="216"/>
        <v>0.13212917350848385</v>
      </c>
      <c r="V594" s="6">
        <f t="shared" si="217"/>
        <v>0.24030278450921966</v>
      </c>
      <c r="W594" s="6">
        <f t="shared" si="218"/>
        <v>0.27136043251454928</v>
      </c>
      <c r="X594" s="6">
        <f t="shared" si="219"/>
        <v>0.34734379603682258</v>
      </c>
      <c r="Y594" s="6">
        <f t="shared" si="220"/>
        <v>0.40348960602303313</v>
      </c>
      <c r="Z594" s="6">
        <f t="shared" si="208"/>
        <v>0.37541670102992786</v>
      </c>
      <c r="AA594" s="6"/>
      <c r="AB594" s="6"/>
      <c r="AC594" s="6"/>
      <c r="AD594" s="6"/>
      <c r="AE594" s="6"/>
      <c r="AF594" s="20">
        <v>222</v>
      </c>
      <c r="AG594" s="20">
        <v>70</v>
      </c>
      <c r="AH594" s="6"/>
      <c r="AJ594">
        <v>1.25</v>
      </c>
      <c r="AK594" s="6"/>
      <c r="AL594" s="6"/>
      <c r="AM594" s="1"/>
      <c r="AN594" s="1"/>
      <c r="AO594" s="33">
        <f t="shared" si="210"/>
        <v>2.8072904993105274E-2</v>
      </c>
      <c r="AP594">
        <f t="shared" si="211"/>
        <v>2.8072904993105274E-2</v>
      </c>
    </row>
    <row r="595" spans="1:42" x14ac:dyDescent="0.2">
      <c r="B595" s="28">
        <v>4</v>
      </c>
      <c r="C595">
        <v>2436</v>
      </c>
      <c r="D595">
        <v>2467</v>
      </c>
      <c r="E595" s="11">
        <f t="shared" si="212"/>
        <v>2.4359999999999999</v>
      </c>
      <c r="F595" s="11">
        <f t="shared" si="213"/>
        <v>2.4670000000000001</v>
      </c>
      <c r="G595">
        <v>0.34799999999999998</v>
      </c>
      <c r="H595">
        <v>6.8000000000000005E-2</v>
      </c>
      <c r="I595">
        <v>53</v>
      </c>
      <c r="J595">
        <v>57</v>
      </c>
      <c r="K595">
        <v>98</v>
      </c>
      <c r="L595">
        <v>102</v>
      </c>
      <c r="M595">
        <v>52</v>
      </c>
      <c r="N595">
        <v>60</v>
      </c>
      <c r="O595">
        <v>7.4999999999999997E-3</v>
      </c>
      <c r="P595">
        <v>8.5000000000000006E-3</v>
      </c>
      <c r="Q595" s="37">
        <f t="shared" si="209"/>
        <v>2.1551724137931036E-2</v>
      </c>
      <c r="R595" s="37">
        <f t="shared" si="214"/>
        <v>2.442528735632184E-2</v>
      </c>
      <c r="S595">
        <v>18.02</v>
      </c>
      <c r="T595" s="5">
        <f t="shared" si="215"/>
        <v>0.10251815188559157</v>
      </c>
      <c r="U595" s="5">
        <f t="shared" si="216"/>
        <v>0.12654625068418174</v>
      </c>
      <c r="V595" s="6">
        <f t="shared" si="217"/>
        <v>0.24092356916596633</v>
      </c>
      <c r="W595" s="6">
        <f t="shared" si="218"/>
        <v>0.27276565798733282</v>
      </c>
      <c r="X595" s="6">
        <f t="shared" si="219"/>
        <v>0.3434417210515579</v>
      </c>
      <c r="Y595" s="6">
        <f t="shared" si="220"/>
        <v>0.39931190867151456</v>
      </c>
      <c r="Z595" s="6">
        <f t="shared" si="208"/>
        <v>0.37137681486153623</v>
      </c>
      <c r="AA595" s="6"/>
      <c r="AB595" s="6"/>
      <c r="AC595" s="6"/>
      <c r="AD595" s="6"/>
      <c r="AE595" s="6"/>
      <c r="AF595" s="20">
        <v>222</v>
      </c>
      <c r="AG595" s="20">
        <v>70</v>
      </c>
      <c r="AH595" s="6"/>
      <c r="AJ595">
        <v>1.25</v>
      </c>
      <c r="AK595" s="6"/>
      <c r="AL595" s="6"/>
      <c r="AM595" s="1"/>
      <c r="AN595" s="1"/>
      <c r="AO595" s="33">
        <f t="shared" si="210"/>
        <v>2.7935093809978329E-2</v>
      </c>
      <c r="AP595">
        <f t="shared" si="211"/>
        <v>2.7935093809978329E-2</v>
      </c>
    </row>
    <row r="596" spans="1:42" x14ac:dyDescent="0.2">
      <c r="B596" s="28">
        <v>5</v>
      </c>
      <c r="C596">
        <v>2436</v>
      </c>
      <c r="D596">
        <v>2467</v>
      </c>
      <c r="E596" s="11">
        <f t="shared" si="212"/>
        <v>2.4359999999999999</v>
      </c>
      <c r="F596" s="11">
        <f t="shared" si="213"/>
        <v>2.4670000000000001</v>
      </c>
      <c r="G596">
        <v>0.35299999999999998</v>
      </c>
      <c r="H596">
        <v>6.6000000000000003E-2</v>
      </c>
      <c r="I596">
        <v>53</v>
      </c>
      <c r="J596">
        <v>57</v>
      </c>
      <c r="K596">
        <v>98</v>
      </c>
      <c r="L596">
        <v>102</v>
      </c>
      <c r="M596">
        <v>52</v>
      </c>
      <c r="N596">
        <v>60</v>
      </c>
      <c r="O596">
        <v>7.4999999999999997E-3</v>
      </c>
      <c r="P596">
        <v>8.5000000000000006E-3</v>
      </c>
      <c r="Q596" s="37">
        <f t="shared" si="209"/>
        <v>2.1246458923512748E-2</v>
      </c>
      <c r="R596" s="37">
        <f t="shared" si="214"/>
        <v>2.4079320113314449E-2</v>
      </c>
      <c r="S596">
        <v>18.02</v>
      </c>
      <c r="T596" s="5">
        <f t="shared" si="215"/>
        <v>9.9502912124250636E-2</v>
      </c>
      <c r="U596" s="5">
        <f t="shared" si="216"/>
        <v>0.12282430213464697</v>
      </c>
      <c r="V596" s="6">
        <f t="shared" si="217"/>
        <v>0.24667321753440566</v>
      </c>
      <c r="W596" s="6">
        <f t="shared" si="218"/>
        <v>0.28007662835249042</v>
      </c>
      <c r="X596" s="6">
        <f t="shared" si="219"/>
        <v>0.3461761296586563</v>
      </c>
      <c r="Y596" s="6">
        <f t="shared" si="220"/>
        <v>0.40290093048713738</v>
      </c>
      <c r="Z596" s="6">
        <f t="shared" si="208"/>
        <v>0.37453853007289684</v>
      </c>
      <c r="AA596" s="6"/>
      <c r="AB596" s="6"/>
      <c r="AC596" s="6"/>
      <c r="AD596" s="6"/>
      <c r="AE596" s="6"/>
      <c r="AF596" s="20">
        <v>222</v>
      </c>
      <c r="AG596" s="20">
        <v>70</v>
      </c>
      <c r="AH596" s="6"/>
      <c r="AJ596">
        <v>1.25</v>
      </c>
      <c r="AK596" s="6"/>
      <c r="AL596" s="6"/>
      <c r="AM596" s="1"/>
      <c r="AN596" s="1"/>
      <c r="AO596" s="33">
        <f t="shared" si="210"/>
        <v>2.8362400414240541E-2</v>
      </c>
      <c r="AP596">
        <f t="shared" si="211"/>
        <v>2.8362400414240541E-2</v>
      </c>
    </row>
    <row r="597" spans="1:42" x14ac:dyDescent="0.2">
      <c r="B597" s="28">
        <v>6</v>
      </c>
      <c r="C597">
        <v>2436</v>
      </c>
      <c r="D597">
        <v>2467</v>
      </c>
      <c r="E597" s="11">
        <f t="shared" si="212"/>
        <v>2.4359999999999999</v>
      </c>
      <c r="F597" s="11">
        <f t="shared" si="213"/>
        <v>2.4670000000000001</v>
      </c>
      <c r="G597">
        <v>0.34699999999999998</v>
      </c>
      <c r="H597">
        <v>6.6000000000000003E-2</v>
      </c>
      <c r="I597">
        <v>53</v>
      </c>
      <c r="J597">
        <v>57</v>
      </c>
      <c r="K597">
        <v>98</v>
      </c>
      <c r="L597">
        <v>102</v>
      </c>
      <c r="M597">
        <v>52</v>
      </c>
      <c r="N597">
        <v>60</v>
      </c>
      <c r="O597">
        <v>7.4999999999999997E-3</v>
      </c>
      <c r="P597">
        <v>8.5000000000000006E-3</v>
      </c>
      <c r="Q597" s="37">
        <f t="shared" si="209"/>
        <v>2.1613832853025938E-2</v>
      </c>
      <c r="R597" s="37">
        <f t="shared" si="214"/>
        <v>2.4495677233429398E-2</v>
      </c>
      <c r="S597">
        <v>18.02</v>
      </c>
      <c r="T597" s="5">
        <f t="shared" si="215"/>
        <v>9.9502912124250636E-2</v>
      </c>
      <c r="U597" s="5">
        <f t="shared" si="216"/>
        <v>0.12282430213464697</v>
      </c>
      <c r="V597" s="6">
        <f t="shared" si="217"/>
        <v>0.24161825675803994</v>
      </c>
      <c r="W597" s="6">
        <f t="shared" si="218"/>
        <v>0.2740379567262044</v>
      </c>
      <c r="X597" s="6">
        <f t="shared" si="219"/>
        <v>0.3411211688822906</v>
      </c>
      <c r="Y597" s="6">
        <f t="shared" si="220"/>
        <v>0.39686225886085136</v>
      </c>
      <c r="Z597" s="6">
        <f t="shared" si="208"/>
        <v>0.36899171387157098</v>
      </c>
      <c r="AA597" s="6"/>
      <c r="AB597" s="6"/>
      <c r="AC597" s="6"/>
      <c r="AD597" s="6"/>
      <c r="AE597" s="6"/>
      <c r="AF597" s="20">
        <v>222</v>
      </c>
      <c r="AG597" s="20">
        <v>70</v>
      </c>
      <c r="AH597" s="6"/>
      <c r="AJ597">
        <v>1.25</v>
      </c>
      <c r="AK597" s="6"/>
      <c r="AL597" s="6"/>
      <c r="AM597" s="1"/>
      <c r="AN597" s="1"/>
      <c r="AO597" s="33">
        <f t="shared" si="210"/>
        <v>2.7870544989280377E-2</v>
      </c>
      <c r="AP597">
        <f t="shared" si="211"/>
        <v>2.7870544989280377E-2</v>
      </c>
    </row>
    <row r="598" spans="1:42" x14ac:dyDescent="0.2">
      <c r="B598" s="28">
        <v>7</v>
      </c>
      <c r="C598">
        <v>2436</v>
      </c>
      <c r="D598">
        <v>2467</v>
      </c>
      <c r="E598" s="11">
        <f t="shared" si="212"/>
        <v>2.4359999999999999</v>
      </c>
      <c r="F598" s="11">
        <f t="shared" si="213"/>
        <v>2.4670000000000001</v>
      </c>
      <c r="G598">
        <v>0.34699999999999998</v>
      </c>
      <c r="H598">
        <v>6.5000000000000002E-2</v>
      </c>
      <c r="I598">
        <v>53</v>
      </c>
      <c r="J598">
        <v>57</v>
      </c>
      <c r="K598">
        <v>98</v>
      </c>
      <c r="L598">
        <v>102</v>
      </c>
      <c r="M598">
        <v>52</v>
      </c>
      <c r="N598">
        <v>60</v>
      </c>
      <c r="O598">
        <v>7.4999999999999997E-3</v>
      </c>
      <c r="P598">
        <v>8.5000000000000006E-3</v>
      </c>
      <c r="Q598" s="37">
        <f t="shared" si="209"/>
        <v>2.1613832853025938E-2</v>
      </c>
      <c r="R598" s="37">
        <f t="shared" si="214"/>
        <v>2.4495677233429398E-2</v>
      </c>
      <c r="S598">
        <v>18.02</v>
      </c>
      <c r="T598" s="5">
        <f t="shared" si="215"/>
        <v>9.7995292243580168E-2</v>
      </c>
      <c r="U598" s="5">
        <f t="shared" si="216"/>
        <v>0.12096332785987961</v>
      </c>
      <c r="V598" s="6">
        <f t="shared" si="217"/>
        <v>0.2423868472854406</v>
      </c>
      <c r="W598" s="6">
        <f t="shared" si="218"/>
        <v>0.27517732873116396</v>
      </c>
      <c r="X598" s="6">
        <f t="shared" si="219"/>
        <v>0.34038213952902074</v>
      </c>
      <c r="Y598" s="6">
        <f t="shared" si="220"/>
        <v>0.39614065659104358</v>
      </c>
      <c r="Z598" s="6">
        <f t="shared" si="208"/>
        <v>0.36826139806003216</v>
      </c>
      <c r="AA598" s="6"/>
      <c r="AB598" s="6"/>
      <c r="AC598" s="6"/>
      <c r="AD598" s="6"/>
      <c r="AE598" s="6"/>
      <c r="AF598" s="20">
        <v>222</v>
      </c>
      <c r="AG598" s="20">
        <v>70</v>
      </c>
      <c r="AH598" s="6"/>
      <c r="AJ598">
        <v>1.25</v>
      </c>
      <c r="AK598" s="6"/>
      <c r="AL598" s="6"/>
      <c r="AM598" s="1"/>
      <c r="AN598" s="1"/>
      <c r="AO598" s="33">
        <f t="shared" si="210"/>
        <v>2.7879258531011419E-2</v>
      </c>
      <c r="AP598">
        <f t="shared" si="211"/>
        <v>2.7879258531011419E-2</v>
      </c>
    </row>
    <row r="599" spans="1:42" x14ac:dyDescent="0.2">
      <c r="B599" s="28">
        <v>8</v>
      </c>
      <c r="C599">
        <v>2436</v>
      </c>
      <c r="D599">
        <v>2467</v>
      </c>
      <c r="E599" s="11">
        <f t="shared" si="212"/>
        <v>2.4359999999999999</v>
      </c>
      <c r="F599" s="11">
        <f t="shared" si="213"/>
        <v>2.4670000000000001</v>
      </c>
      <c r="G599">
        <v>0.35699999999999998</v>
      </c>
      <c r="H599">
        <v>6.8000000000000005E-2</v>
      </c>
      <c r="I599">
        <v>53</v>
      </c>
      <c r="J599">
        <v>57</v>
      </c>
      <c r="K599">
        <v>98</v>
      </c>
      <c r="L599">
        <v>102</v>
      </c>
      <c r="M599">
        <v>52</v>
      </c>
      <c r="N599">
        <v>60</v>
      </c>
      <c r="O599">
        <v>7.4999999999999997E-3</v>
      </c>
      <c r="P599">
        <v>8.5000000000000006E-3</v>
      </c>
      <c r="Q599" s="37">
        <f t="shared" si="209"/>
        <v>2.1008403361344536E-2</v>
      </c>
      <c r="R599" s="37">
        <f t="shared" si="214"/>
        <v>2.3809523809523815E-2</v>
      </c>
      <c r="S599">
        <v>18.02</v>
      </c>
      <c r="T599" s="5">
        <f t="shared" si="215"/>
        <v>0.10251815188559157</v>
      </c>
      <c r="U599" s="5">
        <f t="shared" si="216"/>
        <v>0.12654625068418174</v>
      </c>
      <c r="V599" s="6">
        <f t="shared" si="217"/>
        <v>0.24850601033051481</v>
      </c>
      <c r="W599" s="6">
        <f t="shared" si="218"/>
        <v>0.28182366542676179</v>
      </c>
      <c r="X599" s="6">
        <f t="shared" si="219"/>
        <v>0.35102416221610638</v>
      </c>
      <c r="Y599" s="6">
        <f t="shared" si="220"/>
        <v>0.40836991611094353</v>
      </c>
      <c r="Z599" s="6">
        <f t="shared" si="208"/>
        <v>0.37969703916352493</v>
      </c>
      <c r="AA599" s="6"/>
      <c r="AB599" s="6"/>
      <c r="AC599" s="6"/>
      <c r="AD599" s="6"/>
      <c r="AE599" s="6"/>
      <c r="AF599" s="20">
        <v>222</v>
      </c>
      <c r="AG599" s="20">
        <v>70</v>
      </c>
      <c r="AH599" s="6"/>
      <c r="AJ599">
        <v>1.25</v>
      </c>
      <c r="AK599" s="6"/>
      <c r="AL599" s="6"/>
      <c r="AM599" s="1"/>
      <c r="AN599" s="1"/>
      <c r="AO599" s="33">
        <f t="shared" si="210"/>
        <v>2.8672876947418546E-2</v>
      </c>
      <c r="AP599">
        <f t="shared" si="211"/>
        <v>2.8672876947418602E-2</v>
      </c>
    </row>
    <row r="600" spans="1:42" x14ac:dyDescent="0.2">
      <c r="B600" s="28">
        <v>9</v>
      </c>
      <c r="C600">
        <v>2436</v>
      </c>
      <c r="D600">
        <v>2467</v>
      </c>
      <c r="E600" s="11">
        <f t="shared" si="212"/>
        <v>2.4359999999999999</v>
      </c>
      <c r="F600" s="11">
        <f t="shared" si="213"/>
        <v>2.4670000000000001</v>
      </c>
      <c r="G600">
        <v>0.35199999999999998</v>
      </c>
      <c r="H600">
        <v>6.8000000000000005E-2</v>
      </c>
      <c r="I600">
        <v>53</v>
      </c>
      <c r="J600">
        <v>57</v>
      </c>
      <c r="K600">
        <v>98</v>
      </c>
      <c r="L600">
        <v>102</v>
      </c>
      <c r="M600">
        <v>52</v>
      </c>
      <c r="N600">
        <v>60</v>
      </c>
      <c r="O600">
        <v>7.4999999999999997E-3</v>
      </c>
      <c r="P600">
        <v>8.5000000000000006E-3</v>
      </c>
      <c r="Q600" s="37">
        <f t="shared" si="209"/>
        <v>2.1306818181818184E-2</v>
      </c>
      <c r="R600" s="37">
        <f t="shared" si="214"/>
        <v>2.4147727272727276E-2</v>
      </c>
      <c r="S600">
        <v>18.02</v>
      </c>
      <c r="T600" s="5">
        <f t="shared" si="215"/>
        <v>0.10251815188559157</v>
      </c>
      <c r="U600" s="5">
        <f t="shared" si="216"/>
        <v>0.12654625068418174</v>
      </c>
      <c r="V600" s="6">
        <f t="shared" si="217"/>
        <v>0.24429354301687678</v>
      </c>
      <c r="W600" s="6">
        <f t="shared" si="218"/>
        <v>0.27679143907152348</v>
      </c>
      <c r="X600" s="6">
        <f t="shared" si="219"/>
        <v>0.34681169490246833</v>
      </c>
      <c r="Y600" s="6">
        <f t="shared" si="220"/>
        <v>0.40333768975570522</v>
      </c>
      <c r="Z600" s="6">
        <f t="shared" si="208"/>
        <v>0.37507469232908675</v>
      </c>
      <c r="AA600" s="6"/>
      <c r="AB600" s="6"/>
      <c r="AC600" s="6"/>
      <c r="AD600" s="6"/>
      <c r="AE600" s="6"/>
      <c r="AF600" s="20">
        <v>222</v>
      </c>
      <c r="AG600" s="20">
        <v>70</v>
      </c>
      <c r="AH600" s="6"/>
      <c r="AJ600">
        <v>1.25</v>
      </c>
      <c r="AK600" s="6"/>
      <c r="AL600" s="6"/>
      <c r="AM600" s="1"/>
      <c r="AN600" s="1"/>
      <c r="AO600" s="33">
        <f t="shared" si="210"/>
        <v>2.8262997426618419E-2</v>
      </c>
      <c r="AP600">
        <f t="shared" si="211"/>
        <v>2.8262997426618475E-2</v>
      </c>
    </row>
    <row r="601" spans="1:42" x14ac:dyDescent="0.2">
      <c r="B601" s="28">
        <v>10</v>
      </c>
      <c r="C601">
        <v>2436</v>
      </c>
      <c r="D601">
        <v>2467</v>
      </c>
      <c r="E601" s="11">
        <f t="shared" si="212"/>
        <v>2.4359999999999999</v>
      </c>
      <c r="F601" s="11">
        <f t="shared" si="213"/>
        <v>2.4670000000000001</v>
      </c>
      <c r="G601">
        <v>0.34899999999999998</v>
      </c>
      <c r="H601">
        <v>6.4000000000000001E-2</v>
      </c>
      <c r="I601">
        <v>53</v>
      </c>
      <c r="J601">
        <v>57</v>
      </c>
      <c r="K601">
        <v>98</v>
      </c>
      <c r="L601">
        <v>102</v>
      </c>
      <c r="M601">
        <v>52</v>
      </c>
      <c r="N601">
        <v>60</v>
      </c>
      <c r="O601">
        <v>7.4999999999999997E-3</v>
      </c>
      <c r="P601">
        <v>8.5000000000000006E-3</v>
      </c>
      <c r="Q601" s="37">
        <f t="shared" si="209"/>
        <v>2.1489971346704873E-2</v>
      </c>
      <c r="R601" s="37">
        <f t="shared" si="214"/>
        <v>2.4355300859598857E-2</v>
      </c>
      <c r="S601">
        <v>18.02</v>
      </c>
      <c r="T601" s="5">
        <f t="shared" si="215"/>
        <v>9.6487672362909699E-2</v>
      </c>
      <c r="U601" s="5">
        <f t="shared" si="216"/>
        <v>0.11910235358511222</v>
      </c>
      <c r="V601" s="6">
        <f t="shared" si="217"/>
        <v>0.24484042473829645</v>
      </c>
      <c r="W601" s="6">
        <f t="shared" si="218"/>
        <v>0.27832959127821888</v>
      </c>
      <c r="X601" s="6">
        <f t="shared" si="219"/>
        <v>0.34132809710120615</v>
      </c>
      <c r="Y601" s="6">
        <f t="shared" si="220"/>
        <v>0.39743194486333111</v>
      </c>
      <c r="Z601" s="6">
        <f t="shared" si="208"/>
        <v>0.36938002098226863</v>
      </c>
      <c r="AA601" s="6"/>
      <c r="AB601" s="6"/>
      <c r="AC601" s="6"/>
      <c r="AD601" s="6"/>
      <c r="AE601" s="6"/>
      <c r="AF601" s="20">
        <v>222</v>
      </c>
      <c r="AG601" s="20">
        <v>70</v>
      </c>
      <c r="AH601" s="6"/>
      <c r="AJ601">
        <v>1.25</v>
      </c>
      <c r="AK601" s="6"/>
      <c r="AL601" s="6"/>
      <c r="AM601" s="1"/>
      <c r="AN601" s="1"/>
      <c r="AO601" s="33">
        <f t="shared" si="210"/>
        <v>2.8051923881062479E-2</v>
      </c>
      <c r="AP601">
        <f t="shared" si="211"/>
        <v>2.8051923881062479E-2</v>
      </c>
    </row>
    <row r="602" spans="1:42" x14ac:dyDescent="0.2">
      <c r="B602" s="28">
        <v>11</v>
      </c>
      <c r="C602">
        <v>2436</v>
      </c>
      <c r="D602">
        <v>2467</v>
      </c>
      <c r="E602" s="11">
        <f t="shared" si="212"/>
        <v>2.4359999999999999</v>
      </c>
      <c r="F602" s="11">
        <f t="shared" si="213"/>
        <v>2.4670000000000001</v>
      </c>
      <c r="G602">
        <v>0.34399999999999997</v>
      </c>
      <c r="H602">
        <v>6.7000000000000004E-2</v>
      </c>
      <c r="I602">
        <v>53</v>
      </c>
      <c r="J602">
        <v>57</v>
      </c>
      <c r="K602">
        <v>98</v>
      </c>
      <c r="L602">
        <v>102</v>
      </c>
      <c r="M602">
        <v>52</v>
      </c>
      <c r="N602">
        <v>60</v>
      </c>
      <c r="O602">
        <v>7.4999999999999997E-3</v>
      </c>
      <c r="P602">
        <v>8.5000000000000006E-3</v>
      </c>
      <c r="Q602" s="37">
        <f t="shared" si="209"/>
        <v>2.1802325581395349E-2</v>
      </c>
      <c r="R602" s="37">
        <f t="shared" si="214"/>
        <v>2.4709302325581401E-2</v>
      </c>
      <c r="S602">
        <v>18.02</v>
      </c>
      <c r="T602" s="5">
        <f t="shared" si="215"/>
        <v>0.10101053200492111</v>
      </c>
      <c r="U602" s="5">
        <f t="shared" si="216"/>
        <v>0.12468527640941436</v>
      </c>
      <c r="V602" s="6">
        <f t="shared" si="217"/>
        <v>0.23832218584245649</v>
      </c>
      <c r="W602" s="6">
        <f t="shared" si="218"/>
        <v>0.26987924890810172</v>
      </c>
      <c r="X602" s="6">
        <f t="shared" si="219"/>
        <v>0.33933271784737762</v>
      </c>
      <c r="Y602" s="6">
        <f t="shared" si="220"/>
        <v>0.39456452531751607</v>
      </c>
      <c r="Z602" s="6">
        <f t="shared" si="208"/>
        <v>0.36694862158244684</v>
      </c>
      <c r="AA602" s="6"/>
      <c r="AB602" s="6"/>
      <c r="AC602" s="6"/>
      <c r="AD602" s="6"/>
      <c r="AE602" s="6"/>
      <c r="AF602" s="20">
        <v>222</v>
      </c>
      <c r="AG602" s="20">
        <v>70</v>
      </c>
      <c r="AH602" s="6"/>
      <c r="AJ602">
        <v>1.25</v>
      </c>
      <c r="AK602" s="6"/>
      <c r="AL602" s="6"/>
      <c r="AM602" s="1"/>
      <c r="AN602" s="1"/>
      <c r="AO602" s="33">
        <f t="shared" si="210"/>
        <v>2.7615903735069225E-2</v>
      </c>
      <c r="AP602">
        <f t="shared" si="211"/>
        <v>2.7615903735069225E-2</v>
      </c>
    </row>
    <row r="603" spans="1:42" x14ac:dyDescent="0.2">
      <c r="B603" s="28">
        <v>12</v>
      </c>
      <c r="C603">
        <v>2436</v>
      </c>
      <c r="D603">
        <v>2467</v>
      </c>
      <c r="E603" s="11">
        <f t="shared" si="212"/>
        <v>2.4359999999999999</v>
      </c>
      <c r="F603" s="11">
        <f t="shared" si="213"/>
        <v>2.4670000000000001</v>
      </c>
      <c r="G603">
        <v>0.35899999999999999</v>
      </c>
      <c r="H603">
        <v>6.6000000000000003E-2</v>
      </c>
      <c r="I603">
        <v>53</v>
      </c>
      <c r="J603">
        <v>57</v>
      </c>
      <c r="K603">
        <v>98</v>
      </c>
      <c r="L603">
        <v>102</v>
      </c>
      <c r="M603">
        <v>52</v>
      </c>
      <c r="N603">
        <v>60</v>
      </c>
      <c r="O603">
        <v>7.4999999999999997E-3</v>
      </c>
      <c r="P603">
        <v>8.5000000000000006E-3</v>
      </c>
      <c r="Q603" s="37">
        <f t="shared" si="209"/>
        <v>2.0891364902506964E-2</v>
      </c>
      <c r="R603" s="37">
        <f t="shared" si="214"/>
        <v>2.3676880222841229E-2</v>
      </c>
      <c r="S603">
        <v>18.02</v>
      </c>
      <c r="T603" s="5">
        <f t="shared" si="215"/>
        <v>9.9502912124250636E-2</v>
      </c>
      <c r="U603" s="5">
        <f t="shared" si="216"/>
        <v>0.12282430213464697</v>
      </c>
      <c r="V603" s="6">
        <f t="shared" si="217"/>
        <v>0.25172817831077132</v>
      </c>
      <c r="W603" s="6">
        <f t="shared" si="218"/>
        <v>0.28611529997877638</v>
      </c>
      <c r="X603" s="6">
        <f t="shared" si="219"/>
        <v>0.35123109043502199</v>
      </c>
      <c r="Y603" s="6">
        <f t="shared" si="220"/>
        <v>0.40893960211342334</v>
      </c>
      <c r="Z603" s="6">
        <f t="shared" si="208"/>
        <v>0.38008534627422264</v>
      </c>
      <c r="AA603" s="6"/>
      <c r="AB603" s="6"/>
      <c r="AC603" s="6"/>
      <c r="AD603" s="6"/>
      <c r="AE603" s="6"/>
      <c r="AF603" s="20">
        <v>222</v>
      </c>
      <c r="AG603" s="20">
        <v>70</v>
      </c>
      <c r="AH603" s="6"/>
      <c r="AJ603">
        <v>1.25</v>
      </c>
      <c r="AK603" s="6"/>
      <c r="AL603" s="6"/>
      <c r="AM603" s="1"/>
      <c r="AN603" s="1"/>
      <c r="AO603" s="33">
        <f t="shared" si="210"/>
        <v>2.8854255839200649E-2</v>
      </c>
      <c r="AP603">
        <f t="shared" si="211"/>
        <v>2.8854255839200704E-2</v>
      </c>
    </row>
    <row r="604" spans="1:42" x14ac:dyDescent="0.2">
      <c r="B604" s="28">
        <v>13</v>
      </c>
      <c r="C604">
        <v>2436</v>
      </c>
      <c r="D604">
        <v>2467</v>
      </c>
      <c r="E604" s="11">
        <f t="shared" si="212"/>
        <v>2.4359999999999999</v>
      </c>
      <c r="F604" s="11">
        <f t="shared" si="213"/>
        <v>2.4670000000000001</v>
      </c>
      <c r="G604">
        <v>0.35599999999999998</v>
      </c>
      <c r="H604">
        <v>6.7000000000000004E-2</v>
      </c>
      <c r="I604">
        <v>53</v>
      </c>
      <c r="J604">
        <v>57</v>
      </c>
      <c r="K604">
        <v>98</v>
      </c>
      <c r="L604">
        <v>102</v>
      </c>
      <c r="M604">
        <v>52</v>
      </c>
      <c r="N604">
        <v>60</v>
      </c>
      <c r="O604">
        <v>7.4999999999999997E-3</v>
      </c>
      <c r="P604">
        <v>8.5000000000000006E-3</v>
      </c>
      <c r="Q604" s="37">
        <f t="shared" si="209"/>
        <v>2.1067415730337078E-2</v>
      </c>
      <c r="R604" s="37">
        <f t="shared" si="214"/>
        <v>2.3876404494382025E-2</v>
      </c>
      <c r="S604">
        <v>18.02</v>
      </c>
      <c r="T604" s="5">
        <f t="shared" si="215"/>
        <v>0.10101053200492111</v>
      </c>
      <c r="U604" s="5">
        <f t="shared" si="216"/>
        <v>0.12468527640941436</v>
      </c>
      <c r="V604" s="6">
        <f t="shared" si="217"/>
        <v>0.24843210739518784</v>
      </c>
      <c r="W604" s="6">
        <f t="shared" si="218"/>
        <v>0.28195659216067376</v>
      </c>
      <c r="X604" s="6">
        <f t="shared" si="219"/>
        <v>0.34944263940010895</v>
      </c>
      <c r="Y604" s="6">
        <f t="shared" si="220"/>
        <v>0.40664186857008811</v>
      </c>
      <c r="Z604" s="6">
        <f t="shared" si="208"/>
        <v>0.3780422539850985</v>
      </c>
      <c r="AA604" s="6"/>
      <c r="AB604" s="6"/>
      <c r="AC604" s="6"/>
      <c r="AD604" s="6"/>
      <c r="AE604" s="6"/>
      <c r="AF604" s="20">
        <v>222</v>
      </c>
      <c r="AG604" s="20">
        <v>70</v>
      </c>
      <c r="AH604" s="6"/>
      <c r="AJ604">
        <v>1.25</v>
      </c>
      <c r="AK604" s="6"/>
      <c r="AL604" s="6"/>
      <c r="AM604" s="1"/>
      <c r="AN604" s="1"/>
      <c r="AO604" s="33">
        <f t="shared" si="210"/>
        <v>2.8599614584989552E-2</v>
      </c>
      <c r="AP604">
        <f t="shared" si="211"/>
        <v>2.8599614584989608E-2</v>
      </c>
    </row>
    <row r="605" spans="1:42" x14ac:dyDescent="0.2">
      <c r="A605" t="s">
        <v>100</v>
      </c>
      <c r="B605" s="28">
        <v>2</v>
      </c>
      <c r="C605">
        <v>2436</v>
      </c>
      <c r="D605">
        <v>2467</v>
      </c>
      <c r="E605" s="11">
        <f t="shared" ref="E605:E625" si="221">C605/1000</f>
        <v>2.4359999999999999</v>
      </c>
      <c r="F605" s="11">
        <f t="shared" ref="F605:F625" si="222">D605/1000</f>
        <v>2.4670000000000001</v>
      </c>
      <c r="G605">
        <v>0.35199999999999998</v>
      </c>
      <c r="H605">
        <v>6.8000000000000005E-2</v>
      </c>
      <c r="I605">
        <v>53</v>
      </c>
      <c r="J605">
        <v>57</v>
      </c>
      <c r="K605">
        <v>98</v>
      </c>
      <c r="L605">
        <v>102</v>
      </c>
      <c r="M605">
        <v>52</v>
      </c>
      <c r="N605">
        <v>60</v>
      </c>
      <c r="O605">
        <v>7.6E-3</v>
      </c>
      <c r="P605">
        <v>7.9000000000000008E-3</v>
      </c>
      <c r="Q605" s="37">
        <f t="shared" si="209"/>
        <v>2.1590909090909095E-2</v>
      </c>
      <c r="R605" s="37">
        <f t="shared" ref="R605:R625" si="223">1/(G605/P605)</f>
        <v>2.244318181818182E-2</v>
      </c>
      <c r="S605">
        <v>18.02</v>
      </c>
      <c r="T605" s="5">
        <f t="shared" ref="T605:T625" si="224">(100*S605*H605)/(D605*J605*P605)</f>
        <v>0.11030434063639599</v>
      </c>
      <c r="U605" s="5">
        <f t="shared" ref="U605:U625" si="225">(100*S605*H605)/(C605*O605*I605)</f>
        <v>0.12488116843833723</v>
      </c>
      <c r="V605" s="6">
        <f t="shared" ref="V605:V625" si="226">(1/L605)*((100*S605*G605)/(P605*D605) -(M605*T605))</f>
        <v>0.262847482992842</v>
      </c>
      <c r="W605" s="6">
        <f t="shared" ref="W605:W625" si="227">(1/K605)*(((100*S605*G605)/(O605*C605))-(N605*U605))</f>
        <v>0.27314944645216127</v>
      </c>
      <c r="X605" s="6">
        <f t="shared" ref="X605:X625" si="228">T605+V605</f>
        <v>0.37315182362923799</v>
      </c>
      <c r="Y605" s="6">
        <f t="shared" ref="Y605:Y625" si="229">U605+W605</f>
        <v>0.39803061489049851</v>
      </c>
      <c r="Z605" s="6">
        <f t="shared" si="208"/>
        <v>0.38559121925986828</v>
      </c>
      <c r="AA605" s="6"/>
      <c r="AB605" s="6"/>
      <c r="AC605" s="6"/>
      <c r="AD605" s="6"/>
      <c r="AE605" s="6"/>
      <c r="AF605" s="20">
        <v>222</v>
      </c>
      <c r="AG605" s="20">
        <v>70</v>
      </c>
      <c r="AH605" s="6"/>
      <c r="AJ605">
        <v>1.25</v>
      </c>
      <c r="AK605" s="6"/>
      <c r="AL605" s="6"/>
      <c r="AM605" s="1"/>
      <c r="AN605" s="1"/>
      <c r="AO605" s="33">
        <f t="shared" si="210"/>
        <v>1.243939563063029E-2</v>
      </c>
      <c r="AP605">
        <f t="shared" si="211"/>
        <v>1.2439395630630234E-2</v>
      </c>
    </row>
    <row r="606" spans="1:42" x14ac:dyDescent="0.2">
      <c r="B606" s="28">
        <v>3</v>
      </c>
      <c r="C606">
        <v>2436</v>
      </c>
      <c r="D606">
        <v>2467</v>
      </c>
      <c r="E606" s="11">
        <f t="shared" si="221"/>
        <v>2.4359999999999999</v>
      </c>
      <c r="F606" s="11">
        <f t="shared" si="222"/>
        <v>2.4670000000000001</v>
      </c>
      <c r="G606">
        <v>0.35699999999999998</v>
      </c>
      <c r="H606">
        <v>6.8000000000000005E-2</v>
      </c>
      <c r="I606">
        <v>53</v>
      </c>
      <c r="J606">
        <v>57</v>
      </c>
      <c r="K606">
        <v>98</v>
      </c>
      <c r="L606">
        <v>102</v>
      </c>
      <c r="M606">
        <v>52</v>
      </c>
      <c r="N606">
        <v>60</v>
      </c>
      <c r="O606">
        <v>7.6E-3</v>
      </c>
      <c r="P606">
        <v>7.9000000000000008E-3</v>
      </c>
      <c r="Q606" s="37">
        <f t="shared" si="209"/>
        <v>2.1288515406162466E-2</v>
      </c>
      <c r="R606" s="37">
        <f t="shared" si="223"/>
        <v>2.2128851540616248E-2</v>
      </c>
      <c r="S606">
        <v>18.02</v>
      </c>
      <c r="T606" s="5">
        <f t="shared" si="224"/>
        <v>0.11030434063639599</v>
      </c>
      <c r="U606" s="5">
        <f t="shared" si="225"/>
        <v>0.12488116843833723</v>
      </c>
      <c r="V606" s="6">
        <f t="shared" si="226"/>
        <v>0.26737988453283235</v>
      </c>
      <c r="W606" s="6">
        <f t="shared" si="227"/>
        <v>0.27811545930272547</v>
      </c>
      <c r="X606" s="6">
        <f t="shared" si="228"/>
        <v>0.37768422516922834</v>
      </c>
      <c r="Y606" s="6">
        <f t="shared" si="229"/>
        <v>0.40299662774106271</v>
      </c>
      <c r="Z606" s="6">
        <f t="shared" si="208"/>
        <v>0.39034042645514555</v>
      </c>
      <c r="AA606" s="6"/>
      <c r="AB606" s="6"/>
      <c r="AC606" s="6"/>
      <c r="AD606" s="6"/>
      <c r="AE606" s="6"/>
      <c r="AF606" s="20">
        <v>222</v>
      </c>
      <c r="AG606" s="20">
        <v>70</v>
      </c>
      <c r="AH606" s="6"/>
      <c r="AJ606">
        <v>1.25</v>
      </c>
      <c r="AK606" s="6"/>
      <c r="AL606" s="6"/>
      <c r="AM606" s="1"/>
      <c r="AN606" s="1"/>
      <c r="AO606" s="33">
        <f t="shared" si="210"/>
        <v>1.2656201285917212E-2</v>
      </c>
      <c r="AP606">
        <f t="shared" si="211"/>
        <v>1.2656201285917157E-2</v>
      </c>
    </row>
    <row r="607" spans="1:42" x14ac:dyDescent="0.2">
      <c r="B607" s="28">
        <v>4</v>
      </c>
      <c r="C607">
        <v>2436</v>
      </c>
      <c r="D607">
        <v>2467</v>
      </c>
      <c r="E607" s="11">
        <f t="shared" si="221"/>
        <v>2.4359999999999999</v>
      </c>
      <c r="F607" s="11">
        <f t="shared" si="222"/>
        <v>2.4670000000000001</v>
      </c>
      <c r="G607">
        <v>0.35099999999999998</v>
      </c>
      <c r="H607">
        <v>6.5000000000000002E-2</v>
      </c>
      <c r="I607">
        <v>53</v>
      </c>
      <c r="J607">
        <v>57</v>
      </c>
      <c r="K607">
        <v>98</v>
      </c>
      <c r="L607">
        <v>102</v>
      </c>
      <c r="M607">
        <v>52</v>
      </c>
      <c r="N607">
        <v>60</v>
      </c>
      <c r="O607">
        <v>7.6E-3</v>
      </c>
      <c r="P607">
        <v>7.9000000000000008E-3</v>
      </c>
      <c r="Q607" s="37">
        <f t="shared" si="209"/>
        <v>2.1652421652421653E-2</v>
      </c>
      <c r="R607" s="37">
        <f t="shared" si="223"/>
        <v>2.2507122507122512E-2</v>
      </c>
      <c r="S607">
        <v>18.02</v>
      </c>
      <c r="T607" s="5">
        <f t="shared" si="224"/>
        <v>0.10543797266714322</v>
      </c>
      <c r="U607" s="5">
        <f t="shared" si="225"/>
        <v>0.11937170512488117</v>
      </c>
      <c r="V607" s="6">
        <f t="shared" si="226"/>
        <v>0.26442189615936501</v>
      </c>
      <c r="W607" s="6">
        <f t="shared" si="227"/>
        <v>0.27552938468620525</v>
      </c>
      <c r="X607" s="6">
        <f t="shared" si="228"/>
        <v>0.36985986882650823</v>
      </c>
      <c r="Y607" s="6">
        <f t="shared" si="229"/>
        <v>0.3949010898110864</v>
      </c>
      <c r="Z607" s="6">
        <f t="shared" si="208"/>
        <v>0.38238047931879732</v>
      </c>
      <c r="AA607" s="6"/>
      <c r="AB607" s="6"/>
      <c r="AC607" s="6"/>
      <c r="AD607" s="6"/>
      <c r="AE607" s="6"/>
      <c r="AF607" s="20">
        <v>222</v>
      </c>
      <c r="AG607" s="20">
        <v>70</v>
      </c>
      <c r="AH607" s="6"/>
      <c r="AJ607">
        <v>1.25</v>
      </c>
      <c r="AK607" s="6"/>
      <c r="AL607" s="6"/>
      <c r="AM607" s="1"/>
      <c r="AN607" s="1"/>
      <c r="AO607" s="33">
        <f t="shared" si="210"/>
        <v>1.2520610492289086E-2</v>
      </c>
      <c r="AP607">
        <f t="shared" si="211"/>
        <v>1.2520610492289086E-2</v>
      </c>
    </row>
    <row r="608" spans="1:42" x14ac:dyDescent="0.2">
      <c r="B608" s="28">
        <v>5</v>
      </c>
      <c r="C608">
        <v>2436</v>
      </c>
      <c r="D608">
        <v>2467</v>
      </c>
      <c r="E608" s="11">
        <f t="shared" si="221"/>
        <v>2.4359999999999999</v>
      </c>
      <c r="F608" s="11">
        <f t="shared" si="222"/>
        <v>2.4670000000000001</v>
      </c>
      <c r="G608">
        <v>0.35499999999999998</v>
      </c>
      <c r="H608">
        <v>6.6000000000000003E-2</v>
      </c>
      <c r="I608">
        <v>53</v>
      </c>
      <c r="J608">
        <v>57</v>
      </c>
      <c r="K608">
        <v>98</v>
      </c>
      <c r="L608">
        <v>102</v>
      </c>
      <c r="M608">
        <v>52</v>
      </c>
      <c r="N608">
        <v>60</v>
      </c>
      <c r="O608">
        <v>7.6E-3</v>
      </c>
      <c r="P608">
        <v>7.9000000000000008E-3</v>
      </c>
      <c r="Q608" s="37">
        <f t="shared" si="209"/>
        <v>2.1408450704225354E-2</v>
      </c>
      <c r="R608" s="37">
        <f t="shared" si="223"/>
        <v>2.2253521126760566E-2</v>
      </c>
      <c r="S608">
        <v>18.02</v>
      </c>
      <c r="T608" s="5">
        <f t="shared" si="224"/>
        <v>0.10706009532356081</v>
      </c>
      <c r="U608" s="5">
        <f t="shared" si="225"/>
        <v>0.12120819289603318</v>
      </c>
      <c r="V608" s="6">
        <f t="shared" si="226"/>
        <v>0.26722085289985026</v>
      </c>
      <c r="W608" s="6">
        <f t="shared" si="227"/>
        <v>0.27837781469860429</v>
      </c>
      <c r="X608" s="6">
        <f t="shared" si="228"/>
        <v>0.37428094822341107</v>
      </c>
      <c r="Y608" s="6">
        <f t="shared" si="229"/>
        <v>0.39958600759463747</v>
      </c>
      <c r="Z608" s="6">
        <f t="shared" si="208"/>
        <v>0.38693347790902427</v>
      </c>
      <c r="AA608" s="6"/>
      <c r="AB608" s="6"/>
      <c r="AC608" s="6"/>
      <c r="AD608" s="6"/>
      <c r="AE608" s="6"/>
      <c r="AF608" s="20">
        <v>222</v>
      </c>
      <c r="AG608" s="20">
        <v>70</v>
      </c>
      <c r="AH608" s="6"/>
      <c r="AJ608">
        <v>1.25</v>
      </c>
      <c r="AK608" s="6"/>
      <c r="AL608" s="6"/>
      <c r="AM608" s="1"/>
      <c r="AN608" s="1"/>
      <c r="AO608" s="33">
        <f t="shared" si="210"/>
        <v>1.2652529685613201E-2</v>
      </c>
      <c r="AP608">
        <f t="shared" si="211"/>
        <v>1.2652529685613201E-2</v>
      </c>
    </row>
    <row r="609" spans="2:42" x14ac:dyDescent="0.2">
      <c r="B609" s="28">
        <v>6</v>
      </c>
      <c r="C609">
        <v>2436</v>
      </c>
      <c r="D609">
        <v>2467</v>
      </c>
      <c r="E609" s="11">
        <f t="shared" si="221"/>
        <v>2.4359999999999999</v>
      </c>
      <c r="F609" s="11">
        <f t="shared" si="222"/>
        <v>2.4670000000000001</v>
      </c>
      <c r="G609">
        <v>0.35299999999999998</v>
      </c>
      <c r="H609">
        <v>6.6000000000000003E-2</v>
      </c>
      <c r="I609">
        <v>53</v>
      </c>
      <c r="J609">
        <v>57</v>
      </c>
      <c r="K609">
        <v>98</v>
      </c>
      <c r="L609">
        <v>102</v>
      </c>
      <c r="M609">
        <v>52</v>
      </c>
      <c r="N609">
        <v>60</v>
      </c>
      <c r="O609">
        <v>7.6E-3</v>
      </c>
      <c r="P609">
        <v>7.9000000000000008E-3</v>
      </c>
      <c r="Q609" s="37">
        <f t="shared" si="209"/>
        <v>2.1529745042492918E-2</v>
      </c>
      <c r="R609" s="37">
        <f t="shared" si="223"/>
        <v>2.2379603399433432E-2</v>
      </c>
      <c r="S609">
        <v>18.02</v>
      </c>
      <c r="T609" s="5">
        <f t="shared" si="224"/>
        <v>0.10706009532356081</v>
      </c>
      <c r="U609" s="5">
        <f t="shared" si="225"/>
        <v>0.12120819289603318</v>
      </c>
      <c r="V609" s="6">
        <f t="shared" si="226"/>
        <v>0.26540789228385414</v>
      </c>
      <c r="W609" s="6">
        <f t="shared" si="227"/>
        <v>0.27639140955837871</v>
      </c>
      <c r="X609" s="6">
        <f t="shared" si="228"/>
        <v>0.37246798760741495</v>
      </c>
      <c r="Y609" s="6">
        <f t="shared" si="229"/>
        <v>0.39759960245441189</v>
      </c>
      <c r="Z609" s="6">
        <f t="shared" si="208"/>
        <v>0.38503379503091339</v>
      </c>
      <c r="AA609" s="6"/>
      <c r="AB609" s="6"/>
      <c r="AC609" s="6"/>
      <c r="AD609" s="6"/>
      <c r="AE609" s="6"/>
      <c r="AF609" s="20">
        <v>222</v>
      </c>
      <c r="AG609" s="20">
        <v>70</v>
      </c>
      <c r="AH609" s="6"/>
      <c r="AJ609">
        <v>1.25</v>
      </c>
      <c r="AK609" s="6"/>
      <c r="AL609" s="6"/>
      <c r="AM609" s="1"/>
      <c r="AN609" s="1"/>
      <c r="AO609" s="33">
        <f t="shared" si="210"/>
        <v>1.2565807423498443E-2</v>
      </c>
      <c r="AP609">
        <f t="shared" si="211"/>
        <v>1.2565807423498498E-2</v>
      </c>
    </row>
    <row r="610" spans="2:42" x14ac:dyDescent="0.2">
      <c r="B610" s="28">
        <v>7</v>
      </c>
      <c r="C610">
        <v>2436</v>
      </c>
      <c r="D610">
        <v>2467</v>
      </c>
      <c r="E610" s="11">
        <f t="shared" si="221"/>
        <v>2.4359999999999999</v>
      </c>
      <c r="F610" s="11">
        <f t="shared" si="222"/>
        <v>2.4670000000000001</v>
      </c>
      <c r="G610">
        <v>0.35099999999999998</v>
      </c>
      <c r="H610">
        <v>6.8000000000000005E-2</v>
      </c>
      <c r="I610">
        <v>53</v>
      </c>
      <c r="J610">
        <v>57</v>
      </c>
      <c r="K610">
        <v>98</v>
      </c>
      <c r="L610">
        <v>102</v>
      </c>
      <c r="M610">
        <v>52</v>
      </c>
      <c r="N610">
        <v>60</v>
      </c>
      <c r="O610">
        <v>7.6E-3</v>
      </c>
      <c r="P610">
        <v>7.9000000000000008E-3</v>
      </c>
      <c r="Q610" s="37">
        <f t="shared" si="209"/>
        <v>2.1652421652421653E-2</v>
      </c>
      <c r="R610" s="37">
        <f t="shared" si="223"/>
        <v>2.2507122507122512E-2</v>
      </c>
      <c r="S610">
        <v>18.02</v>
      </c>
      <c r="T610" s="5">
        <f t="shared" si="224"/>
        <v>0.11030434063639599</v>
      </c>
      <c r="U610" s="5">
        <f t="shared" si="225"/>
        <v>0.12488116843833723</v>
      </c>
      <c r="V610" s="6">
        <f t="shared" si="226"/>
        <v>0.26194100268484399</v>
      </c>
      <c r="W610" s="6">
        <f t="shared" si="227"/>
        <v>0.27215624388204845</v>
      </c>
      <c r="X610" s="6">
        <f t="shared" si="228"/>
        <v>0.37224534332123999</v>
      </c>
      <c r="Y610" s="6">
        <f t="shared" si="229"/>
        <v>0.3970374123203857</v>
      </c>
      <c r="Z610" s="6">
        <f t="shared" si="208"/>
        <v>0.38464137782081287</v>
      </c>
      <c r="AA610" s="6"/>
      <c r="AB610" s="6"/>
      <c r="AC610" s="6"/>
      <c r="AD610" s="6"/>
      <c r="AE610" s="6"/>
      <c r="AF610" s="20">
        <v>222</v>
      </c>
      <c r="AG610" s="20">
        <v>70</v>
      </c>
      <c r="AH610" s="6"/>
      <c r="AJ610">
        <v>1.25</v>
      </c>
      <c r="AK610" s="6"/>
      <c r="AL610" s="6"/>
      <c r="AM610" s="1"/>
      <c r="AN610" s="1"/>
      <c r="AO610" s="33">
        <f t="shared" si="210"/>
        <v>1.2396034499572883E-2</v>
      </c>
      <c r="AP610">
        <f t="shared" si="211"/>
        <v>1.2396034499572828E-2</v>
      </c>
    </row>
    <row r="611" spans="2:42" x14ac:dyDescent="0.2">
      <c r="B611" s="28">
        <v>8</v>
      </c>
      <c r="C611">
        <v>2436</v>
      </c>
      <c r="D611">
        <v>2467</v>
      </c>
      <c r="E611" s="11">
        <f t="shared" si="221"/>
        <v>2.4359999999999999</v>
      </c>
      <c r="F611" s="11">
        <f t="shared" si="222"/>
        <v>2.4670000000000001</v>
      </c>
      <c r="G611">
        <v>0.34499999999999997</v>
      </c>
      <c r="H611">
        <v>6.9000000000000006E-2</v>
      </c>
      <c r="I611">
        <v>53</v>
      </c>
      <c r="J611">
        <v>57</v>
      </c>
      <c r="K611">
        <v>98</v>
      </c>
      <c r="L611">
        <v>102</v>
      </c>
      <c r="M611">
        <v>52</v>
      </c>
      <c r="N611">
        <v>60</v>
      </c>
      <c r="O611">
        <v>7.6E-3</v>
      </c>
      <c r="P611">
        <v>7.9000000000000008E-3</v>
      </c>
      <c r="Q611" s="37">
        <f t="shared" si="209"/>
        <v>2.2028985507246378E-2</v>
      </c>
      <c r="R611" s="37">
        <f t="shared" si="223"/>
        <v>2.2898550724637683E-2</v>
      </c>
      <c r="S611">
        <v>18.02</v>
      </c>
      <c r="T611" s="5">
        <f t="shared" si="224"/>
        <v>0.11192646329281357</v>
      </c>
      <c r="U611" s="5">
        <f t="shared" si="225"/>
        <v>0.12671765620948924</v>
      </c>
      <c r="V611" s="6">
        <f t="shared" si="226"/>
        <v>0.2556751563453486</v>
      </c>
      <c r="W611" s="6">
        <f t="shared" si="227"/>
        <v>0.26507264819331922</v>
      </c>
      <c r="X611" s="6">
        <f t="shared" si="228"/>
        <v>0.36760161963816218</v>
      </c>
      <c r="Y611" s="6">
        <f t="shared" si="229"/>
        <v>0.39179030440280849</v>
      </c>
      <c r="Z611" s="6">
        <f t="shared" si="208"/>
        <v>0.37969596202048533</v>
      </c>
      <c r="AA611" s="6"/>
      <c r="AB611" s="6"/>
      <c r="AC611" s="6"/>
      <c r="AD611" s="6"/>
      <c r="AE611" s="6"/>
      <c r="AF611" s="20">
        <v>222</v>
      </c>
      <c r="AG611" s="20">
        <v>70</v>
      </c>
      <c r="AH611" s="6"/>
      <c r="AJ611">
        <v>1.25</v>
      </c>
      <c r="AK611" s="6"/>
      <c r="AL611" s="6"/>
      <c r="AM611" s="1"/>
      <c r="AN611" s="1"/>
      <c r="AO611" s="33">
        <f t="shared" si="210"/>
        <v>1.2094342382323153E-2</v>
      </c>
      <c r="AP611">
        <f t="shared" si="211"/>
        <v>1.2094342382323153E-2</v>
      </c>
    </row>
    <row r="612" spans="2:42" x14ac:dyDescent="0.2">
      <c r="B612" s="28">
        <v>9</v>
      </c>
      <c r="C612">
        <v>2436</v>
      </c>
      <c r="D612">
        <v>2467</v>
      </c>
      <c r="E612" s="11">
        <f t="shared" si="221"/>
        <v>2.4359999999999999</v>
      </c>
      <c r="F612" s="11">
        <f t="shared" si="222"/>
        <v>2.4670000000000001</v>
      </c>
      <c r="G612">
        <v>0.35699999999999998</v>
      </c>
      <c r="H612">
        <v>6.7000000000000004E-2</v>
      </c>
      <c r="I612">
        <v>53</v>
      </c>
      <c r="J612">
        <v>57</v>
      </c>
      <c r="K612">
        <v>98</v>
      </c>
      <c r="L612">
        <v>102</v>
      </c>
      <c r="M612">
        <v>52</v>
      </c>
      <c r="N612">
        <v>60</v>
      </c>
      <c r="O612">
        <v>7.6E-3</v>
      </c>
      <c r="P612">
        <v>7.9000000000000008E-3</v>
      </c>
      <c r="Q612" s="37">
        <f t="shared" si="209"/>
        <v>2.1288515406162466E-2</v>
      </c>
      <c r="R612" s="37">
        <f t="shared" si="223"/>
        <v>2.2128851540616248E-2</v>
      </c>
      <c r="S612">
        <v>18.02</v>
      </c>
      <c r="T612" s="5">
        <f t="shared" si="224"/>
        <v>0.1086822179799784</v>
      </c>
      <c r="U612" s="5">
        <f t="shared" si="225"/>
        <v>0.12304468066718521</v>
      </c>
      <c r="V612" s="6">
        <f t="shared" si="226"/>
        <v>0.26820684902433933</v>
      </c>
      <c r="W612" s="6">
        <f t="shared" si="227"/>
        <v>0.27923983957077769</v>
      </c>
      <c r="X612" s="6">
        <f t="shared" si="228"/>
        <v>0.37688906700431773</v>
      </c>
      <c r="Y612" s="6">
        <f t="shared" si="229"/>
        <v>0.40228452023796291</v>
      </c>
      <c r="Z612" s="6">
        <f t="shared" si="208"/>
        <v>0.38958679362114035</v>
      </c>
      <c r="AA612" s="6"/>
      <c r="AB612" s="6"/>
      <c r="AC612" s="6"/>
      <c r="AD612" s="6"/>
      <c r="AE612" s="6"/>
      <c r="AF612" s="20">
        <v>222</v>
      </c>
      <c r="AG612" s="20">
        <v>70</v>
      </c>
      <c r="AH612" s="6"/>
      <c r="AJ612">
        <v>1.25</v>
      </c>
      <c r="AK612" s="6"/>
      <c r="AL612" s="6"/>
      <c r="AM612" s="1"/>
      <c r="AN612" s="1"/>
      <c r="AO612" s="33">
        <f t="shared" si="210"/>
        <v>1.2697726616822613E-2</v>
      </c>
      <c r="AP612">
        <f t="shared" si="211"/>
        <v>1.2697726616822558E-2</v>
      </c>
    </row>
    <row r="613" spans="2:42" x14ac:dyDescent="0.2">
      <c r="B613" s="28">
        <v>10</v>
      </c>
      <c r="C613">
        <v>2436</v>
      </c>
      <c r="D613">
        <v>2467</v>
      </c>
      <c r="E613" s="11">
        <f t="shared" si="221"/>
        <v>2.4359999999999999</v>
      </c>
      <c r="F613" s="11">
        <f t="shared" si="222"/>
        <v>2.4670000000000001</v>
      </c>
      <c r="G613">
        <v>0.35299999999999998</v>
      </c>
      <c r="H613">
        <v>6.7000000000000004E-2</v>
      </c>
      <c r="I613">
        <v>53</v>
      </c>
      <c r="J613">
        <v>57</v>
      </c>
      <c r="K613">
        <v>98</v>
      </c>
      <c r="L613">
        <v>102</v>
      </c>
      <c r="M613">
        <v>52</v>
      </c>
      <c r="N613">
        <v>60</v>
      </c>
      <c r="O613">
        <v>7.6E-3</v>
      </c>
      <c r="P613">
        <v>7.9000000000000008E-3</v>
      </c>
      <c r="Q613" s="37">
        <f t="shared" si="209"/>
        <v>2.1529745042492918E-2</v>
      </c>
      <c r="R613" s="37">
        <f t="shared" si="223"/>
        <v>2.2379603399433432E-2</v>
      </c>
      <c r="S613">
        <v>18.02</v>
      </c>
      <c r="T613" s="5">
        <f t="shared" si="224"/>
        <v>0.1086822179799784</v>
      </c>
      <c r="U613" s="5">
        <f t="shared" si="225"/>
        <v>0.12304468066718521</v>
      </c>
      <c r="V613" s="6">
        <f t="shared" si="226"/>
        <v>0.2645809277923471</v>
      </c>
      <c r="W613" s="6">
        <f t="shared" si="227"/>
        <v>0.27526702929032643</v>
      </c>
      <c r="X613" s="6">
        <f t="shared" si="228"/>
        <v>0.3732631457723255</v>
      </c>
      <c r="Y613" s="6">
        <f t="shared" si="229"/>
        <v>0.39831170995751164</v>
      </c>
      <c r="Z613" s="6">
        <f t="shared" si="208"/>
        <v>0.3857874278649186</v>
      </c>
      <c r="AA613" s="6"/>
      <c r="AB613" s="6"/>
      <c r="AC613" s="6"/>
      <c r="AD613" s="6"/>
      <c r="AE613" s="6"/>
      <c r="AF613" s="20">
        <v>222</v>
      </c>
      <c r="AG613" s="20">
        <v>70</v>
      </c>
      <c r="AH613" s="6"/>
      <c r="AJ613">
        <v>1.25</v>
      </c>
      <c r="AK613" s="6"/>
      <c r="AL613" s="6"/>
      <c r="AM613" s="1"/>
      <c r="AN613" s="1"/>
      <c r="AO613" s="33">
        <f t="shared" si="210"/>
        <v>1.2524282092593098E-2</v>
      </c>
      <c r="AP613">
        <f t="shared" si="211"/>
        <v>1.2524282092593042E-2</v>
      </c>
    </row>
    <row r="614" spans="2:42" x14ac:dyDescent="0.2">
      <c r="B614" s="28">
        <v>11</v>
      </c>
      <c r="C614">
        <v>2436</v>
      </c>
      <c r="D614">
        <v>2467</v>
      </c>
      <c r="E614" s="11">
        <f t="shared" si="221"/>
        <v>2.4359999999999999</v>
      </c>
      <c r="F614" s="11">
        <f t="shared" si="222"/>
        <v>2.4670000000000001</v>
      </c>
      <c r="G614">
        <v>0.35199999999999998</v>
      </c>
      <c r="H614">
        <v>6.9000000000000006E-2</v>
      </c>
      <c r="I614">
        <v>53</v>
      </c>
      <c r="J614">
        <v>57</v>
      </c>
      <c r="K614">
        <v>98</v>
      </c>
      <c r="L614">
        <v>102</v>
      </c>
      <c r="M614">
        <v>52</v>
      </c>
      <c r="N614">
        <v>60</v>
      </c>
      <c r="O614">
        <v>7.6E-3</v>
      </c>
      <c r="P614">
        <v>7.9000000000000008E-3</v>
      </c>
      <c r="Q614" s="37">
        <f t="shared" si="209"/>
        <v>2.1590909090909095E-2</v>
      </c>
      <c r="R614" s="37">
        <f t="shared" si="223"/>
        <v>2.244318181818182E-2</v>
      </c>
      <c r="S614">
        <v>18.02</v>
      </c>
      <c r="T614" s="5">
        <f t="shared" si="224"/>
        <v>0.11192646329281357</v>
      </c>
      <c r="U614" s="5">
        <f t="shared" si="225"/>
        <v>0.12671765620948924</v>
      </c>
      <c r="V614" s="6">
        <f t="shared" si="226"/>
        <v>0.26202051850133501</v>
      </c>
      <c r="W614" s="6">
        <f t="shared" si="227"/>
        <v>0.27202506618410904</v>
      </c>
      <c r="X614" s="6">
        <f t="shared" si="228"/>
        <v>0.37394698179414859</v>
      </c>
      <c r="Y614" s="6">
        <f t="shared" si="229"/>
        <v>0.39874272239359831</v>
      </c>
      <c r="Z614" s="6">
        <f t="shared" si="208"/>
        <v>0.38634485209387348</v>
      </c>
      <c r="AA614" s="6"/>
      <c r="AB614" s="6"/>
      <c r="AC614" s="6"/>
      <c r="AD614" s="6"/>
      <c r="AE614" s="6"/>
      <c r="AF614" s="20">
        <v>222</v>
      </c>
      <c r="AG614" s="20">
        <v>70</v>
      </c>
      <c r="AH614" s="6"/>
      <c r="AJ614">
        <v>1.25</v>
      </c>
      <c r="AK614" s="6"/>
      <c r="AL614" s="6"/>
      <c r="AM614" s="1"/>
      <c r="AN614" s="1"/>
      <c r="AO614" s="33">
        <f t="shared" si="210"/>
        <v>1.2397870299724889E-2</v>
      </c>
      <c r="AP614">
        <f t="shared" si="211"/>
        <v>1.2397870299724834E-2</v>
      </c>
    </row>
    <row r="615" spans="2:42" x14ac:dyDescent="0.2">
      <c r="B615" s="28">
        <v>12</v>
      </c>
      <c r="C615">
        <v>2436</v>
      </c>
      <c r="D615">
        <v>2467</v>
      </c>
      <c r="E615" s="11">
        <f t="shared" si="221"/>
        <v>2.4359999999999999</v>
      </c>
      <c r="F615" s="11">
        <f t="shared" si="222"/>
        <v>2.4670000000000001</v>
      </c>
      <c r="G615">
        <v>0.36199999999999999</v>
      </c>
      <c r="H615">
        <v>6.8000000000000005E-2</v>
      </c>
      <c r="I615">
        <v>53</v>
      </c>
      <c r="J615">
        <v>57</v>
      </c>
      <c r="K615">
        <v>98</v>
      </c>
      <c r="L615">
        <v>102</v>
      </c>
      <c r="M615">
        <v>52</v>
      </c>
      <c r="N615">
        <v>60</v>
      </c>
      <c r="O615">
        <v>7.6E-3</v>
      </c>
      <c r="P615">
        <v>7.9000000000000008E-3</v>
      </c>
      <c r="Q615" s="37">
        <f t="shared" si="209"/>
        <v>2.0994475138121547E-2</v>
      </c>
      <c r="R615" s="37">
        <f t="shared" si="223"/>
        <v>2.1823204419889504E-2</v>
      </c>
      <c r="S615">
        <v>18.02</v>
      </c>
      <c r="T615" s="5">
        <f t="shared" si="224"/>
        <v>0.11030434063639599</v>
      </c>
      <c r="U615" s="5">
        <f t="shared" si="225"/>
        <v>0.12488116843833723</v>
      </c>
      <c r="V615" s="6">
        <f t="shared" si="226"/>
        <v>0.27191228607282264</v>
      </c>
      <c r="W615" s="6">
        <f t="shared" si="227"/>
        <v>0.28308147215328955</v>
      </c>
      <c r="X615" s="6">
        <f t="shared" si="228"/>
        <v>0.38221662670921863</v>
      </c>
      <c r="Y615" s="6">
        <f t="shared" si="229"/>
        <v>0.40796264059162679</v>
      </c>
      <c r="Z615" s="6">
        <f t="shared" si="208"/>
        <v>0.39508963365042271</v>
      </c>
      <c r="AA615" s="6"/>
      <c r="AB615" s="6"/>
      <c r="AC615" s="6"/>
      <c r="AD615" s="6"/>
      <c r="AE615" s="6"/>
      <c r="AF615" s="20">
        <v>222</v>
      </c>
      <c r="AG615" s="20">
        <v>70</v>
      </c>
      <c r="AH615" s="6"/>
      <c r="AJ615">
        <v>1.25</v>
      </c>
      <c r="AK615" s="6"/>
      <c r="AL615" s="6"/>
      <c r="AM615" s="1"/>
      <c r="AN615" s="1"/>
      <c r="AO615" s="33">
        <f t="shared" si="210"/>
        <v>1.2873006941204079E-2</v>
      </c>
      <c r="AP615">
        <f t="shared" si="211"/>
        <v>1.2873006941204079E-2</v>
      </c>
    </row>
    <row r="616" spans="2:42" x14ac:dyDescent="0.2">
      <c r="B616" s="28">
        <v>13</v>
      </c>
      <c r="C616">
        <v>2436</v>
      </c>
      <c r="D616">
        <v>2467</v>
      </c>
      <c r="E616" s="11">
        <f t="shared" si="221"/>
        <v>2.4359999999999999</v>
      </c>
      <c r="F616" s="11">
        <f t="shared" si="222"/>
        <v>2.4670000000000001</v>
      </c>
      <c r="G616">
        <v>0.35799999999999998</v>
      </c>
      <c r="H616">
        <v>7.0000000000000007E-2</v>
      </c>
      <c r="I616">
        <v>53</v>
      </c>
      <c r="J616">
        <v>57</v>
      </c>
      <c r="K616">
        <v>98</v>
      </c>
      <c r="L616">
        <v>102</v>
      </c>
      <c r="M616">
        <v>52</v>
      </c>
      <c r="N616">
        <v>60</v>
      </c>
      <c r="O616">
        <v>7.6E-3</v>
      </c>
      <c r="P616">
        <v>7.9000000000000008E-3</v>
      </c>
      <c r="Q616" s="37">
        <f t="shared" si="209"/>
        <v>2.1229050279329611E-2</v>
      </c>
      <c r="R616" s="37">
        <f t="shared" si="223"/>
        <v>2.2067039106145256E-2</v>
      </c>
      <c r="S616">
        <v>18.02</v>
      </c>
      <c r="T616" s="5">
        <f t="shared" si="224"/>
        <v>0.11354858594923117</v>
      </c>
      <c r="U616" s="5">
        <f t="shared" si="225"/>
        <v>0.12855414398064127</v>
      </c>
      <c r="V616" s="6">
        <f t="shared" si="226"/>
        <v>0.26663243585781643</v>
      </c>
      <c r="W616" s="6">
        <f t="shared" si="227"/>
        <v>0.27685990133673377</v>
      </c>
      <c r="X616" s="6">
        <f t="shared" si="228"/>
        <v>0.3801810218070476</v>
      </c>
      <c r="Y616" s="6">
        <f t="shared" si="229"/>
        <v>0.40541404531737502</v>
      </c>
      <c r="Z616" s="6">
        <f t="shared" si="208"/>
        <v>0.39279753356221131</v>
      </c>
      <c r="AA616" s="6"/>
      <c r="AB616" s="6"/>
      <c r="AC616" s="6"/>
      <c r="AD616" s="6"/>
      <c r="AE616" s="6"/>
      <c r="AF616" s="20">
        <v>222</v>
      </c>
      <c r="AG616" s="20">
        <v>70</v>
      </c>
      <c r="AH616" s="6"/>
      <c r="AJ616">
        <v>1.25</v>
      </c>
      <c r="AK616" s="6"/>
      <c r="AL616" s="6"/>
      <c r="AM616" s="1"/>
      <c r="AN616" s="1"/>
      <c r="AO616" s="33">
        <f t="shared" si="210"/>
        <v>1.2616511755163706E-2</v>
      </c>
      <c r="AP616">
        <f t="shared" si="211"/>
        <v>1.2616511755163706E-2</v>
      </c>
    </row>
    <row r="617" spans="2:42" x14ac:dyDescent="0.2">
      <c r="B617" s="28">
        <v>14</v>
      </c>
      <c r="C617">
        <v>2436</v>
      </c>
      <c r="D617">
        <v>2467</v>
      </c>
      <c r="E617" s="11">
        <f t="shared" si="221"/>
        <v>2.4359999999999999</v>
      </c>
      <c r="F617" s="11">
        <f t="shared" si="222"/>
        <v>2.4670000000000001</v>
      </c>
      <c r="G617">
        <v>0.35499999999999998</v>
      </c>
      <c r="H617">
        <v>6.8000000000000005E-2</v>
      </c>
      <c r="I617">
        <v>53</v>
      </c>
      <c r="J617">
        <v>57</v>
      </c>
      <c r="K617">
        <v>98</v>
      </c>
      <c r="L617">
        <v>102</v>
      </c>
      <c r="M617">
        <v>52</v>
      </c>
      <c r="N617">
        <v>60</v>
      </c>
      <c r="O617">
        <v>7.6E-3</v>
      </c>
      <c r="P617">
        <v>7.9000000000000008E-3</v>
      </c>
      <c r="Q617" s="37">
        <f t="shared" si="209"/>
        <v>2.1408450704225354E-2</v>
      </c>
      <c r="R617" s="37">
        <f t="shared" si="223"/>
        <v>2.2253521126760566E-2</v>
      </c>
      <c r="S617">
        <v>18.02</v>
      </c>
      <c r="T617" s="5">
        <f t="shared" si="224"/>
        <v>0.11030434063639599</v>
      </c>
      <c r="U617" s="5">
        <f t="shared" si="225"/>
        <v>0.12488116843833723</v>
      </c>
      <c r="V617" s="6">
        <f t="shared" si="226"/>
        <v>0.26556692391683623</v>
      </c>
      <c r="W617" s="6">
        <f t="shared" si="227"/>
        <v>0.27612905416249972</v>
      </c>
      <c r="X617" s="6">
        <f t="shared" si="228"/>
        <v>0.37587126455323222</v>
      </c>
      <c r="Y617" s="6">
        <f t="shared" si="229"/>
        <v>0.40101022260083696</v>
      </c>
      <c r="Z617" s="6">
        <f t="shared" si="208"/>
        <v>0.38844074357703462</v>
      </c>
      <c r="AA617" s="6"/>
      <c r="AB617" s="6"/>
      <c r="AC617" s="6"/>
      <c r="AD617" s="6"/>
      <c r="AE617" s="6"/>
      <c r="AF617" s="20">
        <v>222</v>
      </c>
      <c r="AG617" s="20">
        <v>70</v>
      </c>
      <c r="AH617" s="6"/>
      <c r="AJ617">
        <v>1.25</v>
      </c>
      <c r="AK617" s="6"/>
      <c r="AL617" s="6"/>
      <c r="AM617" s="1"/>
      <c r="AN617" s="1"/>
      <c r="AO617" s="33">
        <f t="shared" si="210"/>
        <v>1.2569479023802399E-2</v>
      </c>
      <c r="AP617">
        <f t="shared" si="211"/>
        <v>1.2569479023802343E-2</v>
      </c>
    </row>
    <row r="618" spans="2:42" x14ac:dyDescent="0.2">
      <c r="B618" s="28">
        <v>16</v>
      </c>
      <c r="C618">
        <v>2436</v>
      </c>
      <c r="D618">
        <v>2467</v>
      </c>
      <c r="E618" s="11">
        <f t="shared" si="221"/>
        <v>2.4359999999999999</v>
      </c>
      <c r="F618" s="11">
        <f t="shared" si="222"/>
        <v>2.4670000000000001</v>
      </c>
      <c r="G618">
        <v>0.35099999999999998</v>
      </c>
      <c r="H618">
        <v>6.9000000000000006E-2</v>
      </c>
      <c r="I618">
        <v>53</v>
      </c>
      <c r="J618">
        <v>57</v>
      </c>
      <c r="K618">
        <v>98</v>
      </c>
      <c r="L618">
        <v>102</v>
      </c>
      <c r="M618">
        <v>52</v>
      </c>
      <c r="N618">
        <v>60</v>
      </c>
      <c r="O618">
        <v>7.6E-3</v>
      </c>
      <c r="P618">
        <v>7.9000000000000008E-3</v>
      </c>
      <c r="Q618" s="37">
        <f t="shared" si="209"/>
        <v>2.1652421652421653E-2</v>
      </c>
      <c r="R618" s="37">
        <f t="shared" si="223"/>
        <v>2.2507122507122512E-2</v>
      </c>
      <c r="S618">
        <v>18.02</v>
      </c>
      <c r="T618" s="5">
        <f t="shared" si="224"/>
        <v>0.11192646329281357</v>
      </c>
      <c r="U618" s="5">
        <f t="shared" si="225"/>
        <v>0.12671765620948924</v>
      </c>
      <c r="V618" s="6">
        <f t="shared" si="226"/>
        <v>0.26111403819333701</v>
      </c>
      <c r="W618" s="6">
        <f t="shared" si="227"/>
        <v>0.27103186361399623</v>
      </c>
      <c r="X618" s="6">
        <f t="shared" si="228"/>
        <v>0.37304050148615059</v>
      </c>
      <c r="Y618" s="6">
        <f t="shared" si="229"/>
        <v>0.3977495198234855</v>
      </c>
      <c r="Z618" s="6">
        <f t="shared" si="208"/>
        <v>0.38539501065481807</v>
      </c>
      <c r="AA618" s="6"/>
      <c r="AB618" s="6"/>
      <c r="AC618" s="6"/>
      <c r="AD618" s="6"/>
      <c r="AE618" s="6"/>
      <c r="AF618" s="20">
        <v>222</v>
      </c>
      <c r="AG618" s="20">
        <v>70</v>
      </c>
      <c r="AH618" s="6"/>
      <c r="AJ618">
        <v>1.25</v>
      </c>
      <c r="AK618" s="6"/>
      <c r="AL618" s="6"/>
      <c r="AM618" s="1"/>
      <c r="AN618" s="1"/>
      <c r="AO618" s="33">
        <f t="shared" si="210"/>
        <v>1.2354509168667482E-2</v>
      </c>
      <c r="AP618">
        <f t="shared" si="211"/>
        <v>1.2354509168667427E-2</v>
      </c>
    </row>
    <row r="619" spans="2:42" x14ac:dyDescent="0.2">
      <c r="B619" s="28">
        <v>17</v>
      </c>
      <c r="C619">
        <v>2436</v>
      </c>
      <c r="D619">
        <v>2467</v>
      </c>
      <c r="E619" s="11">
        <f t="shared" si="221"/>
        <v>2.4359999999999999</v>
      </c>
      <c r="F619" s="11">
        <f t="shared" si="222"/>
        <v>2.4670000000000001</v>
      </c>
      <c r="G619">
        <v>0.35799999999999998</v>
      </c>
      <c r="H619">
        <v>7.0000000000000007E-2</v>
      </c>
      <c r="I619">
        <v>53</v>
      </c>
      <c r="J619">
        <v>57</v>
      </c>
      <c r="K619">
        <v>98</v>
      </c>
      <c r="L619">
        <v>102</v>
      </c>
      <c r="M619">
        <v>52</v>
      </c>
      <c r="N619">
        <v>60</v>
      </c>
      <c r="O619">
        <v>7.6E-3</v>
      </c>
      <c r="P619">
        <v>7.9000000000000008E-3</v>
      </c>
      <c r="Q619" s="37">
        <f t="shared" si="209"/>
        <v>2.1229050279329611E-2</v>
      </c>
      <c r="R619" s="37">
        <f t="shared" si="223"/>
        <v>2.2067039106145256E-2</v>
      </c>
      <c r="S619">
        <v>18.02</v>
      </c>
      <c r="T619" s="5">
        <f t="shared" si="224"/>
        <v>0.11354858594923117</v>
      </c>
      <c r="U619" s="5">
        <f t="shared" si="225"/>
        <v>0.12855414398064127</v>
      </c>
      <c r="V619" s="6">
        <f t="shared" si="226"/>
        <v>0.26663243585781643</v>
      </c>
      <c r="W619" s="6">
        <f t="shared" si="227"/>
        <v>0.27685990133673377</v>
      </c>
      <c r="X619" s="6">
        <f t="shared" si="228"/>
        <v>0.3801810218070476</v>
      </c>
      <c r="Y619" s="6">
        <f t="shared" si="229"/>
        <v>0.40541404531737502</v>
      </c>
      <c r="Z619" s="6">
        <f t="shared" si="208"/>
        <v>0.39279753356221131</v>
      </c>
      <c r="AA619" s="6"/>
      <c r="AB619" s="6"/>
      <c r="AC619" s="6"/>
      <c r="AD619" s="6"/>
      <c r="AE619" s="6"/>
      <c r="AF619" s="20">
        <v>222</v>
      </c>
      <c r="AG619" s="20">
        <v>70</v>
      </c>
      <c r="AH619" s="6"/>
      <c r="AJ619">
        <v>1.25</v>
      </c>
      <c r="AK619" s="6"/>
      <c r="AL619" s="6"/>
      <c r="AM619" s="1"/>
      <c r="AN619" s="1"/>
      <c r="AO619" s="33">
        <f t="shared" si="210"/>
        <v>1.2616511755163706E-2</v>
      </c>
      <c r="AP619">
        <f t="shared" si="211"/>
        <v>1.2616511755163706E-2</v>
      </c>
    </row>
    <row r="620" spans="2:42" x14ac:dyDescent="0.2">
      <c r="B620" s="28">
        <v>18</v>
      </c>
      <c r="C620">
        <v>2436</v>
      </c>
      <c r="D620">
        <v>2467</v>
      </c>
      <c r="E620" s="11">
        <f t="shared" si="221"/>
        <v>2.4359999999999999</v>
      </c>
      <c r="F620" s="11">
        <f t="shared" si="222"/>
        <v>2.4670000000000001</v>
      </c>
      <c r="G620">
        <v>0.36</v>
      </c>
      <c r="H620">
        <v>7.3999999999999996E-2</v>
      </c>
      <c r="I620">
        <v>53</v>
      </c>
      <c r="J620">
        <v>57</v>
      </c>
      <c r="K620">
        <v>98</v>
      </c>
      <c r="L620">
        <v>102</v>
      </c>
      <c r="M620">
        <v>52</v>
      </c>
      <c r="N620">
        <v>60</v>
      </c>
      <c r="O620">
        <v>7.6E-3</v>
      </c>
      <c r="P620">
        <v>7.9000000000000008E-3</v>
      </c>
      <c r="Q620" s="37">
        <f t="shared" si="209"/>
        <v>2.1111111111111112E-2</v>
      </c>
      <c r="R620" s="37">
        <f t="shared" si="223"/>
        <v>2.1944444444444447E-2</v>
      </c>
      <c r="S620">
        <v>18.02</v>
      </c>
      <c r="T620" s="5">
        <f t="shared" si="224"/>
        <v>0.12003707657490149</v>
      </c>
      <c r="U620" s="5">
        <f t="shared" si="225"/>
        <v>0.1359000950652493</v>
      </c>
      <c r="V620" s="6">
        <f t="shared" si="226"/>
        <v>0.26513753850778449</v>
      </c>
      <c r="W620" s="6">
        <f t="shared" si="227"/>
        <v>0.27434878540475049</v>
      </c>
      <c r="X620" s="6">
        <f t="shared" si="228"/>
        <v>0.38517461508268597</v>
      </c>
      <c r="Y620" s="6">
        <f t="shared" si="229"/>
        <v>0.4102488804699998</v>
      </c>
      <c r="Z620" s="6">
        <f t="shared" si="208"/>
        <v>0.39771174777634288</v>
      </c>
      <c r="AA620" s="6"/>
      <c r="AB620" s="6"/>
      <c r="AC620" s="6"/>
      <c r="AD620" s="6"/>
      <c r="AE620" s="6"/>
      <c r="AF620" s="20">
        <v>222</v>
      </c>
      <c r="AG620" s="20">
        <v>70</v>
      </c>
      <c r="AH620" s="6"/>
      <c r="AJ620">
        <v>1.25</v>
      </c>
      <c r="AK620" s="6"/>
      <c r="AL620" s="6"/>
      <c r="AM620" s="1"/>
      <c r="AN620" s="1"/>
      <c r="AO620" s="33">
        <f t="shared" si="210"/>
        <v>1.2537132693656916E-2</v>
      </c>
      <c r="AP620">
        <f t="shared" si="211"/>
        <v>1.2537132693656916E-2</v>
      </c>
    </row>
    <row r="621" spans="2:42" x14ac:dyDescent="0.2">
      <c r="B621" s="28">
        <v>19</v>
      </c>
      <c r="C621">
        <v>2436</v>
      </c>
      <c r="D621">
        <v>2467</v>
      </c>
      <c r="E621" s="11">
        <f t="shared" si="221"/>
        <v>2.4359999999999999</v>
      </c>
      <c r="F621" s="11">
        <f t="shared" si="222"/>
        <v>2.4670000000000001</v>
      </c>
      <c r="G621">
        <v>0.36</v>
      </c>
      <c r="H621">
        <v>7.3999999999999996E-2</v>
      </c>
      <c r="I621">
        <v>53</v>
      </c>
      <c r="J621">
        <v>57</v>
      </c>
      <c r="K621">
        <v>98</v>
      </c>
      <c r="L621">
        <v>102</v>
      </c>
      <c r="M621">
        <v>52</v>
      </c>
      <c r="N621">
        <v>60</v>
      </c>
      <c r="O621">
        <v>7.6E-3</v>
      </c>
      <c r="P621">
        <v>7.9000000000000008E-3</v>
      </c>
      <c r="Q621" s="37">
        <f t="shared" si="209"/>
        <v>2.1111111111111112E-2</v>
      </c>
      <c r="R621" s="37">
        <f t="shared" si="223"/>
        <v>2.1944444444444447E-2</v>
      </c>
      <c r="S621">
        <v>18.02</v>
      </c>
      <c r="T621" s="5">
        <f t="shared" si="224"/>
        <v>0.12003707657490149</v>
      </c>
      <c r="U621" s="5">
        <f t="shared" si="225"/>
        <v>0.1359000950652493</v>
      </c>
      <c r="V621" s="6">
        <f t="shared" si="226"/>
        <v>0.26513753850778449</v>
      </c>
      <c r="W621" s="6">
        <f t="shared" si="227"/>
        <v>0.27434878540475049</v>
      </c>
      <c r="X621" s="6">
        <f t="shared" si="228"/>
        <v>0.38517461508268597</v>
      </c>
      <c r="Y621" s="6">
        <f t="shared" si="229"/>
        <v>0.4102488804699998</v>
      </c>
      <c r="Z621" s="6">
        <f t="shared" si="208"/>
        <v>0.39771174777634288</v>
      </c>
      <c r="AA621" s="6"/>
      <c r="AB621" s="6"/>
      <c r="AC621" s="6"/>
      <c r="AD621" s="6"/>
      <c r="AE621" s="6"/>
      <c r="AF621" s="20">
        <v>222</v>
      </c>
      <c r="AG621" s="20">
        <v>70</v>
      </c>
      <c r="AH621" s="6"/>
      <c r="AJ621">
        <v>1.25</v>
      </c>
      <c r="AK621" s="6"/>
      <c r="AL621" s="6"/>
      <c r="AM621" s="1"/>
      <c r="AN621" s="1"/>
      <c r="AO621" s="33">
        <f t="shared" si="210"/>
        <v>1.2537132693656916E-2</v>
      </c>
      <c r="AP621">
        <f t="shared" si="211"/>
        <v>1.2537132693656916E-2</v>
      </c>
    </row>
    <row r="622" spans="2:42" x14ac:dyDescent="0.2">
      <c r="B622" s="28">
        <v>20</v>
      </c>
      <c r="C622">
        <v>2436</v>
      </c>
      <c r="D622">
        <v>2467</v>
      </c>
      <c r="E622" s="11">
        <f t="shared" si="221"/>
        <v>2.4359999999999999</v>
      </c>
      <c r="F622" s="11">
        <f t="shared" si="222"/>
        <v>2.4670000000000001</v>
      </c>
      <c r="G622">
        <v>0.34699999999999998</v>
      </c>
      <c r="H622">
        <v>7.1999999999999995E-2</v>
      </c>
      <c r="I622">
        <v>53</v>
      </c>
      <c r="J622">
        <v>57</v>
      </c>
      <c r="K622">
        <v>98</v>
      </c>
      <c r="L622">
        <v>102</v>
      </c>
      <c r="M622">
        <v>52</v>
      </c>
      <c r="N622">
        <v>60</v>
      </c>
      <c r="O622">
        <v>7.6E-3</v>
      </c>
      <c r="P622">
        <v>7.9000000000000008E-3</v>
      </c>
      <c r="Q622" s="37">
        <f t="shared" si="209"/>
        <v>2.1902017291066285E-2</v>
      </c>
      <c r="R622" s="37">
        <f t="shared" si="223"/>
        <v>2.276657060518732E-2</v>
      </c>
      <c r="S622">
        <v>18.02</v>
      </c>
      <c r="T622" s="5">
        <f t="shared" si="224"/>
        <v>0.11679283126206633</v>
      </c>
      <c r="U622" s="5">
        <f t="shared" si="225"/>
        <v>0.13222711952294527</v>
      </c>
      <c r="V622" s="6">
        <f t="shared" si="226"/>
        <v>0.2550072234868237</v>
      </c>
      <c r="W622" s="6">
        <f t="shared" si="227"/>
        <v>0.26368591252938817</v>
      </c>
      <c r="X622" s="6">
        <f t="shared" si="228"/>
        <v>0.37180005474889</v>
      </c>
      <c r="Y622" s="6">
        <f t="shared" si="229"/>
        <v>0.39591303205233341</v>
      </c>
      <c r="Z622" s="6">
        <f t="shared" si="208"/>
        <v>0.3838565434006117</v>
      </c>
      <c r="AA622" s="6"/>
      <c r="AB622" s="6"/>
      <c r="AC622" s="6"/>
      <c r="AD622" s="6"/>
      <c r="AE622" s="6"/>
      <c r="AF622" s="20">
        <v>222</v>
      </c>
      <c r="AG622" s="20">
        <v>70</v>
      </c>
      <c r="AH622" s="6"/>
      <c r="AJ622">
        <v>1.25</v>
      </c>
      <c r="AK622" s="6"/>
      <c r="AL622" s="6"/>
      <c r="AM622" s="1"/>
      <c r="AN622" s="1"/>
      <c r="AO622" s="33">
        <f t="shared" si="210"/>
        <v>1.2056488651721708E-2</v>
      </c>
      <c r="AP622">
        <f t="shared" si="211"/>
        <v>1.2056488651721708E-2</v>
      </c>
    </row>
    <row r="623" spans="2:42" x14ac:dyDescent="0.2">
      <c r="B623" s="28">
        <v>21</v>
      </c>
      <c r="C623">
        <v>2436</v>
      </c>
      <c r="D623">
        <v>2467</v>
      </c>
      <c r="E623" s="11">
        <f t="shared" si="221"/>
        <v>2.4359999999999999</v>
      </c>
      <c r="F623" s="11">
        <f t="shared" si="222"/>
        <v>2.4670000000000001</v>
      </c>
      <c r="G623">
        <v>0.35799999999999998</v>
      </c>
      <c r="H623">
        <v>7.1999999999999995E-2</v>
      </c>
      <c r="I623">
        <v>53</v>
      </c>
      <c r="J623">
        <v>57</v>
      </c>
      <c r="K623">
        <v>98</v>
      </c>
      <c r="L623">
        <v>102</v>
      </c>
      <c r="M623">
        <v>52</v>
      </c>
      <c r="N623">
        <v>60</v>
      </c>
      <c r="O623">
        <v>7.6E-3</v>
      </c>
      <c r="P623">
        <v>7.9000000000000008E-3</v>
      </c>
      <c r="Q623" s="37">
        <f t="shared" si="209"/>
        <v>2.1229050279329611E-2</v>
      </c>
      <c r="R623" s="37">
        <f t="shared" si="223"/>
        <v>2.2067039106145256E-2</v>
      </c>
      <c r="S623">
        <v>18.02</v>
      </c>
      <c r="T623" s="5">
        <f t="shared" si="224"/>
        <v>0.11679283126206633</v>
      </c>
      <c r="U623" s="5">
        <f t="shared" si="225"/>
        <v>0.13222711952294527</v>
      </c>
      <c r="V623" s="6">
        <f t="shared" si="226"/>
        <v>0.2649785068748024</v>
      </c>
      <c r="W623" s="6">
        <f t="shared" si="227"/>
        <v>0.27461114080062926</v>
      </c>
      <c r="X623" s="6">
        <f t="shared" si="228"/>
        <v>0.3817713381368687</v>
      </c>
      <c r="Y623" s="6">
        <f t="shared" si="229"/>
        <v>0.40683826032357451</v>
      </c>
      <c r="Z623" s="6">
        <f t="shared" si="208"/>
        <v>0.3943047992302216</v>
      </c>
      <c r="AA623" s="6"/>
      <c r="AB623" s="6"/>
      <c r="AC623" s="6"/>
      <c r="AD623" s="6"/>
      <c r="AE623" s="6"/>
      <c r="AF623" s="20">
        <v>222</v>
      </c>
      <c r="AG623" s="20">
        <v>70</v>
      </c>
      <c r="AH623" s="6"/>
      <c r="AJ623">
        <v>1.25</v>
      </c>
      <c r="AK623" s="6"/>
      <c r="AL623" s="6"/>
      <c r="AM623" s="1"/>
      <c r="AN623" s="1"/>
      <c r="AO623" s="33">
        <f t="shared" si="210"/>
        <v>1.2533461093352904E-2</v>
      </c>
      <c r="AP623">
        <f t="shared" si="211"/>
        <v>1.2533461093352904E-2</v>
      </c>
    </row>
    <row r="624" spans="2:42" x14ac:dyDescent="0.2">
      <c r="B624" s="28">
        <v>22</v>
      </c>
      <c r="C624">
        <v>2436</v>
      </c>
      <c r="D624">
        <v>2467</v>
      </c>
      <c r="E624" s="11">
        <f t="shared" si="221"/>
        <v>2.4359999999999999</v>
      </c>
      <c r="F624" s="11">
        <f t="shared" si="222"/>
        <v>2.4670000000000001</v>
      </c>
      <c r="G624">
        <v>0.35899999999999999</v>
      </c>
      <c r="H624">
        <v>7.2999999999999995E-2</v>
      </c>
      <c r="I624">
        <v>53</v>
      </c>
      <c r="J624">
        <v>57</v>
      </c>
      <c r="K624">
        <v>98</v>
      </c>
      <c r="L624">
        <v>102</v>
      </c>
      <c r="M624">
        <v>52</v>
      </c>
      <c r="N624">
        <v>60</v>
      </c>
      <c r="O624">
        <v>7.6E-3</v>
      </c>
      <c r="P624">
        <v>7.9000000000000008E-3</v>
      </c>
      <c r="Q624" s="37">
        <f t="shared" si="209"/>
        <v>2.116991643454039E-2</v>
      </c>
      <c r="R624" s="37">
        <f t="shared" si="223"/>
        <v>2.2005571030640669E-2</v>
      </c>
      <c r="S624">
        <v>18.02</v>
      </c>
      <c r="T624" s="5">
        <f t="shared" si="224"/>
        <v>0.11841495391848392</v>
      </c>
      <c r="U624" s="5">
        <f t="shared" si="225"/>
        <v>0.1340636072940973</v>
      </c>
      <c r="V624" s="6">
        <f t="shared" si="226"/>
        <v>0.26505802269129353</v>
      </c>
      <c r="W624" s="6">
        <f t="shared" si="227"/>
        <v>0.27447996310268985</v>
      </c>
      <c r="X624" s="6">
        <f t="shared" si="228"/>
        <v>0.38347297660977742</v>
      </c>
      <c r="Y624" s="6">
        <f t="shared" si="229"/>
        <v>0.40854357039678713</v>
      </c>
      <c r="Z624" s="6">
        <f t="shared" si="208"/>
        <v>0.39600827350328227</v>
      </c>
      <c r="AA624" s="6"/>
      <c r="AB624" s="6"/>
      <c r="AC624" s="6"/>
      <c r="AD624" s="6"/>
      <c r="AE624" s="6"/>
      <c r="AF624" s="20">
        <v>222</v>
      </c>
      <c r="AG624" s="20">
        <v>70</v>
      </c>
      <c r="AH624" s="6"/>
      <c r="AJ624">
        <v>1.25</v>
      </c>
      <c r="AK624" s="6"/>
      <c r="AL624" s="6"/>
      <c r="AM624" s="1"/>
      <c r="AN624" s="1"/>
      <c r="AO624" s="33">
        <f t="shared" si="210"/>
        <v>1.2535296893504855E-2</v>
      </c>
      <c r="AP624">
        <f t="shared" si="211"/>
        <v>1.2535296893504855E-2</v>
      </c>
    </row>
    <row r="625" spans="1:42" x14ac:dyDescent="0.2">
      <c r="A625" s="43"/>
      <c r="B625" s="32">
        <v>23</v>
      </c>
      <c r="C625" s="7">
        <v>2436</v>
      </c>
      <c r="D625" s="7">
        <v>2467</v>
      </c>
      <c r="E625" s="12">
        <f t="shared" si="221"/>
        <v>2.4359999999999999</v>
      </c>
      <c r="F625" s="12">
        <f t="shared" si="222"/>
        <v>2.4670000000000001</v>
      </c>
      <c r="G625" s="7">
        <v>0.36899999999999999</v>
      </c>
      <c r="H625" s="7">
        <v>7.3999999999999996E-2</v>
      </c>
      <c r="I625" s="7">
        <v>53</v>
      </c>
      <c r="J625" s="7">
        <v>57</v>
      </c>
      <c r="K625" s="7">
        <v>98</v>
      </c>
      <c r="L625" s="7">
        <v>102</v>
      </c>
      <c r="M625" s="7">
        <v>52</v>
      </c>
      <c r="N625" s="7">
        <v>60</v>
      </c>
      <c r="O625" s="7">
        <v>7.6E-3</v>
      </c>
      <c r="P625" s="7">
        <v>7.9000000000000008E-3</v>
      </c>
      <c r="Q625" s="37">
        <f t="shared" si="209"/>
        <v>2.0596205962059619E-2</v>
      </c>
      <c r="R625" s="38">
        <f t="shared" si="223"/>
        <v>2.1409214092140923E-2</v>
      </c>
      <c r="S625" s="7">
        <v>18.02</v>
      </c>
      <c r="T625" s="9">
        <f t="shared" si="224"/>
        <v>0.12003707657490149</v>
      </c>
      <c r="U625" s="9">
        <f t="shared" si="225"/>
        <v>0.1359000950652493</v>
      </c>
      <c r="V625" s="10">
        <f t="shared" si="226"/>
        <v>0.27329586127976707</v>
      </c>
      <c r="W625" s="10">
        <f t="shared" si="227"/>
        <v>0.28328760853576584</v>
      </c>
      <c r="X625" s="10">
        <f t="shared" si="228"/>
        <v>0.39333293785466855</v>
      </c>
      <c r="Y625" s="10">
        <f t="shared" si="229"/>
        <v>0.41918770360101515</v>
      </c>
      <c r="Z625" s="10">
        <f t="shared" si="208"/>
        <v>0.40626032072784185</v>
      </c>
      <c r="AA625" s="10">
        <f>AVERAGE(X592:X625)</f>
        <v>0.36531963676701157</v>
      </c>
      <c r="AB625" s="35">
        <f>(STDEV(X592:X625)/SQRT(COUNT(X592:X625)))</f>
        <v>2.8179371155285732E-3</v>
      </c>
      <c r="AC625" s="10">
        <f>AVERAGE(Y592:Y625)</f>
        <v>0.40240610763361601</v>
      </c>
      <c r="AD625" s="35">
        <f>(STDEV(Y592:Y625)/SQRT(COUNT(Y592:Y625)))</f>
        <v>1.0176053996407285E-3</v>
      </c>
      <c r="AE625" s="10">
        <f>AVERAGE(Z592:Z625)</f>
        <v>0.38386287220031384</v>
      </c>
      <c r="AF625" s="21">
        <v>222</v>
      </c>
      <c r="AG625" s="21">
        <v>70</v>
      </c>
      <c r="AH625" s="10">
        <f>STDEV(Z592:Z625)</f>
        <v>9.6077884496785591E-3</v>
      </c>
      <c r="AI625" s="7">
        <f>AH625/SQRT(COUNT(Z592:Z625))</f>
        <v>1.6477221254684112E-3</v>
      </c>
      <c r="AJ625" s="7">
        <v>1.25</v>
      </c>
      <c r="AK625" s="10">
        <f>AE625-AA625</f>
        <v>1.8543235433302274E-2</v>
      </c>
      <c r="AL625" s="10">
        <f>ABS(AE625-AC625)</f>
        <v>1.8543235433302163E-2</v>
      </c>
      <c r="AM625" s="35">
        <f>AK625+AB625</f>
        <v>2.1361172548830847E-2</v>
      </c>
      <c r="AN625" s="35">
        <f>AL625+AD625</f>
        <v>1.9560840832942891E-2</v>
      </c>
      <c r="AO625" s="41">
        <f t="shared" si="210"/>
        <v>1.2927382873173299E-2</v>
      </c>
      <c r="AP625" s="7">
        <f t="shared" si="211"/>
        <v>1.2927382873173299E-2</v>
      </c>
    </row>
    <row r="626" spans="1:42" x14ac:dyDescent="0.2">
      <c r="A626" t="s">
        <v>101</v>
      </c>
      <c r="B626" s="28">
        <v>1</v>
      </c>
      <c r="C626">
        <v>2436</v>
      </c>
      <c r="D626">
        <v>2467</v>
      </c>
      <c r="E626" s="11">
        <f t="shared" ref="E626:E635" si="230">C626/1000</f>
        <v>2.4359999999999999</v>
      </c>
      <c r="F626" s="11">
        <f t="shared" ref="F626:F635" si="231">D626/1000</f>
        <v>2.4670000000000001</v>
      </c>
      <c r="G626">
        <v>0.44</v>
      </c>
      <c r="H626">
        <v>9.5000000000000001E-2</v>
      </c>
      <c r="I626">
        <v>53</v>
      </c>
      <c r="J626">
        <v>57</v>
      </c>
      <c r="K626">
        <v>98</v>
      </c>
      <c r="L626">
        <v>102</v>
      </c>
      <c r="M626">
        <v>52</v>
      </c>
      <c r="N626">
        <v>60</v>
      </c>
      <c r="O626">
        <v>9.4999999999999998E-3</v>
      </c>
      <c r="P626">
        <v>1.0200000000000001E-2</v>
      </c>
      <c r="Q626" s="37">
        <f t="shared" si="209"/>
        <v>2.1590909090909091E-2</v>
      </c>
      <c r="R626" s="37">
        <f t="shared" ref="R626:R636" si="232">1/(G626/P626)</f>
        <v>2.3181818181818185E-2</v>
      </c>
      <c r="S626">
        <v>18.02</v>
      </c>
      <c r="T626" s="5">
        <f t="shared" ref="T626:T636" si="233">(100*S626*H626)/(D626*J626*P626)</f>
        <v>0.1193532405530784</v>
      </c>
      <c r="U626" s="5">
        <f t="shared" ref="U626:U636" si="234">(100*S626*H626)/(C626*O626*I626)</f>
        <v>0.13957307060755336</v>
      </c>
      <c r="V626" s="6">
        <f t="shared" ref="V626:V636" si="235">(1/L626)*((100*S626*G626)/(P626*D626) -(M626*T626))</f>
        <v>0.24806751958090806</v>
      </c>
      <c r="W626" s="6">
        <f t="shared" ref="W626:W636" si="236">(1/K626)*(((100*S626*G626)/(O626*C626))-(N626*U626))</f>
        <v>0.26415440430774334</v>
      </c>
      <c r="X626" s="6">
        <f t="shared" ref="X626:X635" si="237">T626+V626</f>
        <v>0.36742076013398645</v>
      </c>
      <c r="Y626" s="6">
        <f t="shared" ref="Y626:Y635" si="238">U626+W626</f>
        <v>0.4037274749152967</v>
      </c>
      <c r="Z626" s="6">
        <f t="shared" si="208"/>
        <v>0.38557411752464155</v>
      </c>
      <c r="AA626" s="6"/>
      <c r="AB626" s="6"/>
      <c r="AC626" s="6"/>
      <c r="AD626" s="6"/>
      <c r="AE626" s="6"/>
      <c r="AF626" s="20">
        <v>234</v>
      </c>
      <c r="AG626" s="20">
        <v>70</v>
      </c>
      <c r="AH626" s="6"/>
      <c r="AJ626">
        <v>1.25</v>
      </c>
      <c r="AK626" s="6"/>
      <c r="AL626" s="6"/>
      <c r="AM626" s="1"/>
      <c r="AN626" s="1"/>
      <c r="AO626" s="33">
        <f t="shared" si="210"/>
        <v>1.81533573906551E-2</v>
      </c>
      <c r="AP626">
        <f t="shared" si="211"/>
        <v>1.8153357390655156E-2</v>
      </c>
    </row>
    <row r="627" spans="1:42" x14ac:dyDescent="0.2">
      <c r="B627" s="28">
        <v>2</v>
      </c>
      <c r="C627">
        <v>2436</v>
      </c>
      <c r="D627">
        <v>2467</v>
      </c>
      <c r="E627" s="11">
        <f t="shared" si="230"/>
        <v>2.4359999999999999</v>
      </c>
      <c r="F627" s="11">
        <f t="shared" si="231"/>
        <v>2.4670000000000001</v>
      </c>
      <c r="G627">
        <v>0.45800000000000002</v>
      </c>
      <c r="H627">
        <v>8.8999999999999996E-2</v>
      </c>
      <c r="I627">
        <v>53</v>
      </c>
      <c r="J627">
        <v>57</v>
      </c>
      <c r="K627">
        <v>98</v>
      </c>
      <c r="L627">
        <v>102</v>
      </c>
      <c r="M627">
        <v>52</v>
      </c>
      <c r="N627">
        <v>60</v>
      </c>
      <c r="O627">
        <v>9.4999999999999998E-3</v>
      </c>
      <c r="P627">
        <v>1.0200000000000001E-2</v>
      </c>
      <c r="Q627" s="37">
        <f t="shared" si="209"/>
        <v>2.0742358078602616E-2</v>
      </c>
      <c r="R627" s="37">
        <f t="shared" si="232"/>
        <v>2.2270742358078605E-2</v>
      </c>
      <c r="S627">
        <v>18.02</v>
      </c>
      <c r="T627" s="5">
        <f t="shared" si="233"/>
        <v>0.11181514114972607</v>
      </c>
      <c r="U627" s="5">
        <f t="shared" si="234"/>
        <v>0.13075792930602367</v>
      </c>
      <c r="V627" s="6">
        <f t="shared" si="235"/>
        <v>0.26454787415882541</v>
      </c>
      <c r="W627" s="6">
        <f t="shared" si="236"/>
        <v>0.28385354660401885</v>
      </c>
      <c r="X627" s="6">
        <f t="shared" si="237"/>
        <v>0.37636301530855149</v>
      </c>
      <c r="Y627" s="6">
        <f t="shared" si="238"/>
        <v>0.41461147591004255</v>
      </c>
      <c r="Z627" s="6">
        <f t="shared" si="208"/>
        <v>0.39548724560929704</v>
      </c>
      <c r="AA627" s="6"/>
      <c r="AB627" s="6"/>
      <c r="AC627" s="6"/>
      <c r="AD627" s="6"/>
      <c r="AE627" s="6"/>
      <c r="AF627" s="20">
        <v>234</v>
      </c>
      <c r="AG627" s="20">
        <v>70</v>
      </c>
      <c r="AH627" s="6"/>
      <c r="AJ627">
        <v>1.25</v>
      </c>
      <c r="AK627" s="6"/>
      <c r="AL627" s="6"/>
      <c r="AM627" s="1"/>
      <c r="AN627" s="1"/>
      <c r="AO627" s="33">
        <f t="shared" si="210"/>
        <v>1.9124230300745559E-2</v>
      </c>
      <c r="AP627">
        <f t="shared" si="211"/>
        <v>1.9124230300745504E-2</v>
      </c>
    </row>
    <row r="628" spans="1:42" x14ac:dyDescent="0.2">
      <c r="B628" s="28">
        <v>3</v>
      </c>
      <c r="C628">
        <v>2436</v>
      </c>
      <c r="D628">
        <v>2467</v>
      </c>
      <c r="E628" s="11">
        <f t="shared" si="230"/>
        <v>2.4359999999999999</v>
      </c>
      <c r="F628" s="11">
        <f t="shared" si="231"/>
        <v>2.4670000000000001</v>
      </c>
      <c r="G628">
        <v>0.47499999999999998</v>
      </c>
      <c r="H628">
        <v>9.7000000000000003E-2</v>
      </c>
      <c r="I628">
        <v>53</v>
      </c>
      <c r="J628">
        <v>57</v>
      </c>
      <c r="K628">
        <v>98</v>
      </c>
      <c r="L628">
        <v>102</v>
      </c>
      <c r="M628">
        <v>52</v>
      </c>
      <c r="N628">
        <v>60</v>
      </c>
      <c r="O628">
        <v>9.4999999999999998E-3</v>
      </c>
      <c r="P628">
        <v>1.0200000000000001E-2</v>
      </c>
      <c r="Q628" s="37">
        <f t="shared" si="209"/>
        <v>0.02</v>
      </c>
      <c r="R628" s="37">
        <f t="shared" si="232"/>
        <v>2.1473684210526318E-2</v>
      </c>
      <c r="S628">
        <v>18.02</v>
      </c>
      <c r="T628" s="5">
        <f t="shared" si="233"/>
        <v>0.12186594035419585</v>
      </c>
      <c r="U628" s="5">
        <f t="shared" si="234"/>
        <v>0.14251145104139659</v>
      </c>
      <c r="V628" s="6">
        <f t="shared" si="235"/>
        <v>0.27135926136479566</v>
      </c>
      <c r="W628" s="6">
        <f t="shared" si="236"/>
        <v>0.29016506784201879</v>
      </c>
      <c r="X628" s="6">
        <f t="shared" si="237"/>
        <v>0.3932252017189915</v>
      </c>
      <c r="Y628" s="6">
        <f t="shared" si="238"/>
        <v>0.43267651888341541</v>
      </c>
      <c r="Z628" s="6">
        <f t="shared" si="208"/>
        <v>0.41295086030120343</v>
      </c>
      <c r="AA628" s="6"/>
      <c r="AB628" s="6"/>
      <c r="AC628" s="6"/>
      <c r="AD628" s="6"/>
      <c r="AE628" s="6"/>
      <c r="AF628" s="20">
        <v>234</v>
      </c>
      <c r="AG628" s="20">
        <v>70</v>
      </c>
      <c r="AH628" s="6"/>
      <c r="AJ628">
        <v>1.25</v>
      </c>
      <c r="AK628" s="6"/>
      <c r="AL628" s="6"/>
      <c r="AM628" s="1"/>
      <c r="AN628" s="1"/>
      <c r="AO628" s="33">
        <f t="shared" si="210"/>
        <v>1.9725658582211925E-2</v>
      </c>
      <c r="AP628">
        <f t="shared" si="211"/>
        <v>1.972565858221198E-2</v>
      </c>
    </row>
    <row r="629" spans="1:42" x14ac:dyDescent="0.2">
      <c r="B629" s="28">
        <v>4</v>
      </c>
      <c r="C629">
        <v>2436</v>
      </c>
      <c r="D629">
        <v>2467</v>
      </c>
      <c r="E629" s="11">
        <f t="shared" si="230"/>
        <v>2.4359999999999999</v>
      </c>
      <c r="F629" s="11">
        <f t="shared" si="231"/>
        <v>2.4670000000000001</v>
      </c>
      <c r="G629">
        <v>0.46100000000000002</v>
      </c>
      <c r="H629">
        <v>8.6999999999999994E-2</v>
      </c>
      <c r="I629">
        <v>53</v>
      </c>
      <c r="J629">
        <v>57</v>
      </c>
      <c r="K629">
        <v>98</v>
      </c>
      <c r="L629">
        <v>102</v>
      </c>
      <c r="M629">
        <v>52</v>
      </c>
      <c r="N629">
        <v>60</v>
      </c>
      <c r="O629">
        <v>9.4999999999999998E-3</v>
      </c>
      <c r="P629">
        <v>1.0200000000000001E-2</v>
      </c>
      <c r="Q629" s="37">
        <f t="shared" si="209"/>
        <v>2.0607375271149673E-2</v>
      </c>
      <c r="R629" s="37">
        <f t="shared" si="232"/>
        <v>2.2125813449023861E-2</v>
      </c>
      <c r="S629">
        <v>18.02</v>
      </c>
      <c r="T629" s="5">
        <f t="shared" si="233"/>
        <v>0.10930244134860864</v>
      </c>
      <c r="U629" s="5">
        <f t="shared" si="234"/>
        <v>0.12781954887218044</v>
      </c>
      <c r="V629" s="6">
        <f t="shared" si="235"/>
        <v>0.26793509202797877</v>
      </c>
      <c r="W629" s="6">
        <f t="shared" si="236"/>
        <v>0.28803624120117327</v>
      </c>
      <c r="X629" s="6">
        <f t="shared" si="237"/>
        <v>0.37723753337658739</v>
      </c>
      <c r="Y629" s="6">
        <f t="shared" si="238"/>
        <v>0.41585579007335371</v>
      </c>
      <c r="Z629" s="6">
        <f t="shared" si="208"/>
        <v>0.39654666172497055</v>
      </c>
      <c r="AA629" s="6"/>
      <c r="AB629" s="6"/>
      <c r="AC629" s="6"/>
      <c r="AD629" s="6"/>
      <c r="AE629" s="6"/>
      <c r="AF629" s="20">
        <v>234</v>
      </c>
      <c r="AG629" s="20">
        <v>70</v>
      </c>
      <c r="AH629" s="6"/>
      <c r="AJ629">
        <v>1.25</v>
      </c>
      <c r="AK629" s="6"/>
      <c r="AL629" s="6"/>
      <c r="AM629" s="1"/>
      <c r="AN629" s="1"/>
      <c r="AO629" s="33">
        <f t="shared" si="210"/>
        <v>1.9309128348383164E-2</v>
      </c>
      <c r="AP629">
        <f t="shared" si="211"/>
        <v>1.9309128348383164E-2</v>
      </c>
    </row>
    <row r="630" spans="1:42" x14ac:dyDescent="0.2">
      <c r="B630" s="28">
        <v>5</v>
      </c>
      <c r="C630">
        <v>2436</v>
      </c>
      <c r="D630">
        <v>2467</v>
      </c>
      <c r="E630" s="11">
        <f t="shared" si="230"/>
        <v>2.4359999999999999</v>
      </c>
      <c r="F630" s="11">
        <f t="shared" si="231"/>
        <v>2.4670000000000001</v>
      </c>
      <c r="G630">
        <v>0.47499999999999998</v>
      </c>
      <c r="H630">
        <v>9.4E-2</v>
      </c>
      <c r="I630">
        <v>53</v>
      </c>
      <c r="J630">
        <v>57</v>
      </c>
      <c r="K630">
        <v>98</v>
      </c>
      <c r="L630">
        <v>102</v>
      </c>
      <c r="M630">
        <v>52</v>
      </c>
      <c r="N630">
        <v>60</v>
      </c>
      <c r="O630">
        <v>9.4999999999999998E-3</v>
      </c>
      <c r="P630">
        <v>1.0200000000000001E-2</v>
      </c>
      <c r="Q630" s="37">
        <f t="shared" si="209"/>
        <v>0.02</v>
      </c>
      <c r="R630" s="37">
        <f t="shared" si="232"/>
        <v>2.1473684210526318E-2</v>
      </c>
      <c r="S630">
        <v>18.02</v>
      </c>
      <c r="T630" s="5">
        <f t="shared" si="233"/>
        <v>0.11809689065251969</v>
      </c>
      <c r="U630" s="5">
        <f t="shared" si="234"/>
        <v>0.13810388039063176</v>
      </c>
      <c r="V630" s="6">
        <f t="shared" si="235"/>
        <v>0.27328073768329719</v>
      </c>
      <c r="W630" s="6">
        <f t="shared" si="236"/>
        <v>0.29286358048534417</v>
      </c>
      <c r="X630" s="6">
        <f t="shared" si="237"/>
        <v>0.39137762833581691</v>
      </c>
      <c r="Y630" s="6">
        <f t="shared" si="238"/>
        <v>0.43096746087597593</v>
      </c>
      <c r="Z630" s="6">
        <f t="shared" si="208"/>
        <v>0.41117254460589642</v>
      </c>
      <c r="AA630" s="6"/>
      <c r="AB630" s="6"/>
      <c r="AC630" s="6"/>
      <c r="AD630" s="6"/>
      <c r="AE630" s="6"/>
      <c r="AF630" s="20">
        <v>234</v>
      </c>
      <c r="AG630" s="20">
        <v>70</v>
      </c>
      <c r="AH630" s="6"/>
      <c r="AJ630">
        <v>1.25</v>
      </c>
      <c r="AK630" s="6"/>
      <c r="AL630" s="6"/>
      <c r="AM630" s="1"/>
      <c r="AN630" s="1"/>
      <c r="AO630" s="33">
        <f t="shared" si="210"/>
        <v>1.979491627007951E-2</v>
      </c>
      <c r="AP630">
        <f t="shared" si="211"/>
        <v>1.979491627007951E-2</v>
      </c>
    </row>
    <row r="631" spans="1:42" x14ac:dyDescent="0.2">
      <c r="B631" s="28">
        <v>6</v>
      </c>
      <c r="C631">
        <v>2436</v>
      </c>
      <c r="D631">
        <v>2467</v>
      </c>
      <c r="E631" s="11">
        <f t="shared" si="230"/>
        <v>2.4359999999999999</v>
      </c>
      <c r="F631" s="11">
        <f t="shared" si="231"/>
        <v>2.4670000000000001</v>
      </c>
      <c r="G631">
        <v>0.46899999999999997</v>
      </c>
      <c r="H631">
        <v>9.5000000000000001E-2</v>
      </c>
      <c r="I631">
        <v>53</v>
      </c>
      <c r="J631">
        <v>57</v>
      </c>
      <c r="K631">
        <v>98</v>
      </c>
      <c r="L631">
        <v>102</v>
      </c>
      <c r="M631">
        <v>52</v>
      </c>
      <c r="N631">
        <v>60</v>
      </c>
      <c r="O631">
        <v>9.4999999999999998E-3</v>
      </c>
      <c r="P631">
        <v>1.0200000000000001E-2</v>
      </c>
      <c r="Q631" s="37">
        <f t="shared" si="209"/>
        <v>2.0255863539445629E-2</v>
      </c>
      <c r="R631" s="37">
        <f t="shared" si="232"/>
        <v>2.1748400852878467E-2</v>
      </c>
      <c r="S631">
        <v>18.02</v>
      </c>
      <c r="T631" s="5">
        <f t="shared" si="233"/>
        <v>0.1193532405530784</v>
      </c>
      <c r="U631" s="5">
        <f t="shared" si="234"/>
        <v>0.13957307060755336</v>
      </c>
      <c r="V631" s="6">
        <f t="shared" si="235"/>
        <v>0.26842777826349196</v>
      </c>
      <c r="W631" s="6">
        <f t="shared" si="236"/>
        <v>0.28719670393436081</v>
      </c>
      <c r="X631" s="6">
        <f t="shared" si="237"/>
        <v>0.38778101881657034</v>
      </c>
      <c r="Y631" s="6">
        <f t="shared" si="238"/>
        <v>0.42676977454191417</v>
      </c>
      <c r="Z631" s="6">
        <f t="shared" si="208"/>
        <v>0.40727539667924229</v>
      </c>
      <c r="AA631" s="6"/>
      <c r="AB631" s="6"/>
      <c r="AC631" s="6"/>
      <c r="AD631" s="6"/>
      <c r="AE631" s="6"/>
      <c r="AF631" s="20">
        <v>234</v>
      </c>
      <c r="AG631" s="20">
        <v>70</v>
      </c>
      <c r="AH631" s="6"/>
      <c r="AJ631">
        <v>1.25</v>
      </c>
      <c r="AK631" s="6"/>
      <c r="AL631" s="6"/>
      <c r="AM631" s="1"/>
      <c r="AN631" s="1"/>
      <c r="AO631" s="33">
        <f t="shared" si="210"/>
        <v>1.9494377862671941E-2</v>
      </c>
      <c r="AP631">
        <f t="shared" si="211"/>
        <v>1.9494377862671886E-2</v>
      </c>
    </row>
    <row r="632" spans="1:42" x14ac:dyDescent="0.2">
      <c r="B632" s="28">
        <v>7</v>
      </c>
      <c r="C632">
        <v>2436</v>
      </c>
      <c r="D632">
        <v>2467</v>
      </c>
      <c r="E632" s="11">
        <f t="shared" si="230"/>
        <v>2.4359999999999999</v>
      </c>
      <c r="F632" s="11">
        <f t="shared" si="231"/>
        <v>2.4670000000000001</v>
      </c>
      <c r="G632">
        <v>0.45600000000000002</v>
      </c>
      <c r="H632">
        <v>9.1999999999999998E-2</v>
      </c>
      <c r="I632">
        <v>53</v>
      </c>
      <c r="J632">
        <v>57</v>
      </c>
      <c r="K632">
        <v>98</v>
      </c>
      <c r="L632">
        <v>102</v>
      </c>
      <c r="M632">
        <v>52</v>
      </c>
      <c r="N632">
        <v>60</v>
      </c>
      <c r="O632">
        <v>9.4999999999999998E-3</v>
      </c>
      <c r="P632">
        <v>1.0200000000000001E-2</v>
      </c>
      <c r="Q632" s="37">
        <f t="shared" si="209"/>
        <v>2.0833333333333332E-2</v>
      </c>
      <c r="R632" s="37">
        <f t="shared" si="232"/>
        <v>2.2368421052631579E-2</v>
      </c>
      <c r="S632">
        <v>18.02</v>
      </c>
      <c r="T632" s="5">
        <f t="shared" si="233"/>
        <v>0.11558419085140223</v>
      </c>
      <c r="U632" s="5">
        <f t="shared" si="234"/>
        <v>0.1351654999567885</v>
      </c>
      <c r="V632" s="6">
        <f t="shared" si="235"/>
        <v>0.2612222420691111</v>
      </c>
      <c r="W632" s="6">
        <f t="shared" si="236"/>
        <v>0.27956590984851293</v>
      </c>
      <c r="X632" s="6">
        <f t="shared" si="237"/>
        <v>0.3768064329205133</v>
      </c>
      <c r="Y632" s="6">
        <f t="shared" si="238"/>
        <v>0.41473140980530143</v>
      </c>
      <c r="Z632" s="6">
        <f t="shared" si="208"/>
        <v>0.39576892136290737</v>
      </c>
      <c r="AA632" s="6"/>
      <c r="AB632" s="6"/>
      <c r="AC632" s="6"/>
      <c r="AD632" s="6"/>
      <c r="AE632" s="6"/>
      <c r="AF632" s="20">
        <v>234</v>
      </c>
      <c r="AG632" s="20">
        <v>70</v>
      </c>
      <c r="AH632" s="6"/>
      <c r="AJ632">
        <v>1.25</v>
      </c>
      <c r="AK632" s="6"/>
      <c r="AL632" s="6"/>
      <c r="AM632" s="1"/>
      <c r="AN632" s="1"/>
      <c r="AO632" s="33">
        <f t="shared" si="210"/>
        <v>1.8962488442394065E-2</v>
      </c>
      <c r="AP632">
        <f t="shared" si="211"/>
        <v>1.8962488442394065E-2</v>
      </c>
    </row>
    <row r="633" spans="1:42" x14ac:dyDescent="0.2">
      <c r="B633" s="28">
        <v>8</v>
      </c>
      <c r="C633">
        <v>2436</v>
      </c>
      <c r="D633">
        <v>2467</v>
      </c>
      <c r="E633" s="11">
        <f t="shared" si="230"/>
        <v>2.4359999999999999</v>
      </c>
      <c r="F633" s="11">
        <f t="shared" si="231"/>
        <v>2.4670000000000001</v>
      </c>
      <c r="G633">
        <v>0.47099999999999997</v>
      </c>
      <c r="H633">
        <v>8.6999999999999994E-2</v>
      </c>
      <c r="I633">
        <v>53</v>
      </c>
      <c r="J633">
        <v>57</v>
      </c>
      <c r="K633">
        <v>98</v>
      </c>
      <c r="L633">
        <v>102</v>
      </c>
      <c r="M633">
        <v>52</v>
      </c>
      <c r="N633">
        <v>60</v>
      </c>
      <c r="O633">
        <v>9.4999999999999998E-3</v>
      </c>
      <c r="P633">
        <v>1.0200000000000001E-2</v>
      </c>
      <c r="Q633" s="37">
        <f t="shared" si="209"/>
        <v>2.0169851380042465E-2</v>
      </c>
      <c r="R633" s="37">
        <f t="shared" si="232"/>
        <v>2.1656050955414015E-2</v>
      </c>
      <c r="S633">
        <v>18.02</v>
      </c>
      <c r="T633" s="5">
        <f t="shared" si="233"/>
        <v>0.10930244134860864</v>
      </c>
      <c r="U633" s="5">
        <f t="shared" si="234"/>
        <v>0.12781954887218044</v>
      </c>
      <c r="V633" s="6">
        <f t="shared" si="235"/>
        <v>0.27495587088404222</v>
      </c>
      <c r="W633" s="6">
        <f t="shared" si="236"/>
        <v>0.29598186176207586</v>
      </c>
      <c r="X633" s="6">
        <f t="shared" si="237"/>
        <v>0.38425831223265083</v>
      </c>
      <c r="Y633" s="6">
        <f t="shared" si="238"/>
        <v>0.4238014106342563</v>
      </c>
      <c r="Z633" s="6">
        <f t="shared" si="208"/>
        <v>0.40402986143345354</v>
      </c>
      <c r="AA633" s="6"/>
      <c r="AB633" s="6"/>
      <c r="AC633" s="6"/>
      <c r="AD633" s="6"/>
      <c r="AE633" s="6"/>
      <c r="AF633" s="20">
        <v>234</v>
      </c>
      <c r="AG633" s="20">
        <v>70</v>
      </c>
      <c r="AH633" s="6"/>
      <c r="AJ633">
        <v>1.25</v>
      </c>
      <c r="AK633" s="6"/>
      <c r="AL633" s="6"/>
      <c r="AM633" s="1"/>
      <c r="AN633" s="1"/>
      <c r="AO633" s="33">
        <f t="shared" si="210"/>
        <v>1.9771549200802707E-2</v>
      </c>
      <c r="AP633">
        <f t="shared" si="211"/>
        <v>1.9771549200802763E-2</v>
      </c>
    </row>
    <row r="634" spans="1:42" x14ac:dyDescent="0.2">
      <c r="B634" s="28">
        <v>9</v>
      </c>
      <c r="C634">
        <v>2436</v>
      </c>
      <c r="D634">
        <v>2467</v>
      </c>
      <c r="E634" s="11">
        <f t="shared" si="230"/>
        <v>2.4359999999999999</v>
      </c>
      <c r="F634" s="11">
        <f t="shared" si="231"/>
        <v>2.4670000000000001</v>
      </c>
      <c r="G634">
        <v>0.46800000000000003</v>
      </c>
      <c r="H634">
        <v>8.6999999999999994E-2</v>
      </c>
      <c r="I634">
        <v>53</v>
      </c>
      <c r="J634">
        <v>57</v>
      </c>
      <c r="K634">
        <v>98</v>
      </c>
      <c r="L634">
        <v>102</v>
      </c>
      <c r="M634">
        <v>52</v>
      </c>
      <c r="N634">
        <v>60</v>
      </c>
      <c r="O634">
        <v>9.4999999999999998E-3</v>
      </c>
      <c r="P634">
        <v>1.0200000000000001E-2</v>
      </c>
      <c r="Q634" s="37">
        <f t="shared" si="209"/>
        <v>2.0299145299145296E-2</v>
      </c>
      <c r="R634" s="37">
        <f t="shared" si="232"/>
        <v>2.1794871794871794E-2</v>
      </c>
      <c r="S634">
        <v>18.02</v>
      </c>
      <c r="T634" s="5">
        <f t="shared" si="233"/>
        <v>0.10930244134860864</v>
      </c>
      <c r="U634" s="5">
        <f t="shared" si="234"/>
        <v>0.12781954887218044</v>
      </c>
      <c r="V634" s="6">
        <f t="shared" si="235"/>
        <v>0.27284963722722322</v>
      </c>
      <c r="W634" s="6">
        <f t="shared" si="236"/>
        <v>0.29359817559380508</v>
      </c>
      <c r="X634" s="6">
        <f t="shared" si="237"/>
        <v>0.38215207857583189</v>
      </c>
      <c r="Y634" s="6">
        <f t="shared" si="238"/>
        <v>0.42141772446598552</v>
      </c>
      <c r="Z634" s="6">
        <f t="shared" si="208"/>
        <v>0.40178490152090873</v>
      </c>
      <c r="AA634" s="6"/>
      <c r="AB634" s="6"/>
      <c r="AC634" s="6"/>
      <c r="AD634" s="6"/>
      <c r="AE634" s="6"/>
      <c r="AF634" s="20">
        <v>234</v>
      </c>
      <c r="AG634" s="20">
        <v>70</v>
      </c>
      <c r="AH634" s="6"/>
      <c r="AJ634">
        <v>1.25</v>
      </c>
      <c r="AK634" s="6"/>
      <c r="AL634" s="6"/>
      <c r="AM634" s="1"/>
      <c r="AN634" s="1"/>
      <c r="AO634" s="33">
        <f t="shared" si="210"/>
        <v>1.9632822945076844E-2</v>
      </c>
      <c r="AP634">
        <f t="shared" si="211"/>
        <v>1.9632822945076789E-2</v>
      </c>
    </row>
    <row r="635" spans="1:42" x14ac:dyDescent="0.2">
      <c r="A635" s="43"/>
      <c r="B635" s="32">
        <v>10</v>
      </c>
      <c r="C635" s="7">
        <v>2436</v>
      </c>
      <c r="D635" s="7">
        <v>2467</v>
      </c>
      <c r="E635" s="12">
        <f t="shared" si="230"/>
        <v>2.4359999999999999</v>
      </c>
      <c r="F635" s="12">
        <f t="shared" si="231"/>
        <v>2.4670000000000001</v>
      </c>
      <c r="G635" s="7">
        <v>0.46200000000000002</v>
      </c>
      <c r="H635" s="7">
        <v>8.6999999999999994E-2</v>
      </c>
      <c r="I635" s="7">
        <v>53</v>
      </c>
      <c r="J635" s="7">
        <v>57</v>
      </c>
      <c r="K635" s="7">
        <v>98</v>
      </c>
      <c r="L635" s="7">
        <v>102</v>
      </c>
      <c r="M635" s="7">
        <v>52</v>
      </c>
      <c r="N635" s="7">
        <v>60</v>
      </c>
      <c r="O635" s="7">
        <v>9.4999999999999998E-3</v>
      </c>
      <c r="P635" s="7">
        <v>1.0200000000000001E-2</v>
      </c>
      <c r="Q635" s="37">
        <f t="shared" si="209"/>
        <v>2.056277056277056E-2</v>
      </c>
      <c r="R635" s="37">
        <f t="shared" si="232"/>
        <v>2.2077922077922082E-2</v>
      </c>
      <c r="S635" s="7">
        <v>18.02</v>
      </c>
      <c r="T635" s="5">
        <f t="shared" si="233"/>
        <v>0.10930244134860864</v>
      </c>
      <c r="U635" s="5">
        <f t="shared" si="234"/>
        <v>0.12781954887218044</v>
      </c>
      <c r="V635" s="6">
        <f t="shared" si="235"/>
        <v>0.26863716991358516</v>
      </c>
      <c r="W635" s="6">
        <f t="shared" si="236"/>
        <v>0.28883080325726351</v>
      </c>
      <c r="X635" s="10">
        <f t="shared" si="237"/>
        <v>0.37793961126219378</v>
      </c>
      <c r="Y635" s="10">
        <f t="shared" si="238"/>
        <v>0.41665035212944396</v>
      </c>
      <c r="Z635" s="10">
        <f t="shared" si="208"/>
        <v>0.39729498169581889</v>
      </c>
      <c r="AA635" s="10">
        <f>AVERAGE(X626:X635)</f>
        <v>0.38145615926816939</v>
      </c>
      <c r="AB635" s="35">
        <f>(STDEV(X626:X635)/SQRT(COUNT(X626:X635)))</f>
        <v>2.4944416777762063E-3</v>
      </c>
      <c r="AC635" s="10">
        <f>AVERAGE(Y626:Y635)</f>
        <v>0.42012093922349864</v>
      </c>
      <c r="AD635" s="35">
        <f>(STDEV(Y626:Y635)/SQRT(COUNT(Y626:Y635)))</f>
        <v>2.7751026063968314E-3</v>
      </c>
      <c r="AE635" s="10">
        <f>AVERAGE(Z626:Z635)</f>
        <v>0.4007885492458339</v>
      </c>
      <c r="AF635" s="21">
        <v>234</v>
      </c>
      <c r="AG635" s="21">
        <v>70</v>
      </c>
      <c r="AH635" s="10">
        <f>STDEV(Z626:Z635)</f>
        <v>8.3287001981645088E-3</v>
      </c>
      <c r="AI635" s="7">
        <f>AH635/SQRT(COUNT(Z626:Z635))</f>
        <v>2.6337662574895579E-3</v>
      </c>
      <c r="AJ635" s="7">
        <v>1.25</v>
      </c>
      <c r="AK635" s="10">
        <f>AE635-AA635</f>
        <v>1.933238997766451E-2</v>
      </c>
      <c r="AL635" s="10">
        <f>ABS(AE635-AC635)</f>
        <v>1.9332389977664732E-2</v>
      </c>
      <c r="AM635" s="35">
        <f>AK635+AB635</f>
        <v>2.1826831655440717E-2</v>
      </c>
      <c r="AN635" s="35">
        <f>AL635+AD635</f>
        <v>2.2107492584061562E-2</v>
      </c>
      <c r="AO635" s="41">
        <f t="shared" si="210"/>
        <v>1.9355370433625119E-2</v>
      </c>
      <c r="AP635" s="7">
        <f t="shared" si="211"/>
        <v>1.9355370433625063E-2</v>
      </c>
    </row>
    <row r="636" spans="1:42" x14ac:dyDescent="0.2">
      <c r="A636" t="s">
        <v>102</v>
      </c>
      <c r="B636" s="28">
        <v>1</v>
      </c>
      <c r="C636">
        <v>2436</v>
      </c>
      <c r="D636">
        <v>2467</v>
      </c>
      <c r="E636" s="11">
        <f t="shared" ref="E636:E666" si="239">C636/1000</f>
        <v>2.4359999999999999</v>
      </c>
      <c r="F636" s="11">
        <f t="shared" ref="F636:F666" si="240">D636/1000</f>
        <v>2.4670000000000001</v>
      </c>
      <c r="G636">
        <v>0.90200000000000002</v>
      </c>
      <c r="H636">
        <v>0.2</v>
      </c>
      <c r="I636">
        <v>53</v>
      </c>
      <c r="J636">
        <v>57</v>
      </c>
      <c r="K636">
        <v>98</v>
      </c>
      <c r="L636">
        <v>102</v>
      </c>
      <c r="M636">
        <v>52</v>
      </c>
      <c r="N636">
        <v>60</v>
      </c>
      <c r="O636">
        <v>1.2999999999999999E-2</v>
      </c>
      <c r="P636">
        <v>1.35E-2</v>
      </c>
      <c r="Q636" s="37">
        <f t="shared" si="209"/>
        <v>1.4412416851441241E-2</v>
      </c>
      <c r="R636" s="37">
        <f t="shared" si="232"/>
        <v>1.4966740576496673E-2</v>
      </c>
      <c r="S636">
        <v>18.02</v>
      </c>
      <c r="T636" s="26">
        <f t="shared" si="233"/>
        <v>0.18984842941776217</v>
      </c>
      <c r="U636" s="26">
        <f t="shared" si="234"/>
        <v>0.21472780093469751</v>
      </c>
      <c r="V636" s="27">
        <f t="shared" si="235"/>
        <v>0.38168840608529891</v>
      </c>
      <c r="W636" s="27">
        <f t="shared" si="236"/>
        <v>0.3922726347075397</v>
      </c>
      <c r="X636" s="6">
        <f t="shared" ref="X636:X699" si="241">T636+V636</f>
        <v>0.57153683550306111</v>
      </c>
      <c r="Y636" s="6">
        <f t="shared" ref="Y636:Y699" si="242">U636+W636</f>
        <v>0.60700043564223716</v>
      </c>
      <c r="Z636" s="6">
        <f t="shared" si="208"/>
        <v>0.58926863557264908</v>
      </c>
      <c r="AA636" s="6"/>
      <c r="AB636" s="6"/>
      <c r="AC636" s="6"/>
      <c r="AD636" s="6"/>
      <c r="AE636" s="6"/>
      <c r="AF636" s="20">
        <v>260</v>
      </c>
      <c r="AG636" s="20">
        <v>70</v>
      </c>
      <c r="AH636" s="6"/>
      <c r="AJ636">
        <v>1.25</v>
      </c>
      <c r="AK636" s="6"/>
      <c r="AL636" s="6"/>
      <c r="AM636" s="1"/>
      <c r="AN636" s="1"/>
      <c r="AO636" s="33">
        <f t="shared" si="210"/>
        <v>1.7731800069587966E-2</v>
      </c>
      <c r="AP636">
        <f t="shared" si="211"/>
        <v>1.7731800069588077E-2</v>
      </c>
    </row>
    <row r="637" spans="1:42" x14ac:dyDescent="0.2">
      <c r="B637" s="28">
        <v>2</v>
      </c>
      <c r="C637">
        <v>2436</v>
      </c>
      <c r="D637">
        <v>2467</v>
      </c>
      <c r="E637" s="11">
        <f t="shared" si="239"/>
        <v>2.4359999999999999</v>
      </c>
      <c r="F637" s="11">
        <f t="shared" si="240"/>
        <v>2.4670000000000001</v>
      </c>
      <c r="G637">
        <v>0.93100000000000005</v>
      </c>
      <c r="H637">
        <v>0.20100000000000001</v>
      </c>
      <c r="I637">
        <v>53</v>
      </c>
      <c r="J637">
        <v>57</v>
      </c>
      <c r="K637">
        <v>98</v>
      </c>
      <c r="L637">
        <v>102</v>
      </c>
      <c r="M637">
        <v>52</v>
      </c>
      <c r="N637">
        <v>60</v>
      </c>
      <c r="O637">
        <v>1.2999999999999999E-2</v>
      </c>
      <c r="P637">
        <v>1.35E-2</v>
      </c>
      <c r="Q637" s="37">
        <f t="shared" si="209"/>
        <v>1.396348012889366E-2</v>
      </c>
      <c r="R637" s="37">
        <f t="shared" ref="R637:R699" si="243">1/(G637/P637)</f>
        <v>1.4500537056928034E-2</v>
      </c>
      <c r="S637">
        <v>18.02</v>
      </c>
      <c r="T637" s="5">
        <f t="shared" ref="T637:T699" si="244">(100*S637*H637)/(D637*J637*P637)</f>
        <v>0.19079767156485097</v>
      </c>
      <c r="U637" s="5">
        <f t="shared" ref="U637:U699" si="245">(100*S637*H637)/(C637*O637*I637)</f>
        <v>0.21580143993937098</v>
      </c>
      <c r="V637" s="6">
        <f t="shared" ref="V637:V699" si="246">(1/L637)*((100*S637*G637)/(P637*D637) -(M637*T637))</f>
        <v>0.3965877852763694</v>
      </c>
      <c r="W637" s="6">
        <f t="shared" ref="W637:W699" si="247">(1/K637)*(((100*S637*G637)/(O637*C637))-(N637*U637))</f>
        <v>0.40845390827797584</v>
      </c>
      <c r="X637" s="6">
        <f t="shared" si="241"/>
        <v>0.58738545684122034</v>
      </c>
      <c r="Y637" s="6">
        <f t="shared" si="242"/>
        <v>0.62425534821734685</v>
      </c>
      <c r="Z637" s="6">
        <f t="shared" si="208"/>
        <v>0.6058204025292836</v>
      </c>
      <c r="AA637" s="6"/>
      <c r="AB637" s="6"/>
      <c r="AC637" s="6"/>
      <c r="AD637" s="6"/>
      <c r="AE637" s="6"/>
      <c r="AF637" s="20">
        <v>260</v>
      </c>
      <c r="AG637" s="20">
        <v>70</v>
      </c>
      <c r="AH637" s="6"/>
      <c r="AJ637">
        <v>1.25</v>
      </c>
      <c r="AK637" s="6"/>
      <c r="AL637" s="6"/>
      <c r="AM637" s="1"/>
      <c r="AN637" s="1"/>
      <c r="AO637" s="33">
        <f t="shared" si="210"/>
        <v>1.8434945688063253E-2</v>
      </c>
      <c r="AP637">
        <f t="shared" si="211"/>
        <v>1.8434945688063253E-2</v>
      </c>
    </row>
    <row r="638" spans="1:42" x14ac:dyDescent="0.2">
      <c r="B638" s="28">
        <v>3</v>
      </c>
      <c r="C638">
        <v>2436</v>
      </c>
      <c r="D638">
        <v>2467</v>
      </c>
      <c r="E638" s="11">
        <f t="shared" si="239"/>
        <v>2.4359999999999999</v>
      </c>
      <c r="F638" s="11">
        <f t="shared" si="240"/>
        <v>2.4670000000000001</v>
      </c>
      <c r="G638">
        <v>0.85299999999999998</v>
      </c>
      <c r="H638">
        <v>0.17699999999999999</v>
      </c>
      <c r="I638">
        <v>53</v>
      </c>
      <c r="J638">
        <v>57</v>
      </c>
      <c r="K638">
        <v>98</v>
      </c>
      <c r="L638">
        <v>102</v>
      </c>
      <c r="M638">
        <v>52</v>
      </c>
      <c r="N638">
        <v>60</v>
      </c>
      <c r="O638">
        <v>1.2999999999999999E-2</v>
      </c>
      <c r="P638">
        <v>1.35E-2</v>
      </c>
      <c r="Q638" s="37">
        <f t="shared" si="209"/>
        <v>1.5240328253223917E-2</v>
      </c>
      <c r="R638" s="37">
        <f t="shared" si="243"/>
        <v>1.5826494724501761E-2</v>
      </c>
      <c r="S638">
        <v>18.02</v>
      </c>
      <c r="T638" s="5">
        <f t="shared" si="244"/>
        <v>0.16801586003471952</v>
      </c>
      <c r="U638" s="5">
        <f t="shared" si="245"/>
        <v>0.19003410382720728</v>
      </c>
      <c r="V638" s="6">
        <f t="shared" si="246"/>
        <v>0.36682625207646719</v>
      </c>
      <c r="W638" s="6">
        <f t="shared" si="247"/>
        <v>0.3789397911495026</v>
      </c>
      <c r="X638" s="6">
        <f t="shared" si="241"/>
        <v>0.53484211211118671</v>
      </c>
      <c r="Y638" s="6">
        <f t="shared" si="242"/>
        <v>0.56897389497670992</v>
      </c>
      <c r="Z638" s="6">
        <f t="shared" si="208"/>
        <v>0.55190800354394831</v>
      </c>
      <c r="AA638" s="6"/>
      <c r="AB638" s="6"/>
      <c r="AC638" s="6"/>
      <c r="AD638" s="6"/>
      <c r="AE638" s="6"/>
      <c r="AF638" s="20">
        <v>260</v>
      </c>
      <c r="AG638" s="20">
        <v>70</v>
      </c>
      <c r="AH638" s="6"/>
      <c r="AJ638">
        <v>1.25</v>
      </c>
      <c r="AK638" s="6"/>
      <c r="AL638" s="6"/>
      <c r="AM638" s="1"/>
      <c r="AN638" s="1"/>
      <c r="AO638" s="33">
        <f t="shared" si="210"/>
        <v>1.7065891432761604E-2</v>
      </c>
      <c r="AP638">
        <f t="shared" si="211"/>
        <v>1.7065891432761604E-2</v>
      </c>
    </row>
    <row r="639" spans="1:42" x14ac:dyDescent="0.2">
      <c r="B639" s="28">
        <v>4</v>
      </c>
      <c r="C639">
        <v>2436</v>
      </c>
      <c r="D639">
        <v>2467</v>
      </c>
      <c r="E639" s="11">
        <f t="shared" si="239"/>
        <v>2.4359999999999999</v>
      </c>
      <c r="F639" s="11">
        <f t="shared" si="240"/>
        <v>2.4670000000000001</v>
      </c>
      <c r="G639">
        <v>0.84099999999999997</v>
      </c>
      <c r="H639">
        <v>0.17899999999999999</v>
      </c>
      <c r="I639">
        <v>53</v>
      </c>
      <c r="J639">
        <v>57</v>
      </c>
      <c r="K639">
        <v>98</v>
      </c>
      <c r="L639">
        <v>102</v>
      </c>
      <c r="M639">
        <v>52</v>
      </c>
      <c r="N639">
        <v>60</v>
      </c>
      <c r="O639">
        <v>1.2999999999999999E-2</v>
      </c>
      <c r="P639">
        <v>1.35E-2</v>
      </c>
      <c r="Q639" s="37">
        <f t="shared" si="209"/>
        <v>1.5457788347205707E-2</v>
      </c>
      <c r="R639" s="37">
        <f t="shared" si="243"/>
        <v>1.6052318668252082E-2</v>
      </c>
      <c r="S639">
        <v>18.02</v>
      </c>
      <c r="T639" s="5">
        <f t="shared" si="244"/>
        <v>0.16991434432889713</v>
      </c>
      <c r="U639" s="5">
        <f t="shared" si="245"/>
        <v>0.19218138183655425</v>
      </c>
      <c r="V639" s="6">
        <f t="shared" si="246"/>
        <v>0.35949289117542815</v>
      </c>
      <c r="W639" s="6">
        <f t="shared" si="247"/>
        <v>0.37065743311345001</v>
      </c>
      <c r="X639" s="6">
        <f t="shared" si="241"/>
        <v>0.52940723550432534</v>
      </c>
      <c r="Y639" s="6">
        <f t="shared" si="242"/>
        <v>0.56283881495000432</v>
      </c>
      <c r="Z639" s="6">
        <f t="shared" si="208"/>
        <v>0.54612302522716483</v>
      </c>
      <c r="AA639" s="6"/>
      <c r="AB639" s="6"/>
      <c r="AC639" s="6"/>
      <c r="AD639" s="6"/>
      <c r="AE639" s="6"/>
      <c r="AF639" s="20">
        <v>260</v>
      </c>
      <c r="AG639" s="20">
        <v>70</v>
      </c>
      <c r="AH639" s="6"/>
      <c r="AJ639">
        <v>1.25</v>
      </c>
      <c r="AK639" s="6"/>
      <c r="AL639" s="6"/>
      <c r="AM639" s="1"/>
      <c r="AN639" s="1"/>
      <c r="AO639" s="33">
        <f t="shared" si="210"/>
        <v>1.6715789722839491E-2</v>
      </c>
      <c r="AP639">
        <f t="shared" si="211"/>
        <v>1.6715789722839491E-2</v>
      </c>
    </row>
    <row r="640" spans="1:42" x14ac:dyDescent="0.2">
      <c r="B640" s="28">
        <v>5</v>
      </c>
      <c r="C640">
        <v>2436</v>
      </c>
      <c r="D640">
        <v>2467</v>
      </c>
      <c r="E640" s="11">
        <f t="shared" si="239"/>
        <v>2.4359999999999999</v>
      </c>
      <c r="F640" s="11">
        <f t="shared" si="240"/>
        <v>2.4670000000000001</v>
      </c>
      <c r="G640">
        <v>0.84099999999999997</v>
      </c>
      <c r="H640">
        <v>0.17199999999999999</v>
      </c>
      <c r="I640">
        <v>53</v>
      </c>
      <c r="J640">
        <v>57</v>
      </c>
      <c r="K640">
        <v>98</v>
      </c>
      <c r="L640">
        <v>102</v>
      </c>
      <c r="M640">
        <v>52</v>
      </c>
      <c r="N640">
        <v>60</v>
      </c>
      <c r="O640">
        <v>1.2999999999999999E-2</v>
      </c>
      <c r="P640">
        <v>1.35E-2</v>
      </c>
      <c r="Q640" s="37">
        <f t="shared" si="209"/>
        <v>1.5457788347205707E-2</v>
      </c>
      <c r="R640" s="37">
        <f t="shared" si="243"/>
        <v>1.6052318668252082E-2</v>
      </c>
      <c r="S640">
        <v>18.02</v>
      </c>
      <c r="T640" s="5">
        <f t="shared" si="244"/>
        <v>0.16326964929927545</v>
      </c>
      <c r="U640" s="5">
        <f t="shared" si="245"/>
        <v>0.18466590880383982</v>
      </c>
      <c r="V640" s="6">
        <f t="shared" si="246"/>
        <v>0.36288038275915685</v>
      </c>
      <c r="W640" s="6">
        <f t="shared" si="247"/>
        <v>0.37525874313347923</v>
      </c>
      <c r="X640" s="6">
        <f t="shared" si="241"/>
        <v>0.52615003205843225</v>
      </c>
      <c r="Y640" s="6">
        <f t="shared" si="242"/>
        <v>0.55992465193731911</v>
      </c>
      <c r="Z640" s="6">
        <f t="shared" si="208"/>
        <v>0.54303734199787568</v>
      </c>
      <c r="AA640" s="6"/>
      <c r="AB640" s="6"/>
      <c r="AC640" s="6"/>
      <c r="AD640" s="6"/>
      <c r="AE640" s="6"/>
      <c r="AF640" s="20">
        <v>260</v>
      </c>
      <c r="AG640" s="20">
        <v>70</v>
      </c>
      <c r="AH640" s="6"/>
      <c r="AJ640">
        <v>1.25</v>
      </c>
      <c r="AK640" s="6"/>
      <c r="AL640" s="6"/>
      <c r="AM640" s="1"/>
      <c r="AN640" s="1"/>
      <c r="AO640" s="33">
        <f t="shared" si="210"/>
        <v>1.6887309939443429E-2</v>
      </c>
      <c r="AP640">
        <f t="shared" si="211"/>
        <v>1.6887309939443429E-2</v>
      </c>
    </row>
    <row r="641" spans="1:42" x14ac:dyDescent="0.2">
      <c r="B641" s="28">
        <v>6</v>
      </c>
      <c r="C641">
        <v>2436</v>
      </c>
      <c r="D641">
        <v>2467</v>
      </c>
      <c r="E641" s="11">
        <f t="shared" si="239"/>
        <v>2.4359999999999999</v>
      </c>
      <c r="F641" s="11">
        <f t="shared" si="240"/>
        <v>2.4670000000000001</v>
      </c>
      <c r="G641">
        <v>0.82599999999999996</v>
      </c>
      <c r="H641">
        <v>0.184</v>
      </c>
      <c r="I641">
        <v>53</v>
      </c>
      <c r="J641">
        <v>57</v>
      </c>
      <c r="K641">
        <v>98</v>
      </c>
      <c r="L641">
        <v>102</v>
      </c>
      <c r="M641">
        <v>52</v>
      </c>
      <c r="N641">
        <v>60</v>
      </c>
      <c r="O641">
        <v>1.2999999999999999E-2</v>
      </c>
      <c r="P641">
        <v>1.35E-2</v>
      </c>
      <c r="Q641" s="37">
        <f t="shared" si="209"/>
        <v>1.5738498789346248E-2</v>
      </c>
      <c r="R641" s="37">
        <f t="shared" si="243"/>
        <v>1.6343825665859565E-2</v>
      </c>
      <c r="S641">
        <v>18.02</v>
      </c>
      <c r="T641" s="5">
        <f t="shared" si="244"/>
        <v>0.17466055506434119</v>
      </c>
      <c r="U641" s="5">
        <f t="shared" si="245"/>
        <v>0.19754957685992167</v>
      </c>
      <c r="V641" s="6">
        <f t="shared" si="246"/>
        <v>0.34911637162636905</v>
      </c>
      <c r="W641" s="6">
        <f t="shared" si="247"/>
        <v>0.35866116056123087</v>
      </c>
      <c r="X641" s="6">
        <f t="shared" si="241"/>
        <v>0.52377692669071019</v>
      </c>
      <c r="Y641" s="6">
        <f t="shared" si="242"/>
        <v>0.55621073742115257</v>
      </c>
      <c r="Z641" s="6">
        <f t="shared" si="208"/>
        <v>0.53999383205593143</v>
      </c>
      <c r="AA641" s="6"/>
      <c r="AB641" s="6"/>
      <c r="AC641" s="6"/>
      <c r="AD641" s="6"/>
      <c r="AE641" s="6"/>
      <c r="AF641" s="20">
        <v>260</v>
      </c>
      <c r="AG641" s="20">
        <v>70</v>
      </c>
      <c r="AH641" s="6"/>
      <c r="AJ641">
        <v>1.25</v>
      </c>
      <c r="AK641" s="6"/>
      <c r="AL641" s="6"/>
      <c r="AM641" s="1"/>
      <c r="AN641" s="1"/>
      <c r="AO641" s="33">
        <f t="shared" si="210"/>
        <v>1.6216905365221246E-2</v>
      </c>
      <c r="AP641">
        <f t="shared" si="211"/>
        <v>1.6216905365221135E-2</v>
      </c>
    </row>
    <row r="642" spans="1:42" x14ac:dyDescent="0.2">
      <c r="B642" s="28">
        <v>7</v>
      </c>
      <c r="C642">
        <v>2436</v>
      </c>
      <c r="D642">
        <v>2467</v>
      </c>
      <c r="E642" s="11">
        <f t="shared" si="239"/>
        <v>2.4359999999999999</v>
      </c>
      <c r="F642" s="11">
        <f t="shared" si="240"/>
        <v>2.4670000000000001</v>
      </c>
      <c r="G642">
        <v>0.86499999999999999</v>
      </c>
      <c r="H642">
        <v>0.17199999999999999</v>
      </c>
      <c r="I642">
        <v>53</v>
      </c>
      <c r="J642">
        <v>57</v>
      </c>
      <c r="K642">
        <v>98</v>
      </c>
      <c r="L642">
        <v>102</v>
      </c>
      <c r="M642">
        <v>52</v>
      </c>
      <c r="N642">
        <v>60</v>
      </c>
      <c r="O642">
        <v>1.2999999999999999E-2</v>
      </c>
      <c r="P642">
        <v>1.35E-2</v>
      </c>
      <c r="Q642" s="37">
        <f t="shared" si="209"/>
        <v>1.5028901734104044E-2</v>
      </c>
      <c r="R642" s="37">
        <f t="shared" si="243"/>
        <v>1.560693641618497E-2</v>
      </c>
      <c r="S642">
        <v>18.02</v>
      </c>
      <c r="T642" s="5">
        <f t="shared" si="244"/>
        <v>0.16326964929927545</v>
      </c>
      <c r="U642" s="5">
        <f t="shared" si="245"/>
        <v>0.18466590880383982</v>
      </c>
      <c r="V642" s="6">
        <f t="shared" si="246"/>
        <v>0.37561139508481856</v>
      </c>
      <c r="W642" s="6">
        <f t="shared" si="247"/>
        <v>0.3891941391941392</v>
      </c>
      <c r="X642" s="6">
        <f t="shared" si="241"/>
        <v>0.53888104438409401</v>
      </c>
      <c r="Y642" s="6">
        <f t="shared" si="242"/>
        <v>0.57386004799797896</v>
      </c>
      <c r="Z642" s="6">
        <f t="shared" si="208"/>
        <v>0.55637054619103643</v>
      </c>
      <c r="AA642" s="6"/>
      <c r="AB642" s="6"/>
      <c r="AC642" s="6"/>
      <c r="AD642" s="6"/>
      <c r="AE642" s="6"/>
      <c r="AF642" s="20">
        <v>260</v>
      </c>
      <c r="AG642" s="20">
        <v>70</v>
      </c>
      <c r="AH642" s="6"/>
      <c r="AJ642">
        <v>1.25</v>
      </c>
      <c r="AK642" s="6"/>
      <c r="AL642" s="6"/>
      <c r="AM642" s="1"/>
      <c r="AN642" s="1"/>
      <c r="AO642" s="33">
        <f t="shared" si="210"/>
        <v>1.748950180694242E-2</v>
      </c>
      <c r="AP642">
        <f t="shared" si="211"/>
        <v>1.7489501806942531E-2</v>
      </c>
    </row>
    <row r="643" spans="1:42" x14ac:dyDescent="0.2">
      <c r="B643" s="28">
        <v>8</v>
      </c>
      <c r="C643">
        <v>2436</v>
      </c>
      <c r="D643">
        <v>2467</v>
      </c>
      <c r="E643" s="11">
        <f t="shared" si="239"/>
        <v>2.4359999999999999</v>
      </c>
      <c r="F643" s="11">
        <f t="shared" si="240"/>
        <v>2.4670000000000001</v>
      </c>
      <c r="G643">
        <v>0.84799999999999998</v>
      </c>
      <c r="H643">
        <v>0.182</v>
      </c>
      <c r="I643">
        <v>53</v>
      </c>
      <c r="J643">
        <v>57</v>
      </c>
      <c r="K643">
        <v>98</v>
      </c>
      <c r="L643">
        <v>102</v>
      </c>
      <c r="M643">
        <v>52</v>
      </c>
      <c r="N643">
        <v>60</v>
      </c>
      <c r="O643">
        <v>1.2999999999999999E-2</v>
      </c>
      <c r="P643">
        <v>1.35E-2</v>
      </c>
      <c r="Q643" s="37">
        <f t="shared" si="209"/>
        <v>1.5330188679245285E-2</v>
      </c>
      <c r="R643" s="37">
        <f t="shared" si="243"/>
        <v>1.5919811320754717E-2</v>
      </c>
      <c r="S643">
        <v>18.02</v>
      </c>
      <c r="T643" s="5">
        <f t="shared" si="244"/>
        <v>0.17276207077016356</v>
      </c>
      <c r="U643" s="5">
        <f t="shared" si="245"/>
        <v>0.19540229885057472</v>
      </c>
      <c r="V643" s="6">
        <f t="shared" si="246"/>
        <v>0.36175432099643384</v>
      </c>
      <c r="W643" s="6">
        <f t="shared" si="247"/>
        <v>0.37274993362255848</v>
      </c>
      <c r="X643" s="6">
        <f t="shared" si="241"/>
        <v>0.53451639176659738</v>
      </c>
      <c r="Y643" s="6">
        <f t="shared" si="242"/>
        <v>0.56815223247313318</v>
      </c>
      <c r="Z643" s="6">
        <f t="shared" ref="Z643:Z700" si="248">(X643+Y643)/2</f>
        <v>0.55133431211986528</v>
      </c>
      <c r="AA643" s="6"/>
      <c r="AB643" s="6"/>
      <c r="AC643" s="6"/>
      <c r="AD643" s="6"/>
      <c r="AE643" s="6"/>
      <c r="AF643" s="20">
        <v>260</v>
      </c>
      <c r="AG643" s="20">
        <v>70</v>
      </c>
      <c r="AH643" s="6"/>
      <c r="AJ643">
        <v>1.25</v>
      </c>
      <c r="AK643" s="6"/>
      <c r="AL643" s="6"/>
      <c r="AM643" s="1"/>
      <c r="AN643" s="1"/>
      <c r="AO643" s="33">
        <f t="shared" si="210"/>
        <v>1.6817920353267901E-2</v>
      </c>
      <c r="AP643">
        <f t="shared" si="211"/>
        <v>1.6817920353267901E-2</v>
      </c>
    </row>
    <row r="644" spans="1:42" x14ac:dyDescent="0.2">
      <c r="B644" s="28">
        <v>9</v>
      </c>
      <c r="C644">
        <v>2436</v>
      </c>
      <c r="D644">
        <v>2467</v>
      </c>
      <c r="E644" s="11">
        <f t="shared" si="239"/>
        <v>2.4359999999999999</v>
      </c>
      <c r="F644" s="11">
        <f t="shared" si="240"/>
        <v>2.4670000000000001</v>
      </c>
      <c r="G644">
        <v>0.83399999999999996</v>
      </c>
      <c r="H644">
        <v>0.187</v>
      </c>
      <c r="I644">
        <v>53</v>
      </c>
      <c r="J644">
        <v>57</v>
      </c>
      <c r="K644">
        <v>98</v>
      </c>
      <c r="L644">
        <v>102</v>
      </c>
      <c r="M644">
        <v>52</v>
      </c>
      <c r="N644">
        <v>60</v>
      </c>
      <c r="O644">
        <v>1.2999999999999999E-2</v>
      </c>
      <c r="P644">
        <v>1.35E-2</v>
      </c>
      <c r="Q644" s="37">
        <f t="shared" ref="Q644:Q700" si="249">1/(G644/O644)</f>
        <v>1.5587529976019183E-2</v>
      </c>
      <c r="R644" s="37">
        <f t="shared" si="243"/>
        <v>1.618705035971223E-2</v>
      </c>
      <c r="S644">
        <v>18.02</v>
      </c>
      <c r="T644" s="5">
        <f t="shared" si="244"/>
        <v>0.17750828150560763</v>
      </c>
      <c r="U644" s="5">
        <f t="shared" si="245"/>
        <v>0.20077049387394214</v>
      </c>
      <c r="V644" s="6">
        <f t="shared" si="246"/>
        <v>0.3519082602942773</v>
      </c>
      <c r="W644" s="6">
        <f t="shared" si="247"/>
        <v>0.36133430257286692</v>
      </c>
      <c r="X644" s="6">
        <f t="shared" si="241"/>
        <v>0.52941654179988495</v>
      </c>
      <c r="Y644" s="6">
        <f t="shared" si="242"/>
        <v>0.56210479644680911</v>
      </c>
      <c r="Z644" s="6">
        <f t="shared" si="248"/>
        <v>0.54576066912334698</v>
      </c>
      <c r="AA644" s="6"/>
      <c r="AB644" s="6"/>
      <c r="AC644" s="6"/>
      <c r="AD644" s="6"/>
      <c r="AE644" s="6"/>
      <c r="AF644" s="20">
        <v>260</v>
      </c>
      <c r="AG644" s="20">
        <v>70</v>
      </c>
      <c r="AH644" s="6"/>
      <c r="AJ644">
        <v>1.25</v>
      </c>
      <c r="AK644" s="6"/>
      <c r="AL644" s="6"/>
      <c r="AM644" s="1"/>
      <c r="AN644" s="1"/>
      <c r="AO644" s="33">
        <f t="shared" ref="AO644:AO707" si="250">Z644-X644</f>
        <v>1.6344127323462021E-2</v>
      </c>
      <c r="AP644">
        <f t="shared" ref="AP644:AP707" si="251">ABS(Z644-Y644)</f>
        <v>1.6344127323462132E-2</v>
      </c>
    </row>
    <row r="645" spans="1:42" x14ac:dyDescent="0.2">
      <c r="B645" s="28">
        <v>10</v>
      </c>
      <c r="C645">
        <v>2436</v>
      </c>
      <c r="D645">
        <v>2467</v>
      </c>
      <c r="E645" s="11">
        <f t="shared" si="239"/>
        <v>2.4359999999999999</v>
      </c>
      <c r="F645" s="11">
        <f t="shared" si="240"/>
        <v>2.4670000000000001</v>
      </c>
      <c r="G645">
        <v>0.82899999999999996</v>
      </c>
      <c r="H645">
        <v>0.182</v>
      </c>
      <c r="I645">
        <v>53</v>
      </c>
      <c r="J645">
        <v>57</v>
      </c>
      <c r="K645">
        <v>98</v>
      </c>
      <c r="L645">
        <v>102</v>
      </c>
      <c r="M645">
        <v>52</v>
      </c>
      <c r="N645">
        <v>60</v>
      </c>
      <c r="O645">
        <v>1.2999999999999999E-2</v>
      </c>
      <c r="P645">
        <v>1.35E-2</v>
      </c>
      <c r="Q645" s="37">
        <f t="shared" si="249"/>
        <v>1.5681544028950542E-2</v>
      </c>
      <c r="R645" s="37">
        <f>1/(G645/P645)</f>
        <v>1.6284680337756333E-2</v>
      </c>
      <c r="S645">
        <v>18.02</v>
      </c>
      <c r="T645" s="5">
        <f>(100*S645*H645)/(D645*J645*P645)</f>
        <v>0.17276207077016356</v>
      </c>
      <c r="U645" s="5">
        <f t="shared" si="245"/>
        <v>0.19540229885057472</v>
      </c>
      <c r="V645" s="6">
        <f t="shared" si="246"/>
        <v>0.35167560290528499</v>
      </c>
      <c r="W645" s="6">
        <f t="shared" si="247"/>
        <v>0.36171774507453602</v>
      </c>
      <c r="X645" s="6">
        <f t="shared" si="241"/>
        <v>0.52443767367544858</v>
      </c>
      <c r="Y645" s="6">
        <f t="shared" si="242"/>
        <v>0.55712004392511072</v>
      </c>
      <c r="Z645" s="6">
        <f t="shared" si="248"/>
        <v>0.54077885880027965</v>
      </c>
      <c r="AA645" s="6"/>
      <c r="AB645" s="6"/>
      <c r="AC645" s="6"/>
      <c r="AD645" s="6"/>
      <c r="AE645" s="6"/>
      <c r="AF645" s="20">
        <v>260</v>
      </c>
      <c r="AG645" s="20">
        <v>70</v>
      </c>
      <c r="AH645" s="6"/>
      <c r="AJ645">
        <v>1.25</v>
      </c>
      <c r="AK645" s="6"/>
      <c r="AL645" s="6"/>
      <c r="AM645" s="1"/>
      <c r="AN645" s="1"/>
      <c r="AO645" s="33">
        <f t="shared" si="250"/>
        <v>1.634118512483107E-2</v>
      </c>
      <c r="AP645">
        <f t="shared" si="251"/>
        <v>1.634118512483107E-2</v>
      </c>
    </row>
    <row r="646" spans="1:42" x14ac:dyDescent="0.2">
      <c r="B646" s="28">
        <v>11</v>
      </c>
      <c r="C646">
        <v>2436</v>
      </c>
      <c r="D646">
        <v>2467</v>
      </c>
      <c r="E646" s="11">
        <f t="shared" si="239"/>
        <v>2.4359999999999999</v>
      </c>
      <c r="F646" s="11">
        <f t="shared" si="240"/>
        <v>2.4670000000000001</v>
      </c>
      <c r="G646">
        <v>0.82899999999999996</v>
      </c>
      <c r="H646">
        <v>0.182</v>
      </c>
      <c r="I646">
        <v>53</v>
      </c>
      <c r="J646">
        <v>57</v>
      </c>
      <c r="K646">
        <v>98</v>
      </c>
      <c r="L646">
        <v>102</v>
      </c>
      <c r="M646">
        <v>52</v>
      </c>
      <c r="N646">
        <v>60</v>
      </c>
      <c r="O646">
        <v>1.2999999999999999E-2</v>
      </c>
      <c r="P646">
        <v>1.35E-2</v>
      </c>
      <c r="Q646" s="37">
        <f t="shared" si="249"/>
        <v>1.5681544028950542E-2</v>
      </c>
      <c r="R646" s="37">
        <f t="shared" si="243"/>
        <v>1.6284680337756333E-2</v>
      </c>
      <c r="S646">
        <v>18.02</v>
      </c>
      <c r="T646" s="5">
        <f>(100*S646*H646)/(D646*J646*P646)</f>
        <v>0.17276207077016356</v>
      </c>
      <c r="U646" s="5">
        <f t="shared" si="245"/>
        <v>0.19540229885057472</v>
      </c>
      <c r="V646" s="6">
        <f t="shared" si="246"/>
        <v>0.35167560290528499</v>
      </c>
      <c r="W646" s="6">
        <f t="shared" si="247"/>
        <v>0.36171774507453602</v>
      </c>
      <c r="X646" s="6">
        <f t="shared" si="241"/>
        <v>0.52443767367544858</v>
      </c>
      <c r="Y646" s="6">
        <f t="shared" si="242"/>
        <v>0.55712004392511072</v>
      </c>
      <c r="Z646" s="6">
        <f t="shared" si="248"/>
        <v>0.54077885880027965</v>
      </c>
      <c r="AA646" s="6"/>
      <c r="AB646" s="6"/>
      <c r="AC646" s="6"/>
      <c r="AD646" s="6"/>
      <c r="AE646" s="6"/>
      <c r="AF646" s="20">
        <v>260</v>
      </c>
      <c r="AG646" s="20">
        <v>70</v>
      </c>
      <c r="AH646" s="6"/>
      <c r="AJ646">
        <v>1.25</v>
      </c>
      <c r="AK646" s="6"/>
      <c r="AL646" s="6"/>
      <c r="AM646" s="1"/>
      <c r="AN646" s="1"/>
      <c r="AO646" s="33">
        <f t="shared" si="250"/>
        <v>1.634118512483107E-2</v>
      </c>
      <c r="AP646">
        <f t="shared" si="251"/>
        <v>1.634118512483107E-2</v>
      </c>
    </row>
    <row r="647" spans="1:42" x14ac:dyDescent="0.2">
      <c r="A647" t="s">
        <v>103</v>
      </c>
      <c r="B647" s="28">
        <v>1</v>
      </c>
      <c r="C647">
        <v>2436</v>
      </c>
      <c r="D647">
        <v>2467</v>
      </c>
      <c r="E647" s="11">
        <f t="shared" si="239"/>
        <v>2.4359999999999999</v>
      </c>
      <c r="F647" s="11">
        <f t="shared" si="240"/>
        <v>2.4670000000000001</v>
      </c>
      <c r="G647">
        <v>0.53600000000000003</v>
      </c>
      <c r="H647">
        <v>0.12</v>
      </c>
      <c r="I647">
        <v>53</v>
      </c>
      <c r="J647">
        <v>57</v>
      </c>
      <c r="K647">
        <v>98</v>
      </c>
      <c r="L647">
        <v>102</v>
      </c>
      <c r="M647">
        <v>52</v>
      </c>
      <c r="N647">
        <v>60</v>
      </c>
      <c r="O647">
        <v>8.8000000000000005E-3</v>
      </c>
      <c r="P647">
        <v>9.7000000000000003E-3</v>
      </c>
      <c r="Q647" s="37">
        <f t="shared" si="249"/>
        <v>1.6417910447761194E-2</v>
      </c>
      <c r="R647" s="37">
        <f>1/(G647/P647)</f>
        <v>1.8097014925373134E-2</v>
      </c>
      <c r="S647">
        <v>18.02</v>
      </c>
      <c r="T647" s="5">
        <f>(100*S647*H647)/(D647*J647*P647)</f>
        <v>0.15853322456534777</v>
      </c>
      <c r="U647" s="5">
        <f>(100*S647*H647)/(C647*O647*I647)</f>
        <v>0.19032691446484548</v>
      </c>
      <c r="V647" s="6">
        <f>(1/L647)*((100*S647*G647)/(P647*D647) -(M647*T647))</f>
        <v>0.31489050291117121</v>
      </c>
      <c r="W647" s="6">
        <f>(1/K647)*(((100*S647*G647)/(O647*C647))-(N647*U647))</f>
        <v>0.34323581649408536</v>
      </c>
      <c r="X647" s="6">
        <f>T647+V647</f>
        <v>0.47342372747651895</v>
      </c>
      <c r="Y647" s="6">
        <f>U647+W647</f>
        <v>0.53356273095893081</v>
      </c>
      <c r="Z647" s="6">
        <f t="shared" si="248"/>
        <v>0.50349322921772488</v>
      </c>
      <c r="AA647" s="6"/>
      <c r="AB647" s="6"/>
      <c r="AC647" s="6"/>
      <c r="AD647" s="6"/>
      <c r="AE647" s="6"/>
      <c r="AF647" s="20">
        <v>260</v>
      </c>
      <c r="AG647" s="20">
        <v>70</v>
      </c>
      <c r="AH647" s="6"/>
      <c r="AJ647">
        <v>1.25</v>
      </c>
      <c r="AK647" s="6"/>
      <c r="AL647" s="6"/>
      <c r="AM647" s="1"/>
      <c r="AN647" s="1"/>
      <c r="AO647" s="33">
        <f t="shared" si="250"/>
        <v>3.0069501741205928E-2</v>
      </c>
      <c r="AP647">
        <f t="shared" si="251"/>
        <v>3.0069501741205928E-2</v>
      </c>
    </row>
    <row r="648" spans="1:42" x14ac:dyDescent="0.2">
      <c r="B648" s="28">
        <v>2</v>
      </c>
      <c r="C648">
        <v>2436</v>
      </c>
      <c r="D648">
        <v>2467</v>
      </c>
      <c r="E648" s="11">
        <f t="shared" si="239"/>
        <v>2.4359999999999999</v>
      </c>
      <c r="F648" s="11">
        <f t="shared" si="240"/>
        <v>2.4670000000000001</v>
      </c>
      <c r="G648">
        <v>0.54100000000000004</v>
      </c>
      <c r="H648">
        <v>0.111</v>
      </c>
      <c r="I648">
        <v>53</v>
      </c>
      <c r="J648">
        <v>57</v>
      </c>
      <c r="K648">
        <v>98</v>
      </c>
      <c r="L648">
        <v>102</v>
      </c>
      <c r="M648">
        <v>52</v>
      </c>
      <c r="N648">
        <v>60</v>
      </c>
      <c r="O648">
        <v>8.8000000000000005E-3</v>
      </c>
      <c r="P648">
        <v>9.7000000000000003E-3</v>
      </c>
      <c r="Q648" s="37">
        <f t="shared" si="249"/>
        <v>1.6266173752310535E-2</v>
      </c>
      <c r="R648" s="37">
        <f t="shared" si="243"/>
        <v>1.7929759704251386E-2</v>
      </c>
      <c r="S648">
        <v>18.02</v>
      </c>
      <c r="T648" s="5">
        <f t="shared" si="244"/>
        <v>0.14664323272294669</v>
      </c>
      <c r="U648" s="5">
        <f t="shared" si="245"/>
        <v>0.17605239587998209</v>
      </c>
      <c r="V648" s="6">
        <f t="shared" si="246"/>
        <v>0.32464340471653941</v>
      </c>
      <c r="W648" s="6">
        <f t="shared" si="247"/>
        <v>0.3562641469485241</v>
      </c>
      <c r="X648" s="6">
        <f t="shared" si="241"/>
        <v>0.47128663743948607</v>
      </c>
      <c r="Y648" s="6">
        <f t="shared" si="242"/>
        <v>0.53231654282850616</v>
      </c>
      <c r="Z648" s="6">
        <f t="shared" si="248"/>
        <v>0.50180159013399606</v>
      </c>
      <c r="AA648" s="6"/>
      <c r="AB648" s="6"/>
      <c r="AC648" s="6"/>
      <c r="AD648" s="6"/>
      <c r="AE648" s="6"/>
      <c r="AF648" s="20">
        <v>260</v>
      </c>
      <c r="AG648" s="20">
        <v>70</v>
      </c>
      <c r="AH648" s="6"/>
      <c r="AJ648">
        <v>1.25</v>
      </c>
      <c r="AK648" s="6"/>
      <c r="AL648" s="6"/>
      <c r="AM648" s="1"/>
      <c r="AN648" s="1"/>
      <c r="AO648" s="33">
        <f t="shared" si="250"/>
        <v>3.0514952694509989E-2</v>
      </c>
      <c r="AP648">
        <f t="shared" si="251"/>
        <v>3.05149526945101E-2</v>
      </c>
    </row>
    <row r="649" spans="1:42" x14ac:dyDescent="0.2">
      <c r="B649" s="28">
        <v>3</v>
      </c>
      <c r="C649">
        <v>2436</v>
      </c>
      <c r="D649">
        <v>2467</v>
      </c>
      <c r="E649" s="11">
        <f t="shared" si="239"/>
        <v>2.4359999999999999</v>
      </c>
      <c r="F649" s="11">
        <f t="shared" si="240"/>
        <v>2.4670000000000001</v>
      </c>
      <c r="G649">
        <v>0.53700000000000003</v>
      </c>
      <c r="H649">
        <v>0.12</v>
      </c>
      <c r="I649">
        <v>53</v>
      </c>
      <c r="J649">
        <v>57</v>
      </c>
      <c r="K649">
        <v>98</v>
      </c>
      <c r="L649">
        <v>102</v>
      </c>
      <c r="M649">
        <v>52</v>
      </c>
      <c r="N649">
        <v>60</v>
      </c>
      <c r="O649">
        <v>8.8000000000000005E-3</v>
      </c>
      <c r="P649">
        <v>9.7000000000000003E-3</v>
      </c>
      <c r="Q649" s="37">
        <f t="shared" si="249"/>
        <v>1.6387337057728119E-2</v>
      </c>
      <c r="R649" s="37">
        <f t="shared" si="243"/>
        <v>1.8063314711359402E-2</v>
      </c>
      <c r="S649">
        <v>18.02</v>
      </c>
      <c r="T649" s="5">
        <f t="shared" si="244"/>
        <v>0.15853322456534777</v>
      </c>
      <c r="U649" s="5">
        <f>(100*S649*H649)/(C649*O649*I649)</f>
        <v>0.19032691446484548</v>
      </c>
      <c r="V649" s="6">
        <f t="shared" si="246"/>
        <v>0.31562877037850989</v>
      </c>
      <c r="W649" s="6">
        <f>(1/K649)*(((100*S649*G649)/(O649*C649))-(N649*U649))</f>
        <v>0.34409358235009185</v>
      </c>
      <c r="X649" s="6">
        <f>T649+V649</f>
        <v>0.47416199494385769</v>
      </c>
      <c r="Y649" s="6">
        <f>U649+W649</f>
        <v>0.53442049681493731</v>
      </c>
      <c r="Z649" s="6">
        <f t="shared" si="248"/>
        <v>0.50429124587939755</v>
      </c>
      <c r="AA649" s="6"/>
      <c r="AB649" s="6"/>
      <c r="AC649" s="6"/>
      <c r="AD649" s="6"/>
      <c r="AE649" s="6"/>
      <c r="AF649" s="20">
        <v>260</v>
      </c>
      <c r="AG649" s="20">
        <v>70</v>
      </c>
      <c r="AH649" s="6"/>
      <c r="AJ649">
        <v>1.25</v>
      </c>
      <c r="AK649" s="6"/>
      <c r="AL649" s="6"/>
      <c r="AM649" s="1"/>
      <c r="AN649" s="1"/>
      <c r="AO649" s="33">
        <f t="shared" si="250"/>
        <v>3.0129250935539864E-2</v>
      </c>
      <c r="AP649">
        <f t="shared" si="251"/>
        <v>3.0129250935539753E-2</v>
      </c>
    </row>
    <row r="650" spans="1:42" x14ac:dyDescent="0.2">
      <c r="B650" s="28">
        <v>4</v>
      </c>
      <c r="C650">
        <v>2436</v>
      </c>
      <c r="D650">
        <v>2467</v>
      </c>
      <c r="E650" s="11">
        <f t="shared" si="239"/>
        <v>2.4359999999999999</v>
      </c>
      <c r="F650" s="11">
        <f t="shared" si="240"/>
        <v>2.4670000000000001</v>
      </c>
      <c r="G650">
        <v>0.495</v>
      </c>
      <c r="H650">
        <v>0.112</v>
      </c>
      <c r="I650">
        <v>53</v>
      </c>
      <c r="J650">
        <v>57</v>
      </c>
      <c r="K650">
        <v>98</v>
      </c>
      <c r="L650">
        <v>102</v>
      </c>
      <c r="M650">
        <v>52</v>
      </c>
      <c r="N650">
        <v>60</v>
      </c>
      <c r="O650">
        <v>8.8000000000000005E-3</v>
      </c>
      <c r="P650">
        <v>9.7000000000000003E-3</v>
      </c>
      <c r="Q650" s="37">
        <f t="shared" si="249"/>
        <v>1.7777777777777781E-2</v>
      </c>
      <c r="R650" s="37">
        <f t="shared" si="243"/>
        <v>1.9595959595959597E-2</v>
      </c>
      <c r="S650">
        <v>18.02</v>
      </c>
      <c r="T650" s="5">
        <f t="shared" si="244"/>
        <v>0.14796434292765792</v>
      </c>
      <c r="U650" s="5">
        <f>(100*S650*H650)/(C650*O650*I650)</f>
        <v>0.17763845350052249</v>
      </c>
      <c r="V650" s="6">
        <f t="shared" si="246"/>
        <v>0.29000959405577631</v>
      </c>
      <c r="W650" s="6">
        <f t="shared" si="247"/>
        <v>0.31583586188617851</v>
      </c>
      <c r="X650" s="6">
        <f t="shared" si="241"/>
        <v>0.43797393698343423</v>
      </c>
      <c r="Y650" s="6">
        <f t="shared" si="242"/>
        <v>0.493474315386701</v>
      </c>
      <c r="Z650" s="6">
        <f t="shared" si="248"/>
        <v>0.46572412618506764</v>
      </c>
      <c r="AA650" s="6"/>
      <c r="AB650" s="6"/>
      <c r="AC650" s="6"/>
      <c r="AD650" s="6"/>
      <c r="AE650" s="6"/>
      <c r="AF650" s="20">
        <v>260</v>
      </c>
      <c r="AG650" s="20">
        <v>70</v>
      </c>
      <c r="AH650" s="6"/>
      <c r="AJ650">
        <v>1.25</v>
      </c>
      <c r="AK650" s="6"/>
      <c r="AL650" s="6"/>
      <c r="AM650" s="1"/>
      <c r="AN650" s="1"/>
      <c r="AO650" s="33">
        <f t="shared" si="250"/>
        <v>2.7750189201633413E-2</v>
      </c>
      <c r="AP650">
        <f t="shared" si="251"/>
        <v>2.7750189201633357E-2</v>
      </c>
    </row>
    <row r="651" spans="1:42" x14ac:dyDescent="0.2">
      <c r="B651" s="28">
        <v>5</v>
      </c>
      <c r="C651">
        <v>2436</v>
      </c>
      <c r="D651">
        <v>2467</v>
      </c>
      <c r="E651" s="11">
        <f t="shared" si="239"/>
        <v>2.4359999999999999</v>
      </c>
      <c r="F651" s="11">
        <f t="shared" si="240"/>
        <v>2.4670000000000001</v>
      </c>
      <c r="G651">
        <v>0.501</v>
      </c>
      <c r="H651">
        <v>0.112</v>
      </c>
      <c r="I651">
        <v>53</v>
      </c>
      <c r="J651">
        <v>57</v>
      </c>
      <c r="K651">
        <v>98</v>
      </c>
      <c r="L651">
        <v>102</v>
      </c>
      <c r="M651">
        <v>52</v>
      </c>
      <c r="N651">
        <v>60</v>
      </c>
      <c r="O651">
        <v>8.8000000000000005E-3</v>
      </c>
      <c r="P651">
        <v>9.7000000000000003E-3</v>
      </c>
      <c r="Q651" s="37">
        <f t="shared" si="249"/>
        <v>1.7564870259481037E-2</v>
      </c>
      <c r="R651" s="37">
        <f t="shared" si="243"/>
        <v>1.9361277445109779E-2</v>
      </c>
      <c r="S651">
        <v>18.02</v>
      </c>
      <c r="T651" s="5">
        <f t="shared" si="244"/>
        <v>0.14796434292765792</v>
      </c>
      <c r="U651" s="5">
        <f>(100*S651*H651)/(C651*O651*I651)</f>
        <v>0.17763845350052249</v>
      </c>
      <c r="V651" s="6">
        <f t="shared" si="246"/>
        <v>0.29443919885980807</v>
      </c>
      <c r="W651" s="6">
        <f t="shared" si="247"/>
        <v>0.32098245702221767</v>
      </c>
      <c r="X651" s="6">
        <f t="shared" si="241"/>
        <v>0.44240354178746599</v>
      </c>
      <c r="Y651" s="6">
        <f t="shared" si="242"/>
        <v>0.49862091052274016</v>
      </c>
      <c r="Z651" s="6">
        <f t="shared" si="248"/>
        <v>0.47051222615510307</v>
      </c>
      <c r="AA651" s="6"/>
      <c r="AB651" s="6"/>
      <c r="AC651" s="6"/>
      <c r="AD651" s="6"/>
      <c r="AE651" s="6"/>
      <c r="AF651" s="20">
        <v>260</v>
      </c>
      <c r="AG651" s="20">
        <v>70</v>
      </c>
      <c r="AH651" s="6"/>
      <c r="AJ651">
        <v>1.25</v>
      </c>
      <c r="AK651" s="6"/>
      <c r="AL651" s="6"/>
      <c r="AM651" s="1"/>
      <c r="AN651" s="1"/>
      <c r="AO651" s="33">
        <f t="shared" si="250"/>
        <v>2.8108684367637082E-2</v>
      </c>
      <c r="AP651">
        <f t="shared" si="251"/>
        <v>2.8108684367637082E-2</v>
      </c>
    </row>
    <row r="652" spans="1:42" x14ac:dyDescent="0.2">
      <c r="B652" s="28">
        <v>6</v>
      </c>
      <c r="C652">
        <v>2436</v>
      </c>
      <c r="D652">
        <v>2467</v>
      </c>
      <c r="E652" s="11">
        <f t="shared" si="239"/>
        <v>2.4359999999999999</v>
      </c>
      <c r="F652" s="11">
        <f t="shared" si="240"/>
        <v>2.4670000000000001</v>
      </c>
      <c r="G652">
        <v>0.52100000000000002</v>
      </c>
      <c r="H652">
        <v>0.111</v>
      </c>
      <c r="I652">
        <v>53</v>
      </c>
      <c r="J652">
        <v>57</v>
      </c>
      <c r="K652">
        <v>98</v>
      </c>
      <c r="L652">
        <v>102</v>
      </c>
      <c r="M652">
        <v>52</v>
      </c>
      <c r="N652">
        <v>60</v>
      </c>
      <c r="O652">
        <v>8.8000000000000005E-3</v>
      </c>
      <c r="P652">
        <v>9.7000000000000003E-3</v>
      </c>
      <c r="Q652" s="37">
        <f t="shared" si="249"/>
        <v>1.6890595009596929E-2</v>
      </c>
      <c r="R652" s="37">
        <f t="shared" si="243"/>
        <v>1.8618042226487524E-2</v>
      </c>
      <c r="S652">
        <v>18.02</v>
      </c>
      <c r="T652" s="5">
        <f t="shared" si="244"/>
        <v>0.14664323272294669</v>
      </c>
      <c r="U652" s="5">
        <f t="shared" si="245"/>
        <v>0.17605239587998209</v>
      </c>
      <c r="V652" s="6">
        <f t="shared" si="246"/>
        <v>0.30987805536976676</v>
      </c>
      <c r="W652" s="6">
        <f t="shared" si="247"/>
        <v>0.33910882982839341</v>
      </c>
      <c r="X652" s="6">
        <f t="shared" si="241"/>
        <v>0.45652128809271342</v>
      </c>
      <c r="Y652" s="6">
        <f t="shared" si="242"/>
        <v>0.51516122570837553</v>
      </c>
      <c r="Z652" s="6">
        <f t="shared" si="248"/>
        <v>0.48584125690054447</v>
      </c>
      <c r="AA652" s="6"/>
      <c r="AB652" s="6"/>
      <c r="AC652" s="6"/>
      <c r="AD652" s="6"/>
      <c r="AE652" s="6"/>
      <c r="AF652" s="20">
        <v>260</v>
      </c>
      <c r="AG652" s="20">
        <v>70</v>
      </c>
      <c r="AH652" s="6"/>
      <c r="AJ652">
        <v>1.25</v>
      </c>
      <c r="AK652" s="6"/>
      <c r="AL652" s="6"/>
      <c r="AM652" s="1"/>
      <c r="AN652" s="1"/>
      <c r="AO652" s="33">
        <f t="shared" si="250"/>
        <v>2.9319968807831054E-2</v>
      </c>
      <c r="AP652">
        <f t="shared" si="251"/>
        <v>2.9319968807831054E-2</v>
      </c>
    </row>
    <row r="653" spans="1:42" x14ac:dyDescent="0.2">
      <c r="B653" s="28">
        <v>7</v>
      </c>
      <c r="C653">
        <v>2436</v>
      </c>
      <c r="D653">
        <v>2467</v>
      </c>
      <c r="E653" s="11">
        <f t="shared" si="239"/>
        <v>2.4359999999999999</v>
      </c>
      <c r="F653" s="11">
        <f t="shared" si="240"/>
        <v>2.4670000000000001</v>
      </c>
      <c r="G653">
        <v>0.52200000000000002</v>
      </c>
      <c r="H653">
        <v>0.11799999999999999</v>
      </c>
      <c r="I653">
        <v>53</v>
      </c>
      <c r="J653">
        <v>57</v>
      </c>
      <c r="K653">
        <v>98</v>
      </c>
      <c r="L653">
        <v>102</v>
      </c>
      <c r="M653">
        <v>52</v>
      </c>
      <c r="N653">
        <v>60</v>
      </c>
      <c r="O653">
        <v>8.8000000000000005E-3</v>
      </c>
      <c r="P653">
        <v>9.7000000000000003E-3</v>
      </c>
      <c r="Q653" s="37">
        <f t="shared" si="249"/>
        <v>1.6858237547892719E-2</v>
      </c>
      <c r="R653" s="37">
        <f t="shared" si="243"/>
        <v>1.8582375478927202E-2</v>
      </c>
      <c r="S653">
        <v>18.02</v>
      </c>
      <c r="T653" s="5">
        <f t="shared" si="244"/>
        <v>0.1558910041559253</v>
      </c>
      <c r="U653" s="5">
        <f t="shared" si="245"/>
        <v>0.18715479922376474</v>
      </c>
      <c r="V653" s="6">
        <f t="shared" si="246"/>
        <v>0.30590177269480262</v>
      </c>
      <c r="W653" s="6">
        <f t="shared" si="247"/>
        <v>0.3331692058820841</v>
      </c>
      <c r="X653" s="6">
        <f t="shared" si="241"/>
        <v>0.46179277685072795</v>
      </c>
      <c r="Y653" s="6">
        <f t="shared" si="242"/>
        <v>0.52032400510584886</v>
      </c>
      <c r="Z653" s="6">
        <f t="shared" si="248"/>
        <v>0.49105839097828841</v>
      </c>
      <c r="AA653" s="6"/>
      <c r="AB653" s="6"/>
      <c r="AC653" s="6"/>
      <c r="AD653" s="6"/>
      <c r="AE653" s="6"/>
      <c r="AF653" s="20">
        <v>260</v>
      </c>
      <c r="AG653" s="20">
        <v>70</v>
      </c>
      <c r="AH653" s="6"/>
      <c r="AJ653">
        <v>1.25</v>
      </c>
      <c r="AK653" s="6"/>
      <c r="AL653" s="6"/>
      <c r="AM653" s="1"/>
      <c r="AN653" s="1"/>
      <c r="AO653" s="33">
        <f t="shared" si="250"/>
        <v>2.9265614127560458E-2</v>
      </c>
      <c r="AP653">
        <f t="shared" si="251"/>
        <v>2.9265614127560458E-2</v>
      </c>
    </row>
    <row r="654" spans="1:42" x14ac:dyDescent="0.2">
      <c r="B654" s="28">
        <v>8</v>
      </c>
      <c r="C654">
        <v>2436</v>
      </c>
      <c r="D654">
        <v>2467</v>
      </c>
      <c r="E654" s="11">
        <f t="shared" si="239"/>
        <v>2.4359999999999999</v>
      </c>
      <c r="F654" s="11">
        <f t="shared" si="240"/>
        <v>2.4670000000000001</v>
      </c>
      <c r="G654">
        <v>0.52800000000000002</v>
      </c>
      <c r="H654">
        <v>0.107</v>
      </c>
      <c r="I654">
        <v>53</v>
      </c>
      <c r="J654">
        <v>57</v>
      </c>
      <c r="K654">
        <v>98</v>
      </c>
      <c r="L654">
        <v>102</v>
      </c>
      <c r="M654">
        <v>52</v>
      </c>
      <c r="N654">
        <v>60</v>
      </c>
      <c r="O654">
        <v>8.8000000000000005E-3</v>
      </c>
      <c r="P654">
        <v>9.7000000000000003E-3</v>
      </c>
      <c r="Q654" s="37">
        <f t="shared" si="249"/>
        <v>1.6666666666666666E-2</v>
      </c>
      <c r="R654" s="37">
        <f t="shared" si="243"/>
        <v>1.8371212121212122E-2</v>
      </c>
      <c r="S654">
        <v>18.02</v>
      </c>
      <c r="T654" s="5">
        <f t="shared" si="244"/>
        <v>0.14135879190410175</v>
      </c>
      <c r="U654" s="5">
        <f t="shared" si="245"/>
        <v>0.16970816539782058</v>
      </c>
      <c r="V654" s="6">
        <f t="shared" si="246"/>
        <v>0.31773995629388174</v>
      </c>
      <c r="W654" s="6">
        <f t="shared" si="247"/>
        <v>0.34899741356461966</v>
      </c>
      <c r="X654" s="6">
        <f t="shared" si="241"/>
        <v>0.45909874819798346</v>
      </c>
      <c r="Y654" s="6">
        <f t="shared" si="242"/>
        <v>0.51870557896244018</v>
      </c>
      <c r="Z654" s="6">
        <f t="shared" si="248"/>
        <v>0.48890216358021182</v>
      </c>
      <c r="AA654" s="6"/>
      <c r="AB654" s="6"/>
      <c r="AC654" s="6"/>
      <c r="AD654" s="6"/>
      <c r="AE654" s="6"/>
      <c r="AF654" s="20">
        <v>260</v>
      </c>
      <c r="AG654" s="20">
        <v>70</v>
      </c>
      <c r="AH654" s="6"/>
      <c r="AJ654">
        <v>1.25</v>
      </c>
      <c r="AK654" s="6"/>
      <c r="AL654" s="6"/>
      <c r="AM654" s="1"/>
      <c r="AN654" s="1"/>
      <c r="AO654" s="33">
        <f t="shared" si="250"/>
        <v>2.980341538222836E-2</v>
      </c>
      <c r="AP654">
        <f t="shared" si="251"/>
        <v>2.980341538222836E-2</v>
      </c>
    </row>
    <row r="655" spans="1:42" x14ac:dyDescent="0.2">
      <c r="B655" s="28">
        <v>9</v>
      </c>
      <c r="C655">
        <v>2436</v>
      </c>
      <c r="D655">
        <v>2467</v>
      </c>
      <c r="E655" s="11">
        <f t="shared" si="239"/>
        <v>2.4359999999999999</v>
      </c>
      <c r="F655" s="11">
        <f t="shared" si="240"/>
        <v>2.4670000000000001</v>
      </c>
      <c r="G655">
        <v>0.52800000000000002</v>
      </c>
      <c r="H655">
        <v>0.11799999999999999</v>
      </c>
      <c r="I655">
        <v>53</v>
      </c>
      <c r="J655">
        <v>57</v>
      </c>
      <c r="K655">
        <v>98</v>
      </c>
      <c r="L655">
        <v>102</v>
      </c>
      <c r="M655">
        <v>52</v>
      </c>
      <c r="N655">
        <v>60</v>
      </c>
      <c r="O655">
        <v>8.8000000000000005E-3</v>
      </c>
      <c r="P655">
        <v>9.7000000000000003E-3</v>
      </c>
      <c r="Q655" s="37">
        <f t="shared" si="249"/>
        <v>1.6666666666666666E-2</v>
      </c>
      <c r="R655" s="37">
        <f t="shared" si="243"/>
        <v>1.8371212121212122E-2</v>
      </c>
      <c r="S655">
        <v>18.02</v>
      </c>
      <c r="T655" s="5">
        <f t="shared" si="244"/>
        <v>0.1558910041559253</v>
      </c>
      <c r="U655" s="5">
        <f t="shared" si="245"/>
        <v>0.18715479922376474</v>
      </c>
      <c r="V655" s="6">
        <f t="shared" si="246"/>
        <v>0.31033137749883444</v>
      </c>
      <c r="W655" s="6">
        <f t="shared" si="247"/>
        <v>0.33831580101812325</v>
      </c>
      <c r="X655" s="6">
        <f t="shared" si="241"/>
        <v>0.46622238165475971</v>
      </c>
      <c r="Y655" s="6">
        <f t="shared" si="242"/>
        <v>0.52547060024188796</v>
      </c>
      <c r="Z655" s="6">
        <f t="shared" si="248"/>
        <v>0.49584649094832384</v>
      </c>
      <c r="AA655" s="6"/>
      <c r="AB655" s="6"/>
      <c r="AC655" s="6"/>
      <c r="AD655" s="6"/>
      <c r="AE655" s="6"/>
      <c r="AF655" s="20">
        <v>260</v>
      </c>
      <c r="AG655" s="20">
        <v>70</v>
      </c>
      <c r="AH655" s="6"/>
      <c r="AJ655">
        <v>1.25</v>
      </c>
      <c r="AK655" s="6"/>
      <c r="AL655" s="6"/>
      <c r="AM655" s="1"/>
      <c r="AN655" s="1"/>
      <c r="AO655" s="33">
        <f t="shared" si="250"/>
        <v>2.9624109293564127E-2</v>
      </c>
      <c r="AP655">
        <f t="shared" si="251"/>
        <v>2.9624109293564127E-2</v>
      </c>
    </row>
    <row r="656" spans="1:42" x14ac:dyDescent="0.2">
      <c r="B656" s="28">
        <v>10</v>
      </c>
      <c r="C656">
        <v>2436</v>
      </c>
      <c r="D656">
        <v>2467</v>
      </c>
      <c r="E656" s="11">
        <f t="shared" si="239"/>
        <v>2.4359999999999999</v>
      </c>
      <c r="F656" s="11">
        <f t="shared" si="240"/>
        <v>2.4670000000000001</v>
      </c>
      <c r="G656">
        <v>0.51200000000000001</v>
      </c>
      <c r="H656">
        <v>0.112</v>
      </c>
      <c r="I656">
        <v>53</v>
      </c>
      <c r="J656">
        <v>57</v>
      </c>
      <c r="K656">
        <v>98</v>
      </c>
      <c r="L656">
        <v>102</v>
      </c>
      <c r="M656">
        <v>52</v>
      </c>
      <c r="N656">
        <v>60</v>
      </c>
      <c r="O656">
        <v>8.8000000000000005E-3</v>
      </c>
      <c r="P656">
        <v>9.7000000000000003E-3</v>
      </c>
      <c r="Q656" s="37">
        <f t="shared" si="249"/>
        <v>1.7187500000000001E-2</v>
      </c>
      <c r="R656" s="37">
        <f t="shared" si="243"/>
        <v>1.8945312500000002E-2</v>
      </c>
      <c r="S656">
        <v>18.02</v>
      </c>
      <c r="T656" s="5">
        <f t="shared" si="244"/>
        <v>0.14796434292765792</v>
      </c>
      <c r="U656" s="5">
        <f t="shared" si="245"/>
        <v>0.17763845350052249</v>
      </c>
      <c r="V656" s="6">
        <f t="shared" si="246"/>
        <v>0.30256014100053302</v>
      </c>
      <c r="W656" s="6">
        <f t="shared" si="247"/>
        <v>0.33041788143828954</v>
      </c>
      <c r="X656" s="6">
        <f t="shared" si="241"/>
        <v>0.45052448392819094</v>
      </c>
      <c r="Y656" s="6">
        <f t="shared" si="242"/>
        <v>0.50805633493881208</v>
      </c>
      <c r="Z656" s="6">
        <f t="shared" si="248"/>
        <v>0.47929040943350154</v>
      </c>
      <c r="AA656" s="6"/>
      <c r="AB656" s="6"/>
      <c r="AC656" s="6"/>
      <c r="AD656" s="6"/>
      <c r="AE656" s="6"/>
      <c r="AF656" s="20">
        <v>260</v>
      </c>
      <c r="AG656" s="20">
        <v>70</v>
      </c>
      <c r="AH656" s="6"/>
      <c r="AJ656">
        <v>1.25</v>
      </c>
      <c r="AK656" s="6"/>
      <c r="AL656" s="6"/>
      <c r="AM656" s="1"/>
      <c r="AN656" s="1"/>
      <c r="AO656" s="33">
        <f t="shared" si="250"/>
        <v>2.8765925505310597E-2</v>
      </c>
      <c r="AP656">
        <f t="shared" si="251"/>
        <v>2.8765925505310541E-2</v>
      </c>
    </row>
    <row r="657" spans="1:42" x14ac:dyDescent="0.2">
      <c r="B657" s="28">
        <v>11</v>
      </c>
      <c r="C657">
        <v>2436</v>
      </c>
      <c r="D657">
        <v>2467</v>
      </c>
      <c r="E657" s="11">
        <f t="shared" si="239"/>
        <v>2.4359999999999999</v>
      </c>
      <c r="F657" s="11">
        <f t="shared" si="240"/>
        <v>2.4670000000000001</v>
      </c>
      <c r="G657">
        <v>0.48299999999999998</v>
      </c>
      <c r="H657">
        <v>9.8000000000000004E-2</v>
      </c>
      <c r="I657">
        <v>53</v>
      </c>
      <c r="J657">
        <v>57</v>
      </c>
      <c r="K657">
        <v>98</v>
      </c>
      <c r="L657">
        <v>102</v>
      </c>
      <c r="M657">
        <v>52</v>
      </c>
      <c r="N657">
        <v>60</v>
      </c>
      <c r="O657">
        <v>8.8000000000000005E-3</v>
      </c>
      <c r="P657">
        <v>9.7000000000000003E-3</v>
      </c>
      <c r="Q657" s="37">
        <f t="shared" si="249"/>
        <v>1.821946169772257E-2</v>
      </c>
      <c r="R657" s="37">
        <f t="shared" si="243"/>
        <v>2.0082815734989649E-2</v>
      </c>
      <c r="S657">
        <v>18.02</v>
      </c>
      <c r="T657" s="5">
        <f t="shared" si="244"/>
        <v>0.1294688000617007</v>
      </c>
      <c r="U657" s="5">
        <f t="shared" si="245"/>
        <v>0.15543364681295715</v>
      </c>
      <c r="V657" s="6">
        <f t="shared" si="246"/>
        <v>0.29057948473231843</v>
      </c>
      <c r="W657" s="6">
        <f t="shared" si="247"/>
        <v>0.31913745121873194</v>
      </c>
      <c r="X657" s="6">
        <f t="shared" si="241"/>
        <v>0.42004828479401912</v>
      </c>
      <c r="Y657" s="6">
        <f t="shared" si="242"/>
        <v>0.47457109803168906</v>
      </c>
      <c r="Z657" s="6">
        <f t="shared" si="248"/>
        <v>0.44730969141285409</v>
      </c>
      <c r="AA657" s="6"/>
      <c r="AB657" s="6"/>
      <c r="AC657" s="6"/>
      <c r="AD657" s="6"/>
      <c r="AE657" s="6"/>
      <c r="AF657" s="20">
        <v>260</v>
      </c>
      <c r="AG657" s="20">
        <v>70</v>
      </c>
      <c r="AH657" s="6"/>
      <c r="AJ657">
        <v>1.25</v>
      </c>
      <c r="AK657" s="6"/>
      <c r="AL657" s="6"/>
      <c r="AM657" s="1"/>
      <c r="AN657" s="1"/>
      <c r="AO657" s="33">
        <f t="shared" si="250"/>
        <v>2.7261406618834971E-2</v>
      </c>
      <c r="AP657">
        <f t="shared" si="251"/>
        <v>2.7261406618834971E-2</v>
      </c>
    </row>
    <row r="658" spans="1:42" x14ac:dyDescent="0.2">
      <c r="B658" s="28">
        <v>12</v>
      </c>
      <c r="C658">
        <v>2436</v>
      </c>
      <c r="D658">
        <v>2467</v>
      </c>
      <c r="E658" s="11">
        <f t="shared" si="239"/>
        <v>2.4359999999999999</v>
      </c>
      <c r="F658" s="11">
        <f t="shared" si="240"/>
        <v>2.4670000000000001</v>
      </c>
      <c r="G658">
        <v>0.49299999999999999</v>
      </c>
      <c r="H658">
        <v>9.8000000000000004E-2</v>
      </c>
      <c r="I658">
        <v>53</v>
      </c>
      <c r="J658">
        <v>57</v>
      </c>
      <c r="K658">
        <v>98</v>
      </c>
      <c r="L658">
        <v>102</v>
      </c>
      <c r="M658">
        <v>52</v>
      </c>
      <c r="N658">
        <v>60</v>
      </c>
      <c r="O658">
        <v>8.8000000000000005E-3</v>
      </c>
      <c r="P658">
        <v>9.7000000000000003E-3</v>
      </c>
      <c r="Q658" s="37">
        <f t="shared" si="249"/>
        <v>1.7849898580121707E-2</v>
      </c>
      <c r="R658" s="37">
        <f t="shared" si="243"/>
        <v>1.9675456389452332E-2</v>
      </c>
      <c r="S658">
        <v>18.02</v>
      </c>
      <c r="T658" s="5">
        <f t="shared" si="244"/>
        <v>0.1294688000617007</v>
      </c>
      <c r="U658" s="5">
        <f t="shared" si="245"/>
        <v>0.15543364681295715</v>
      </c>
      <c r="V658" s="6">
        <f t="shared" si="246"/>
        <v>0.29796215940570475</v>
      </c>
      <c r="W658" s="6">
        <f t="shared" si="247"/>
        <v>0.32771510977879725</v>
      </c>
      <c r="X658" s="6">
        <f t="shared" si="241"/>
        <v>0.42743095946740545</v>
      </c>
      <c r="Y658" s="6">
        <f t="shared" si="242"/>
        <v>0.48314875659175438</v>
      </c>
      <c r="Z658" s="6">
        <f t="shared" si="248"/>
        <v>0.45528985802957989</v>
      </c>
      <c r="AA658" s="6"/>
      <c r="AB658" s="6"/>
      <c r="AC658" s="6"/>
      <c r="AD658" s="6"/>
      <c r="AE658" s="6"/>
      <c r="AF658" s="20">
        <v>260</v>
      </c>
      <c r="AG658" s="20">
        <v>70</v>
      </c>
      <c r="AH658" s="6"/>
      <c r="AJ658">
        <v>1.25</v>
      </c>
      <c r="AK658" s="6"/>
      <c r="AL658" s="6"/>
      <c r="AM658" s="1"/>
      <c r="AN658" s="1"/>
      <c r="AO658" s="33">
        <f t="shared" si="250"/>
        <v>2.7858898562174439E-2</v>
      </c>
      <c r="AP658">
        <f t="shared" si="251"/>
        <v>2.7858898562174494E-2</v>
      </c>
    </row>
    <row r="659" spans="1:42" x14ac:dyDescent="0.2">
      <c r="B659" s="28">
        <v>13</v>
      </c>
      <c r="C659">
        <v>2436</v>
      </c>
      <c r="D659">
        <v>2467</v>
      </c>
      <c r="E659" s="11">
        <f t="shared" si="239"/>
        <v>2.4359999999999999</v>
      </c>
      <c r="F659" s="11">
        <f t="shared" si="240"/>
        <v>2.4670000000000001</v>
      </c>
      <c r="G659">
        <v>0.497</v>
      </c>
      <c r="H659">
        <v>0.107</v>
      </c>
      <c r="I659">
        <v>53</v>
      </c>
      <c r="J659">
        <v>57</v>
      </c>
      <c r="K659">
        <v>98</v>
      </c>
      <c r="L659">
        <v>102</v>
      </c>
      <c r="M659">
        <v>52</v>
      </c>
      <c r="N659">
        <v>60</v>
      </c>
      <c r="O659">
        <v>8.8000000000000005E-3</v>
      </c>
      <c r="P659">
        <v>9.7000000000000003E-3</v>
      </c>
      <c r="Q659" s="37">
        <f t="shared" si="249"/>
        <v>1.7706237424547282E-2</v>
      </c>
      <c r="R659" s="37">
        <f t="shared" si="243"/>
        <v>1.9517102615694167E-2</v>
      </c>
      <c r="S659">
        <v>18.02</v>
      </c>
      <c r="T659" s="5">
        <f t="shared" si="244"/>
        <v>0.14135879190410175</v>
      </c>
      <c r="U659" s="5">
        <f t="shared" si="245"/>
        <v>0.16970816539782058</v>
      </c>
      <c r="V659" s="6">
        <f t="shared" si="246"/>
        <v>0.2948536648063842</v>
      </c>
      <c r="W659" s="6">
        <f t="shared" si="247"/>
        <v>0.32240667202841722</v>
      </c>
      <c r="X659" s="6">
        <f t="shared" si="241"/>
        <v>0.43621245671048592</v>
      </c>
      <c r="Y659" s="6">
        <f t="shared" si="242"/>
        <v>0.49211483742623779</v>
      </c>
      <c r="Z659" s="6">
        <f t="shared" si="248"/>
        <v>0.46416364706836188</v>
      </c>
      <c r="AA659" s="6"/>
      <c r="AB659" s="6"/>
      <c r="AC659" s="6"/>
      <c r="AD659" s="6"/>
      <c r="AE659" s="6"/>
      <c r="AF659" s="20">
        <v>260</v>
      </c>
      <c r="AG659" s="20">
        <v>70</v>
      </c>
      <c r="AH659" s="6"/>
      <c r="AJ659">
        <v>1.25</v>
      </c>
      <c r="AK659" s="6"/>
      <c r="AL659" s="6"/>
      <c r="AM659" s="1"/>
      <c r="AN659" s="1"/>
      <c r="AO659" s="33">
        <f t="shared" si="250"/>
        <v>2.7951190357875966E-2</v>
      </c>
      <c r="AP659">
        <f t="shared" si="251"/>
        <v>2.795119035787591E-2</v>
      </c>
    </row>
    <row r="660" spans="1:42" x14ac:dyDescent="0.2">
      <c r="B660" s="28">
        <v>14</v>
      </c>
      <c r="C660">
        <v>2436</v>
      </c>
      <c r="D660">
        <v>2467</v>
      </c>
      <c r="E660" s="11">
        <f t="shared" si="239"/>
        <v>2.4359999999999999</v>
      </c>
      <c r="F660" s="11">
        <f t="shared" si="240"/>
        <v>2.4670000000000001</v>
      </c>
      <c r="G660">
        <v>0.48799999999999999</v>
      </c>
      <c r="H660">
        <v>0.10299999999999999</v>
      </c>
      <c r="I660">
        <v>53</v>
      </c>
      <c r="J660">
        <v>57</v>
      </c>
      <c r="K660">
        <v>98</v>
      </c>
      <c r="L660">
        <v>102</v>
      </c>
      <c r="M660">
        <v>52</v>
      </c>
      <c r="N660">
        <v>60</v>
      </c>
      <c r="O660">
        <v>8.8000000000000005E-3</v>
      </c>
      <c r="P660">
        <v>9.7000000000000003E-3</v>
      </c>
      <c r="Q660" s="37">
        <f t="shared" si="249"/>
        <v>1.8032786885245903E-2</v>
      </c>
      <c r="R660" s="37">
        <f t="shared" si="243"/>
        <v>1.9877049180327868E-2</v>
      </c>
      <c r="S660">
        <v>18.02</v>
      </c>
      <c r="T660" s="5">
        <f t="shared" si="244"/>
        <v>0.13607435108525684</v>
      </c>
      <c r="U660" s="5">
        <f t="shared" si="245"/>
        <v>0.16336393491565904</v>
      </c>
      <c r="V660" s="6">
        <f t="shared" si="246"/>
        <v>0.29090328625308093</v>
      </c>
      <c r="W660" s="6">
        <f t="shared" si="247"/>
        <v>0.31857100206853894</v>
      </c>
      <c r="X660" s="6">
        <f t="shared" si="241"/>
        <v>0.42697763733833777</v>
      </c>
      <c r="Y660" s="6">
        <f t="shared" si="242"/>
        <v>0.48193493698419798</v>
      </c>
      <c r="Z660" s="6">
        <f t="shared" si="248"/>
        <v>0.45445628716126785</v>
      </c>
      <c r="AA660" s="6"/>
      <c r="AB660" s="6"/>
      <c r="AC660" s="6"/>
      <c r="AD660" s="6"/>
      <c r="AE660" s="6"/>
      <c r="AF660" s="20">
        <v>260</v>
      </c>
      <c r="AG660" s="20">
        <v>70</v>
      </c>
      <c r="AH660" s="6"/>
      <c r="AJ660">
        <v>1.25</v>
      </c>
      <c r="AK660" s="6"/>
      <c r="AL660" s="6"/>
      <c r="AM660" s="1"/>
      <c r="AN660" s="1"/>
      <c r="AO660" s="33">
        <f t="shared" si="250"/>
        <v>2.7478649822930079E-2</v>
      </c>
      <c r="AP660">
        <f t="shared" si="251"/>
        <v>2.7478649822930135E-2</v>
      </c>
    </row>
    <row r="661" spans="1:42" x14ac:dyDescent="0.2">
      <c r="B661" s="28">
        <v>15</v>
      </c>
      <c r="C661">
        <v>2436</v>
      </c>
      <c r="D661">
        <v>2467</v>
      </c>
      <c r="E661" s="11">
        <f t="shared" si="239"/>
        <v>2.4359999999999999</v>
      </c>
      <c r="F661" s="11">
        <f t="shared" si="240"/>
        <v>2.4670000000000001</v>
      </c>
      <c r="G661">
        <v>0.48099999999999998</v>
      </c>
      <c r="H661">
        <v>0.1</v>
      </c>
      <c r="I661">
        <v>53</v>
      </c>
      <c r="J661">
        <v>57</v>
      </c>
      <c r="K661">
        <v>98</v>
      </c>
      <c r="L661">
        <v>102</v>
      </c>
      <c r="M661">
        <v>52</v>
      </c>
      <c r="N661">
        <v>60</v>
      </c>
      <c r="O661">
        <v>8.8000000000000005E-3</v>
      </c>
      <c r="P661">
        <v>9.7000000000000003E-3</v>
      </c>
      <c r="Q661" s="37">
        <f t="shared" si="249"/>
        <v>1.8295218295218296E-2</v>
      </c>
      <c r="R661" s="37">
        <f t="shared" si="243"/>
        <v>2.0166320166320167E-2</v>
      </c>
      <c r="S661">
        <v>18.02</v>
      </c>
      <c r="T661" s="5">
        <f t="shared" si="244"/>
        <v>0.13211102047112316</v>
      </c>
      <c r="U661" s="5">
        <f t="shared" si="245"/>
        <v>0.15860576205403792</v>
      </c>
      <c r="V661" s="6">
        <f t="shared" si="246"/>
        <v>0.28775593547126893</v>
      </c>
      <c r="W661" s="6">
        <f t="shared" si="247"/>
        <v>0.31547980813462861</v>
      </c>
      <c r="X661" s="6">
        <f t="shared" si="241"/>
        <v>0.41986695594239209</v>
      </c>
      <c r="Y661" s="6">
        <f t="shared" si="242"/>
        <v>0.47408557018866654</v>
      </c>
      <c r="Z661" s="6">
        <f t="shared" si="248"/>
        <v>0.44697626306552929</v>
      </c>
      <c r="AA661" s="6"/>
      <c r="AB661" s="6"/>
      <c r="AC661" s="6"/>
      <c r="AD661" s="6"/>
      <c r="AE661" s="6"/>
      <c r="AF661" s="20">
        <v>260</v>
      </c>
      <c r="AG661" s="20">
        <v>70</v>
      </c>
      <c r="AH661" s="6"/>
      <c r="AJ661">
        <v>1.25</v>
      </c>
      <c r="AK661" s="6"/>
      <c r="AL661" s="6"/>
      <c r="AM661" s="1"/>
      <c r="AN661" s="1"/>
      <c r="AO661" s="33">
        <f t="shared" si="250"/>
        <v>2.7109307123137194E-2</v>
      </c>
      <c r="AP661">
        <f t="shared" si="251"/>
        <v>2.710930712313725E-2</v>
      </c>
    </row>
    <row r="662" spans="1:42" x14ac:dyDescent="0.2">
      <c r="B662" s="28">
        <v>16</v>
      </c>
      <c r="C662">
        <v>2436</v>
      </c>
      <c r="D662">
        <v>2467</v>
      </c>
      <c r="E662" s="11">
        <f t="shared" si="239"/>
        <v>2.4359999999999999</v>
      </c>
      <c r="F662" s="11">
        <f t="shared" si="240"/>
        <v>2.4670000000000001</v>
      </c>
      <c r="G662">
        <v>0.48099999999999998</v>
      </c>
      <c r="H662">
        <v>0.1</v>
      </c>
      <c r="I662">
        <v>53</v>
      </c>
      <c r="J662">
        <v>57</v>
      </c>
      <c r="K662">
        <v>98</v>
      </c>
      <c r="L662">
        <v>102</v>
      </c>
      <c r="M662">
        <v>52</v>
      </c>
      <c r="N662">
        <v>60</v>
      </c>
      <c r="O662">
        <v>8.8000000000000005E-3</v>
      </c>
      <c r="P662">
        <v>9.7000000000000003E-3</v>
      </c>
      <c r="Q662" s="37">
        <f t="shared" si="249"/>
        <v>1.8295218295218296E-2</v>
      </c>
      <c r="R662" s="37">
        <f t="shared" si="243"/>
        <v>2.0166320166320167E-2</v>
      </c>
      <c r="S662">
        <v>18.02</v>
      </c>
      <c r="T662" s="5">
        <f t="shared" si="244"/>
        <v>0.13211102047112316</v>
      </c>
      <c r="U662" s="5">
        <f t="shared" si="245"/>
        <v>0.15860576205403792</v>
      </c>
      <c r="V662" s="6">
        <f t="shared" si="246"/>
        <v>0.28775593547126893</v>
      </c>
      <c r="W662" s="6">
        <f t="shared" si="247"/>
        <v>0.31547980813462861</v>
      </c>
      <c r="X662" s="6">
        <f t="shared" si="241"/>
        <v>0.41986695594239209</v>
      </c>
      <c r="Y662" s="6">
        <f t="shared" si="242"/>
        <v>0.47408557018866654</v>
      </c>
      <c r="Z662" s="6">
        <f t="shared" si="248"/>
        <v>0.44697626306552929</v>
      </c>
      <c r="AA662" s="6"/>
      <c r="AB662" s="6"/>
      <c r="AC662" s="6"/>
      <c r="AD662" s="6"/>
      <c r="AE662" s="6"/>
      <c r="AF662" s="20">
        <v>260</v>
      </c>
      <c r="AG662" s="20">
        <v>70</v>
      </c>
      <c r="AH662" s="6"/>
      <c r="AJ662">
        <v>1.25</v>
      </c>
      <c r="AK662" s="6"/>
      <c r="AL662" s="6"/>
      <c r="AM662" s="1"/>
      <c r="AN662" s="1"/>
      <c r="AO662" s="33">
        <f t="shared" si="250"/>
        <v>2.7109307123137194E-2</v>
      </c>
      <c r="AP662">
        <f t="shared" si="251"/>
        <v>2.710930712313725E-2</v>
      </c>
    </row>
    <row r="663" spans="1:42" x14ac:dyDescent="0.2">
      <c r="B663" s="28">
        <v>17</v>
      </c>
      <c r="C663">
        <v>2436</v>
      </c>
      <c r="D663">
        <v>2467</v>
      </c>
      <c r="E663" s="11">
        <f t="shared" si="239"/>
        <v>2.4359999999999999</v>
      </c>
      <c r="F663" s="11">
        <f t="shared" si="240"/>
        <v>2.4670000000000001</v>
      </c>
      <c r="G663">
        <v>0.47299999999999998</v>
      </c>
      <c r="H663">
        <v>0.10299999999999999</v>
      </c>
      <c r="I663">
        <v>53</v>
      </c>
      <c r="J663">
        <v>57</v>
      </c>
      <c r="K663">
        <v>98</v>
      </c>
      <c r="L663">
        <v>102</v>
      </c>
      <c r="M663">
        <v>52</v>
      </c>
      <c r="N663">
        <v>60</v>
      </c>
      <c r="O663">
        <v>8.8000000000000005E-3</v>
      </c>
      <c r="P663">
        <v>9.7000000000000003E-3</v>
      </c>
      <c r="Q663" s="37">
        <f t="shared" si="249"/>
        <v>1.8604651162790701E-2</v>
      </c>
      <c r="R663" s="37">
        <f t="shared" si="243"/>
        <v>2.0507399577167022E-2</v>
      </c>
      <c r="S663">
        <v>18.02</v>
      </c>
      <c r="T663" s="5">
        <f t="shared" si="244"/>
        <v>0.13607435108525684</v>
      </c>
      <c r="U663" s="5">
        <f t="shared" si="245"/>
        <v>0.16336393491565904</v>
      </c>
      <c r="V663" s="6">
        <f t="shared" si="246"/>
        <v>0.27982927424300152</v>
      </c>
      <c r="W663" s="6">
        <f t="shared" si="247"/>
        <v>0.30570451422844103</v>
      </c>
      <c r="X663" s="6">
        <f t="shared" si="241"/>
        <v>0.41590362532825836</v>
      </c>
      <c r="Y663" s="6">
        <f t="shared" si="242"/>
        <v>0.46906844914410006</v>
      </c>
      <c r="Z663" s="6">
        <f t="shared" si="248"/>
        <v>0.44248603723617919</v>
      </c>
      <c r="AA663" s="6"/>
      <c r="AB663" s="6"/>
      <c r="AC663" s="6"/>
      <c r="AD663" s="6"/>
      <c r="AE663" s="6"/>
      <c r="AF663" s="20">
        <v>260</v>
      </c>
      <c r="AG663" s="20">
        <v>70</v>
      </c>
      <c r="AH663" s="6"/>
      <c r="AJ663">
        <v>1.25</v>
      </c>
      <c r="AK663" s="6"/>
      <c r="AL663" s="6"/>
      <c r="AM663" s="1"/>
      <c r="AN663" s="1"/>
      <c r="AO663" s="33">
        <f t="shared" si="250"/>
        <v>2.6582411907920822E-2</v>
      </c>
      <c r="AP663">
        <f t="shared" si="251"/>
        <v>2.6582411907920878E-2</v>
      </c>
    </row>
    <row r="664" spans="1:42" x14ac:dyDescent="0.2">
      <c r="B664" s="28">
        <v>18</v>
      </c>
      <c r="C664">
        <v>2436</v>
      </c>
      <c r="D664">
        <v>2467</v>
      </c>
      <c r="E664" s="11">
        <f t="shared" si="239"/>
        <v>2.4359999999999999</v>
      </c>
      <c r="F664" s="11">
        <f t="shared" si="240"/>
        <v>2.4670000000000001</v>
      </c>
      <c r="G664">
        <v>0.48099999999999998</v>
      </c>
      <c r="H664">
        <v>0.10199999999999999</v>
      </c>
      <c r="I664">
        <v>53</v>
      </c>
      <c r="J664">
        <v>57</v>
      </c>
      <c r="K664">
        <v>98</v>
      </c>
      <c r="L664">
        <v>102</v>
      </c>
      <c r="M664">
        <v>52</v>
      </c>
      <c r="N664">
        <v>60</v>
      </c>
      <c r="O664">
        <v>8.8000000000000005E-3</v>
      </c>
      <c r="P664">
        <v>9.7000000000000003E-3</v>
      </c>
      <c r="Q664" s="37">
        <f t="shared" si="249"/>
        <v>1.8295218295218296E-2</v>
      </c>
      <c r="R664" s="37">
        <f t="shared" si="243"/>
        <v>2.0166320166320167E-2</v>
      </c>
      <c r="S664">
        <v>18.02</v>
      </c>
      <c r="T664" s="5">
        <f t="shared" si="244"/>
        <v>0.13475324088054561</v>
      </c>
      <c r="U664" s="5">
        <f t="shared" si="245"/>
        <v>0.16177787729511867</v>
      </c>
      <c r="V664" s="6">
        <f t="shared" si="246"/>
        <v>0.28640892114489669</v>
      </c>
      <c r="W664" s="6">
        <f t="shared" si="247"/>
        <v>0.31353769676253834</v>
      </c>
      <c r="X664" s="6">
        <f t="shared" si="241"/>
        <v>0.42116216202544232</v>
      </c>
      <c r="Y664" s="6">
        <f t="shared" si="242"/>
        <v>0.47531557405765701</v>
      </c>
      <c r="Z664" s="6">
        <f t="shared" si="248"/>
        <v>0.44823886804154967</v>
      </c>
      <c r="AA664" s="6"/>
      <c r="AB664" s="6"/>
      <c r="AC664" s="6"/>
      <c r="AD664" s="6"/>
      <c r="AE664" s="6"/>
      <c r="AF664" s="20">
        <v>260</v>
      </c>
      <c r="AG664" s="20">
        <v>70</v>
      </c>
      <c r="AH664" s="6"/>
      <c r="AJ664">
        <v>1.25</v>
      </c>
      <c r="AK664" s="6"/>
      <c r="AL664" s="6"/>
      <c r="AM664" s="1"/>
      <c r="AN664" s="1"/>
      <c r="AO664" s="33">
        <f t="shared" si="250"/>
        <v>2.7076706016107344E-2</v>
      </c>
      <c r="AP664">
        <f t="shared" si="251"/>
        <v>2.7076706016107344E-2</v>
      </c>
    </row>
    <row r="665" spans="1:42" x14ac:dyDescent="0.2">
      <c r="B665" s="28">
        <v>19</v>
      </c>
      <c r="C665">
        <v>2436</v>
      </c>
      <c r="D665">
        <v>2467</v>
      </c>
      <c r="E665" s="11">
        <f t="shared" si="239"/>
        <v>2.4359999999999999</v>
      </c>
      <c r="F665" s="11">
        <f t="shared" si="240"/>
        <v>2.4670000000000001</v>
      </c>
      <c r="G665">
        <v>0.48399999999999999</v>
      </c>
      <c r="H665">
        <v>0.111</v>
      </c>
      <c r="I665">
        <v>53</v>
      </c>
      <c r="J665">
        <v>57</v>
      </c>
      <c r="K665">
        <v>98</v>
      </c>
      <c r="L665">
        <v>102</v>
      </c>
      <c r="M665">
        <v>52</v>
      </c>
      <c r="N665">
        <v>60</v>
      </c>
      <c r="O665">
        <v>8.8000000000000005E-3</v>
      </c>
      <c r="P665">
        <v>9.7000000000000003E-3</v>
      </c>
      <c r="Q665" s="37">
        <f t="shared" si="249"/>
        <v>1.8181818181818184E-2</v>
      </c>
      <c r="R665" s="37">
        <f t="shared" si="243"/>
        <v>2.0041322314049585E-2</v>
      </c>
      <c r="S665">
        <v>18.02</v>
      </c>
      <c r="T665" s="5">
        <f t="shared" si="244"/>
        <v>0.14664323272294669</v>
      </c>
      <c r="U665" s="5">
        <f t="shared" si="245"/>
        <v>0.17605239587998209</v>
      </c>
      <c r="V665" s="6">
        <f t="shared" si="246"/>
        <v>0.28256215907823756</v>
      </c>
      <c r="W665" s="6">
        <f t="shared" si="247"/>
        <v>0.30737149315615181</v>
      </c>
      <c r="X665" s="6">
        <f t="shared" si="241"/>
        <v>0.42920539180118422</v>
      </c>
      <c r="Y665" s="6">
        <f t="shared" si="242"/>
        <v>0.48342388903613387</v>
      </c>
      <c r="Z665" s="6">
        <f t="shared" si="248"/>
        <v>0.45631464041865905</v>
      </c>
      <c r="AA665" s="6"/>
      <c r="AB665" s="6"/>
      <c r="AC665" s="6"/>
      <c r="AD665" s="6"/>
      <c r="AE665" s="6"/>
      <c r="AF665" s="20">
        <v>260</v>
      </c>
      <c r="AG665" s="20">
        <v>70</v>
      </c>
      <c r="AH665" s="6"/>
      <c r="AJ665">
        <v>1.25</v>
      </c>
      <c r="AK665" s="6"/>
      <c r="AL665" s="6"/>
      <c r="AM665" s="1"/>
      <c r="AN665" s="1"/>
      <c r="AO665" s="33">
        <f t="shared" si="250"/>
        <v>2.7109248617474824E-2</v>
      </c>
      <c r="AP665">
        <f t="shared" si="251"/>
        <v>2.7109248617474824E-2</v>
      </c>
    </row>
    <row r="666" spans="1:42" x14ac:dyDescent="0.2">
      <c r="A666" s="43"/>
      <c r="B666" s="32">
        <v>20</v>
      </c>
      <c r="C666" s="7">
        <v>2436</v>
      </c>
      <c r="D666" s="7">
        <v>2467</v>
      </c>
      <c r="E666" s="12">
        <f t="shared" si="239"/>
        <v>2.4359999999999999</v>
      </c>
      <c r="F666" s="12">
        <f t="shared" si="240"/>
        <v>2.4670000000000001</v>
      </c>
      <c r="G666" s="7">
        <v>0.52400000000000002</v>
      </c>
      <c r="H666" s="7">
        <v>0.11799999999999999</v>
      </c>
      <c r="I666" s="7">
        <v>53</v>
      </c>
      <c r="J666" s="7">
        <v>57</v>
      </c>
      <c r="K666" s="7">
        <v>98</v>
      </c>
      <c r="L666" s="7">
        <v>102</v>
      </c>
      <c r="M666" s="7">
        <v>52</v>
      </c>
      <c r="N666" s="7">
        <v>60</v>
      </c>
      <c r="O666" s="7">
        <v>8.8000000000000005E-3</v>
      </c>
      <c r="P666" s="7">
        <v>9.7000000000000003E-3</v>
      </c>
      <c r="Q666" s="38">
        <f t="shared" si="249"/>
        <v>1.6793893129770993E-2</v>
      </c>
      <c r="R666" s="38">
        <f t="shared" si="243"/>
        <v>1.8511450381679388E-2</v>
      </c>
      <c r="S666" s="7">
        <v>18.02</v>
      </c>
      <c r="T666" s="9">
        <f t="shared" si="244"/>
        <v>0.1558910041559253</v>
      </c>
      <c r="U666" s="9">
        <f t="shared" si="245"/>
        <v>0.18715479922376474</v>
      </c>
      <c r="V666" s="10">
        <f t="shared" si="246"/>
        <v>0.30737830762947987</v>
      </c>
      <c r="W666" s="10">
        <f t="shared" si="247"/>
        <v>0.33488473759409715</v>
      </c>
      <c r="X666" s="10">
        <f t="shared" si="241"/>
        <v>0.4632693117854052</v>
      </c>
      <c r="Y666" s="10">
        <f t="shared" si="242"/>
        <v>0.52203953681786186</v>
      </c>
      <c r="Z666" s="10">
        <f t="shared" si="248"/>
        <v>0.49265442430163353</v>
      </c>
      <c r="AA666" s="10">
        <f>AVERAGE(X636:X666)</f>
        <v>0.47735939298389912</v>
      </c>
      <c r="AB666" s="35">
        <f>(STDEV(X636:X666)/SQRT(COUNT(X636:X666)))</f>
        <v>9.0684193749881233E-3</v>
      </c>
      <c r="AC666" s="10">
        <f>AVERAGE(Y636:Y666)</f>
        <v>0.52604716154351794</v>
      </c>
      <c r="AD666" s="35">
        <f>(STDEV(Y636:Y666)/SQRT(COUNT(Y636:Y666)))</f>
        <v>7.4697189600594965E-3</v>
      </c>
      <c r="AE666" s="10">
        <f>AVERAGE(Z636:Z666)</f>
        <v>0.50170327726370856</v>
      </c>
      <c r="AF666" s="21">
        <v>260</v>
      </c>
      <c r="AG666" s="21">
        <v>70</v>
      </c>
      <c r="AH666" s="10">
        <f>STDEV(Z636:Z666)</f>
        <v>4.5904715294120588E-2</v>
      </c>
      <c r="AI666" s="7">
        <f>AH666/SQRT(COUNT(Z636:Z666))</f>
        <v>8.2447302548536421E-3</v>
      </c>
      <c r="AJ666" s="7">
        <v>1.25</v>
      </c>
      <c r="AK666" s="10">
        <f>AE666-AA666</f>
        <v>2.4343884279809436E-2</v>
      </c>
      <c r="AL666" s="10">
        <f>ABS(AE666-AC666)</f>
        <v>2.434388427980938E-2</v>
      </c>
      <c r="AM666" s="35">
        <f>AK666+AB666</f>
        <v>3.3412303654797561E-2</v>
      </c>
      <c r="AN666" s="35">
        <f>AL666+AD666</f>
        <v>3.1813603239868878E-2</v>
      </c>
      <c r="AO666" s="41">
        <f t="shared" si="250"/>
        <v>2.9385112516228329E-2</v>
      </c>
      <c r="AP666" s="7">
        <f t="shared" si="251"/>
        <v>2.9385112516228329E-2</v>
      </c>
    </row>
    <row r="667" spans="1:42" x14ac:dyDescent="0.2">
      <c r="A667" t="s">
        <v>104</v>
      </c>
      <c r="B667" s="28">
        <v>1</v>
      </c>
      <c r="C667">
        <v>2436</v>
      </c>
      <c r="D667">
        <v>2467</v>
      </c>
      <c r="E667" s="11">
        <f t="shared" ref="E667:E700" si="252">C667/1000</f>
        <v>2.4359999999999999</v>
      </c>
      <c r="F667" s="11">
        <f t="shared" ref="F667:F700" si="253">D667/1000</f>
        <v>2.4670000000000001</v>
      </c>
      <c r="G667">
        <v>0.51600000000000001</v>
      </c>
      <c r="H667">
        <v>9.9000000000000005E-2</v>
      </c>
      <c r="I667">
        <v>53</v>
      </c>
      <c r="J667">
        <v>57</v>
      </c>
      <c r="K667">
        <v>98</v>
      </c>
      <c r="L667">
        <v>102</v>
      </c>
      <c r="M667">
        <v>52</v>
      </c>
      <c r="N667">
        <v>60</v>
      </c>
      <c r="O667">
        <v>9.2999999999999992E-3</v>
      </c>
      <c r="P667">
        <v>0.01</v>
      </c>
      <c r="Q667" s="37">
        <f t="shared" si="249"/>
        <v>1.8023255813953486E-2</v>
      </c>
      <c r="R667" s="37">
        <f t="shared" si="243"/>
        <v>1.937984496124031E-2</v>
      </c>
      <c r="S667">
        <v>18.02</v>
      </c>
      <c r="T667" s="5">
        <f t="shared" si="244"/>
        <v>0.12686621295841954</v>
      </c>
      <c r="U667" s="5">
        <f t="shared" si="245"/>
        <v>0.14857778484029877</v>
      </c>
      <c r="V667" s="6">
        <f t="shared" si="246"/>
        <v>0.30484073987156785</v>
      </c>
      <c r="W667" s="6">
        <f t="shared" si="247"/>
        <v>0.32784510594321942</v>
      </c>
      <c r="X667" s="6">
        <f t="shared" si="241"/>
        <v>0.43170695282998739</v>
      </c>
      <c r="Y667" s="6">
        <f t="shared" si="242"/>
        <v>0.47642289078351818</v>
      </c>
      <c r="Z667" s="6">
        <f t="shared" si="248"/>
        <v>0.45406492180675279</v>
      </c>
      <c r="AA667" s="6"/>
      <c r="AB667" s="6"/>
      <c r="AC667" s="6"/>
      <c r="AD667" s="6"/>
      <c r="AE667" s="6"/>
      <c r="AF667" s="20">
        <v>261</v>
      </c>
      <c r="AG667" s="20">
        <v>70</v>
      </c>
      <c r="AH667" s="6"/>
      <c r="AJ667">
        <v>1.25</v>
      </c>
      <c r="AK667" s="6"/>
      <c r="AL667" s="6"/>
      <c r="AM667" s="1"/>
      <c r="AN667" s="1"/>
      <c r="AO667" s="33">
        <f t="shared" si="250"/>
        <v>2.2357968976765397E-2</v>
      </c>
      <c r="AP667">
        <f t="shared" si="251"/>
        <v>2.2357968976765397E-2</v>
      </c>
    </row>
    <row r="668" spans="1:42" x14ac:dyDescent="0.2">
      <c r="B668" s="28">
        <v>2</v>
      </c>
      <c r="C668">
        <v>2436</v>
      </c>
      <c r="D668">
        <v>2467</v>
      </c>
      <c r="E668" s="11">
        <f t="shared" si="252"/>
        <v>2.4359999999999999</v>
      </c>
      <c r="F668" s="11">
        <f t="shared" si="253"/>
        <v>2.4670000000000001</v>
      </c>
      <c r="G668">
        <v>0.51400000000000001</v>
      </c>
      <c r="H668">
        <v>9.7000000000000003E-2</v>
      </c>
      <c r="I668">
        <v>53</v>
      </c>
      <c r="J668">
        <v>57</v>
      </c>
      <c r="K668">
        <v>98</v>
      </c>
      <c r="L668">
        <v>102</v>
      </c>
      <c r="M668">
        <v>52</v>
      </c>
      <c r="N668">
        <v>60</v>
      </c>
      <c r="O668">
        <v>9.2999999999999992E-3</v>
      </c>
      <c r="P668">
        <v>0.01</v>
      </c>
      <c r="Q668" s="37">
        <f t="shared" si="249"/>
        <v>1.809338521400778E-2</v>
      </c>
      <c r="R668" s="37">
        <f t="shared" si="243"/>
        <v>1.9455252918287938E-2</v>
      </c>
      <c r="S668">
        <v>18.02</v>
      </c>
      <c r="T668" s="5">
        <f t="shared" si="244"/>
        <v>0.12430325916127977</v>
      </c>
      <c r="U668" s="5">
        <f t="shared" si="245"/>
        <v>0.14557621342938365</v>
      </c>
      <c r="V668" s="6">
        <f t="shared" si="246"/>
        <v>0.30471510488151193</v>
      </c>
      <c r="W668" s="6">
        <f t="shared" si="247"/>
        <v>0.32805950390114197</v>
      </c>
      <c r="X668" s="6">
        <f t="shared" si="241"/>
        <v>0.4290183640427917</v>
      </c>
      <c r="Y668" s="6">
        <f t="shared" si="242"/>
        <v>0.47363571733052562</v>
      </c>
      <c r="Z668" s="6">
        <f t="shared" si="248"/>
        <v>0.45132704068665863</v>
      </c>
      <c r="AA668" s="6"/>
      <c r="AB668" s="6"/>
      <c r="AC668" s="6"/>
      <c r="AD668" s="6"/>
      <c r="AE668" s="6"/>
      <c r="AF668" s="20">
        <v>261</v>
      </c>
      <c r="AG668" s="20">
        <v>70</v>
      </c>
      <c r="AH668" s="6"/>
      <c r="AJ668">
        <v>1.25</v>
      </c>
      <c r="AK668" s="6"/>
      <c r="AL668" s="6"/>
      <c r="AM668" s="1"/>
      <c r="AN668" s="1"/>
      <c r="AO668" s="33">
        <f t="shared" si="250"/>
        <v>2.2308676643866931E-2</v>
      </c>
      <c r="AP668">
        <f t="shared" si="251"/>
        <v>2.2308676643866987E-2</v>
      </c>
    </row>
    <row r="669" spans="1:42" x14ac:dyDescent="0.2">
      <c r="B669" s="28">
        <v>3</v>
      </c>
      <c r="C669">
        <v>2436</v>
      </c>
      <c r="D669">
        <v>2467</v>
      </c>
      <c r="E669" s="11">
        <f t="shared" si="252"/>
        <v>2.4359999999999999</v>
      </c>
      <c r="F669" s="11">
        <f t="shared" si="253"/>
        <v>2.4670000000000001</v>
      </c>
      <c r="G669">
        <v>0.51600000000000001</v>
      </c>
      <c r="H669">
        <v>9.6000000000000002E-2</v>
      </c>
      <c r="I669">
        <v>53</v>
      </c>
      <c r="J669">
        <v>57</v>
      </c>
      <c r="K669">
        <v>98</v>
      </c>
      <c r="L669">
        <v>102</v>
      </c>
      <c r="M669">
        <v>52</v>
      </c>
      <c r="N669">
        <v>60</v>
      </c>
      <c r="O669">
        <v>9.2999999999999992E-3</v>
      </c>
      <c r="P669">
        <v>0.01</v>
      </c>
      <c r="Q669" s="37">
        <f t="shared" si="249"/>
        <v>1.8023255813953486E-2</v>
      </c>
      <c r="R669" s="37">
        <f t="shared" si="243"/>
        <v>1.937984496124031E-2</v>
      </c>
      <c r="S669">
        <v>18.02</v>
      </c>
      <c r="T669" s="5">
        <f t="shared" si="244"/>
        <v>0.12302178226270986</v>
      </c>
      <c r="U669" s="5">
        <f t="shared" si="245"/>
        <v>0.14407542772392606</v>
      </c>
      <c r="V669" s="6">
        <f t="shared" si="246"/>
        <v>0.30680064571643945</v>
      </c>
      <c r="W669" s="6">
        <f t="shared" si="247"/>
        <v>0.33060165111650885</v>
      </c>
      <c r="X669" s="6">
        <f t="shared" si="241"/>
        <v>0.42982242797914932</v>
      </c>
      <c r="Y669" s="6">
        <f t="shared" si="242"/>
        <v>0.47467707884043492</v>
      </c>
      <c r="Z669" s="6">
        <f t="shared" si="248"/>
        <v>0.45224975340979212</v>
      </c>
      <c r="AA669" s="6"/>
      <c r="AB669" s="6"/>
      <c r="AC669" s="6"/>
      <c r="AD669" s="6"/>
      <c r="AE669" s="6"/>
      <c r="AF669" s="20">
        <v>261</v>
      </c>
      <c r="AG669" s="20">
        <v>70</v>
      </c>
      <c r="AH669" s="6"/>
      <c r="AJ669">
        <v>1.25</v>
      </c>
      <c r="AK669" s="6"/>
      <c r="AL669" s="6"/>
      <c r="AM669" s="1"/>
      <c r="AN669" s="1"/>
      <c r="AO669" s="33">
        <f t="shared" si="250"/>
        <v>2.2427325430642797E-2</v>
      </c>
      <c r="AP669">
        <f t="shared" si="251"/>
        <v>2.2427325430642797E-2</v>
      </c>
    </row>
    <row r="670" spans="1:42" x14ac:dyDescent="0.2">
      <c r="B670" s="28">
        <v>4</v>
      </c>
      <c r="C670">
        <v>2436</v>
      </c>
      <c r="D670">
        <v>2467</v>
      </c>
      <c r="E670" s="11">
        <f t="shared" si="252"/>
        <v>2.4359999999999999</v>
      </c>
      <c r="F670" s="11">
        <f t="shared" si="253"/>
        <v>2.4670000000000001</v>
      </c>
      <c r="G670">
        <v>0.50700000000000001</v>
      </c>
      <c r="H670">
        <v>9.7000000000000003E-2</v>
      </c>
      <c r="I670">
        <v>53</v>
      </c>
      <c r="J670">
        <v>57</v>
      </c>
      <c r="K670">
        <v>98</v>
      </c>
      <c r="L670">
        <v>102</v>
      </c>
      <c r="M670">
        <v>52</v>
      </c>
      <c r="N670">
        <v>60</v>
      </c>
      <c r="O670">
        <v>9.2999999999999992E-3</v>
      </c>
      <c r="P670">
        <v>0.01</v>
      </c>
      <c r="Q670" s="37">
        <f t="shared" si="249"/>
        <v>1.8343195266272188E-2</v>
      </c>
      <c r="R670" s="37">
        <f t="shared" si="243"/>
        <v>1.9723865877712032E-2</v>
      </c>
      <c r="S670">
        <v>18.02</v>
      </c>
      <c r="T670" s="5">
        <f t="shared" si="244"/>
        <v>0.12430325916127977</v>
      </c>
      <c r="U670" s="5">
        <f t="shared" si="245"/>
        <v>0.14557621342938365</v>
      </c>
      <c r="V670" s="6">
        <f t="shared" si="246"/>
        <v>0.29970226877828265</v>
      </c>
      <c r="W670" s="6">
        <f t="shared" si="247"/>
        <v>0.32237795801619551</v>
      </c>
      <c r="X670" s="6">
        <f t="shared" si="241"/>
        <v>0.42400552793956242</v>
      </c>
      <c r="Y670" s="6">
        <f t="shared" si="242"/>
        <v>0.46795417144557916</v>
      </c>
      <c r="Z670" s="6">
        <f t="shared" si="248"/>
        <v>0.44597984969257076</v>
      </c>
      <c r="AA670" s="6"/>
      <c r="AB670" s="6"/>
      <c r="AC670" s="6"/>
      <c r="AD670" s="6"/>
      <c r="AE670" s="6"/>
      <c r="AF670" s="20">
        <v>261</v>
      </c>
      <c r="AG670" s="20">
        <v>70</v>
      </c>
      <c r="AH670" s="6"/>
      <c r="AJ670">
        <v>1.25</v>
      </c>
      <c r="AK670" s="6"/>
      <c r="AL670" s="6"/>
      <c r="AM670" s="1"/>
      <c r="AN670" s="1"/>
      <c r="AO670" s="33">
        <f t="shared" si="250"/>
        <v>2.1974321753008341E-2</v>
      </c>
      <c r="AP670">
        <f t="shared" si="251"/>
        <v>2.1974321753008397E-2</v>
      </c>
    </row>
    <row r="671" spans="1:42" x14ac:dyDescent="0.2">
      <c r="B671" s="28">
        <v>5</v>
      </c>
      <c r="C671">
        <v>2436</v>
      </c>
      <c r="D671">
        <v>2467</v>
      </c>
      <c r="E671" s="11">
        <f t="shared" si="252"/>
        <v>2.4359999999999999</v>
      </c>
      <c r="F671" s="11">
        <f t="shared" si="253"/>
        <v>2.4670000000000001</v>
      </c>
      <c r="G671">
        <v>0.50800000000000001</v>
      </c>
      <c r="H671">
        <v>9.5000000000000001E-2</v>
      </c>
      <c r="I671">
        <v>53</v>
      </c>
      <c r="J671">
        <v>57</v>
      </c>
      <c r="K671">
        <v>98</v>
      </c>
      <c r="L671">
        <v>102</v>
      </c>
      <c r="M671">
        <v>52</v>
      </c>
      <c r="N671">
        <v>60</v>
      </c>
      <c r="O671">
        <v>9.2999999999999992E-3</v>
      </c>
      <c r="P671">
        <v>0.01</v>
      </c>
      <c r="Q671" s="37">
        <f t="shared" si="249"/>
        <v>1.8307086614173226E-2</v>
      </c>
      <c r="R671" s="37">
        <f t="shared" si="243"/>
        <v>1.968503937007874E-2</v>
      </c>
      <c r="S671">
        <v>18.02</v>
      </c>
      <c r="T671" s="5">
        <f t="shared" si="244"/>
        <v>0.12174030536413998</v>
      </c>
      <c r="U671" s="5">
        <f t="shared" si="245"/>
        <v>0.14257464201846851</v>
      </c>
      <c r="V671" s="6">
        <f t="shared" si="246"/>
        <v>0.30172499211818221</v>
      </c>
      <c r="W671" s="6">
        <f t="shared" si="247"/>
        <v>0.32502730421052373</v>
      </c>
      <c r="X671" s="6">
        <f t="shared" si="241"/>
        <v>0.4234652974823222</v>
      </c>
      <c r="Y671" s="6">
        <f t="shared" si="242"/>
        <v>0.4676019462289922</v>
      </c>
      <c r="Z671" s="6">
        <f t="shared" si="248"/>
        <v>0.4455336218556572</v>
      </c>
      <c r="AA671" s="6"/>
      <c r="AB671" s="6"/>
      <c r="AC671" s="6"/>
      <c r="AD671" s="6"/>
      <c r="AE671" s="6"/>
      <c r="AF671" s="20">
        <v>261</v>
      </c>
      <c r="AG671" s="20">
        <v>70</v>
      </c>
      <c r="AH671" s="6"/>
      <c r="AJ671">
        <v>1.25</v>
      </c>
      <c r="AK671" s="6"/>
      <c r="AL671" s="6"/>
      <c r="AM671" s="1"/>
      <c r="AN671" s="1"/>
      <c r="AO671" s="33">
        <f t="shared" si="250"/>
        <v>2.2068324373335002E-2</v>
      </c>
      <c r="AP671">
        <f t="shared" si="251"/>
        <v>2.2068324373335002E-2</v>
      </c>
    </row>
    <row r="672" spans="1:42" x14ac:dyDescent="0.2">
      <c r="B672" s="28">
        <v>6</v>
      </c>
      <c r="C672">
        <v>2436</v>
      </c>
      <c r="D672">
        <v>2467</v>
      </c>
      <c r="E672" s="11">
        <f t="shared" si="252"/>
        <v>2.4359999999999999</v>
      </c>
      <c r="F672" s="11">
        <f t="shared" si="253"/>
        <v>2.4670000000000001</v>
      </c>
      <c r="G672">
        <v>0.499</v>
      </c>
      <c r="H672">
        <v>0.10199999999999999</v>
      </c>
      <c r="I672">
        <v>53</v>
      </c>
      <c r="J672">
        <v>57</v>
      </c>
      <c r="K672">
        <v>98</v>
      </c>
      <c r="L672">
        <v>102</v>
      </c>
      <c r="M672">
        <v>52</v>
      </c>
      <c r="N672">
        <v>60</v>
      </c>
      <c r="O672">
        <v>9.2999999999999992E-3</v>
      </c>
      <c r="P672">
        <v>0.01</v>
      </c>
      <c r="Q672" s="37">
        <f t="shared" si="249"/>
        <v>1.8637274549098193E-2</v>
      </c>
      <c r="R672" s="37">
        <f t="shared" si="243"/>
        <v>2.004008016032064E-2</v>
      </c>
      <c r="S672">
        <v>18.02</v>
      </c>
      <c r="T672" s="5">
        <f t="shared" si="244"/>
        <v>0.13071064365412924</v>
      </c>
      <c r="U672" s="5">
        <f t="shared" si="245"/>
        <v>0.15308014195667147</v>
      </c>
      <c r="V672" s="6">
        <f t="shared" si="246"/>
        <v>0.29070680349028222</v>
      </c>
      <c r="W672" s="6">
        <f t="shared" si="247"/>
        <v>0.31129052076363145</v>
      </c>
      <c r="X672" s="6">
        <f t="shared" si="241"/>
        <v>0.42141744714441143</v>
      </c>
      <c r="Y672" s="6">
        <f t="shared" si="242"/>
        <v>0.46437066272030292</v>
      </c>
      <c r="Z672" s="6">
        <f t="shared" si="248"/>
        <v>0.44289405493235717</v>
      </c>
      <c r="AA672" s="6"/>
      <c r="AB672" s="6"/>
      <c r="AC672" s="6"/>
      <c r="AD672" s="6"/>
      <c r="AE672" s="6"/>
      <c r="AF672" s="20">
        <v>261</v>
      </c>
      <c r="AG672" s="20">
        <v>70</v>
      </c>
      <c r="AH672" s="6"/>
      <c r="AJ672">
        <v>1.25</v>
      </c>
      <c r="AK672" s="6"/>
      <c r="AL672" s="6"/>
      <c r="AM672" s="1"/>
      <c r="AN672" s="1"/>
      <c r="AO672" s="33">
        <f t="shared" si="250"/>
        <v>2.1476607787945745E-2</v>
      </c>
      <c r="AP672">
        <f t="shared" si="251"/>
        <v>2.1476607787945745E-2</v>
      </c>
    </row>
    <row r="673" spans="1:42" x14ac:dyDescent="0.2">
      <c r="B673" s="28">
        <v>7</v>
      </c>
      <c r="C673">
        <v>2436</v>
      </c>
      <c r="D673">
        <v>2467</v>
      </c>
      <c r="E673" s="11">
        <f t="shared" si="252"/>
        <v>2.4359999999999999</v>
      </c>
      <c r="F673" s="11">
        <f t="shared" si="253"/>
        <v>2.4670000000000001</v>
      </c>
      <c r="G673">
        <v>0.5</v>
      </c>
      <c r="H673">
        <v>9.6000000000000002E-2</v>
      </c>
      <c r="I673">
        <v>53</v>
      </c>
      <c r="J673">
        <v>57</v>
      </c>
      <c r="K673">
        <v>98</v>
      </c>
      <c r="L673">
        <v>102</v>
      </c>
      <c r="M673">
        <v>52</v>
      </c>
      <c r="N673">
        <v>60</v>
      </c>
      <c r="O673">
        <v>9.2999999999999992E-3</v>
      </c>
      <c r="P673">
        <v>0.01</v>
      </c>
      <c r="Q673" s="37">
        <f t="shared" si="249"/>
        <v>1.8599999999999998E-2</v>
      </c>
      <c r="R673" s="37">
        <f t="shared" si="243"/>
        <v>0.02</v>
      </c>
      <c r="S673">
        <v>18.02</v>
      </c>
      <c r="T673" s="5">
        <f t="shared" si="244"/>
        <v>0.12302178226270986</v>
      </c>
      <c r="U673" s="5">
        <f t="shared" si="245"/>
        <v>0.14407542772392606</v>
      </c>
      <c r="V673" s="6">
        <f t="shared" si="246"/>
        <v>0.29534273462334387</v>
      </c>
      <c r="W673" s="6">
        <f t="shared" si="247"/>
        <v>0.31761526052234551</v>
      </c>
      <c r="X673" s="6">
        <f t="shared" si="241"/>
        <v>0.41836451688605375</v>
      </c>
      <c r="Y673" s="6">
        <f t="shared" si="242"/>
        <v>0.46169068824627157</v>
      </c>
      <c r="Z673" s="6">
        <f t="shared" si="248"/>
        <v>0.44002760256616269</v>
      </c>
      <c r="AA673" s="6"/>
      <c r="AB673" s="6"/>
      <c r="AC673" s="6"/>
      <c r="AD673" s="6"/>
      <c r="AE673" s="6"/>
      <c r="AF673" s="20">
        <v>261</v>
      </c>
      <c r="AG673" s="20">
        <v>70</v>
      </c>
      <c r="AH673" s="6"/>
      <c r="AJ673">
        <v>1.25</v>
      </c>
      <c r="AK673" s="6"/>
      <c r="AL673" s="6"/>
      <c r="AM673" s="1"/>
      <c r="AN673" s="1"/>
      <c r="AO673" s="33">
        <f t="shared" si="250"/>
        <v>2.166308568010894E-2</v>
      </c>
      <c r="AP673">
        <f t="shared" si="251"/>
        <v>2.1663085680108884E-2</v>
      </c>
    </row>
    <row r="674" spans="1:42" x14ac:dyDescent="0.2">
      <c r="B674" s="28">
        <v>8</v>
      </c>
      <c r="C674">
        <v>2436</v>
      </c>
      <c r="D674">
        <v>2467</v>
      </c>
      <c r="E674" s="11">
        <f t="shared" si="252"/>
        <v>2.4359999999999999</v>
      </c>
      <c r="F674" s="11">
        <f t="shared" si="253"/>
        <v>2.4670000000000001</v>
      </c>
      <c r="G674">
        <v>0.496</v>
      </c>
      <c r="H674">
        <v>9.4E-2</v>
      </c>
      <c r="I674">
        <v>53</v>
      </c>
      <c r="J674">
        <v>57</v>
      </c>
      <c r="K674">
        <v>98</v>
      </c>
      <c r="L674">
        <v>102</v>
      </c>
      <c r="M674">
        <v>52</v>
      </c>
      <c r="N674">
        <v>60</v>
      </c>
      <c r="O674">
        <v>9.2999999999999992E-3</v>
      </c>
      <c r="P674">
        <v>0.01</v>
      </c>
      <c r="Q674" s="37">
        <f t="shared" si="249"/>
        <v>1.8749999999999999E-2</v>
      </c>
      <c r="R674" s="37">
        <f t="shared" si="243"/>
        <v>2.0161290322580645E-2</v>
      </c>
      <c r="S674">
        <v>18.02</v>
      </c>
      <c r="T674" s="5">
        <f t="shared" si="244"/>
        <v>0.12045882846557009</v>
      </c>
      <c r="U674" s="5">
        <f t="shared" si="245"/>
        <v>0.14107385631301095</v>
      </c>
      <c r="V674" s="6">
        <f t="shared" si="246"/>
        <v>0.29378486074665111</v>
      </c>
      <c r="W674" s="6">
        <f t="shared" si="247"/>
        <v>0.31620635965599764</v>
      </c>
      <c r="X674" s="6">
        <f t="shared" si="241"/>
        <v>0.41424368921222121</v>
      </c>
      <c r="Y674" s="6">
        <f t="shared" si="242"/>
        <v>0.45728021596900859</v>
      </c>
      <c r="Z674" s="6">
        <f t="shared" si="248"/>
        <v>0.4357619525906149</v>
      </c>
      <c r="AA674" s="6"/>
      <c r="AB674" s="6"/>
      <c r="AC674" s="6"/>
      <c r="AD674" s="6"/>
      <c r="AE674" s="6"/>
      <c r="AF674" s="20">
        <v>261</v>
      </c>
      <c r="AG674" s="20">
        <v>70</v>
      </c>
      <c r="AH674" s="6"/>
      <c r="AJ674">
        <v>1.25</v>
      </c>
      <c r="AK674" s="6"/>
      <c r="AL674" s="6"/>
      <c r="AM674" s="1"/>
      <c r="AN674" s="1"/>
      <c r="AO674" s="33">
        <f t="shared" si="250"/>
        <v>2.1518263378393687E-2</v>
      </c>
      <c r="AP674">
        <f t="shared" si="251"/>
        <v>2.1518263378393687E-2</v>
      </c>
    </row>
    <row r="675" spans="1:42" x14ac:dyDescent="0.2">
      <c r="B675" s="28">
        <v>9</v>
      </c>
      <c r="C675">
        <v>2436</v>
      </c>
      <c r="D675">
        <v>2467</v>
      </c>
      <c r="E675" s="11">
        <f t="shared" si="252"/>
        <v>2.4359999999999999</v>
      </c>
      <c r="F675" s="11">
        <f t="shared" si="253"/>
        <v>2.4670000000000001</v>
      </c>
      <c r="G675">
        <v>0.502</v>
      </c>
      <c r="H675">
        <v>9.4E-2</v>
      </c>
      <c r="I675">
        <v>53</v>
      </c>
      <c r="J675">
        <v>57</v>
      </c>
      <c r="K675">
        <v>98</v>
      </c>
      <c r="L675">
        <v>102</v>
      </c>
      <c r="M675">
        <v>52</v>
      </c>
      <c r="N675">
        <v>60</v>
      </c>
      <c r="O675">
        <v>9.2999999999999992E-3</v>
      </c>
      <c r="P675">
        <v>0.01</v>
      </c>
      <c r="Q675" s="37">
        <f t="shared" si="249"/>
        <v>1.8525896414342626E-2</v>
      </c>
      <c r="R675" s="37">
        <f t="shared" si="243"/>
        <v>1.9920318725099605E-2</v>
      </c>
      <c r="S675">
        <v>18.02</v>
      </c>
      <c r="T675" s="5">
        <f t="shared" si="244"/>
        <v>0.12045882846557009</v>
      </c>
      <c r="U675" s="5">
        <f t="shared" si="245"/>
        <v>0.14107385631301095</v>
      </c>
      <c r="V675" s="6">
        <f t="shared" si="246"/>
        <v>0.29808157740656188</v>
      </c>
      <c r="W675" s="6">
        <f t="shared" si="247"/>
        <v>0.32107625612880891</v>
      </c>
      <c r="X675" s="6">
        <f t="shared" si="241"/>
        <v>0.41854040587213198</v>
      </c>
      <c r="Y675" s="6">
        <f t="shared" si="242"/>
        <v>0.46215011244181986</v>
      </c>
      <c r="Z675" s="6">
        <f t="shared" si="248"/>
        <v>0.44034525915697592</v>
      </c>
      <c r="AA675" s="6"/>
      <c r="AB675" s="6"/>
      <c r="AC675" s="6"/>
      <c r="AD675" s="6"/>
      <c r="AE675" s="6"/>
      <c r="AF675" s="20">
        <v>261</v>
      </c>
      <c r="AG675" s="20">
        <v>70</v>
      </c>
      <c r="AH675" s="6"/>
      <c r="AJ675">
        <v>1.25</v>
      </c>
      <c r="AK675" s="6"/>
      <c r="AL675" s="6"/>
      <c r="AM675" s="1"/>
      <c r="AN675" s="1"/>
      <c r="AO675" s="33">
        <f t="shared" si="250"/>
        <v>2.1804853284843939E-2</v>
      </c>
      <c r="AP675">
        <f t="shared" si="251"/>
        <v>2.1804853284843939E-2</v>
      </c>
    </row>
    <row r="676" spans="1:42" x14ac:dyDescent="0.2">
      <c r="B676" s="28">
        <v>10</v>
      </c>
      <c r="C676">
        <v>2436</v>
      </c>
      <c r="D676">
        <v>2467</v>
      </c>
      <c r="E676" s="11">
        <f t="shared" si="252"/>
        <v>2.4359999999999999</v>
      </c>
      <c r="F676" s="11">
        <f t="shared" si="253"/>
        <v>2.4670000000000001</v>
      </c>
      <c r="G676">
        <v>0.51500000000000001</v>
      </c>
      <c r="H676">
        <v>9.7000000000000003E-2</v>
      </c>
      <c r="I676">
        <v>53</v>
      </c>
      <c r="J676">
        <v>57</v>
      </c>
      <c r="K676">
        <v>98</v>
      </c>
      <c r="L676">
        <v>102</v>
      </c>
      <c r="M676">
        <v>52</v>
      </c>
      <c r="N676">
        <v>60</v>
      </c>
      <c r="O676">
        <v>9.2999999999999992E-3</v>
      </c>
      <c r="P676">
        <v>0.01</v>
      </c>
      <c r="Q676" s="37">
        <f t="shared" si="249"/>
        <v>1.8058252427184465E-2</v>
      </c>
      <c r="R676" s="37">
        <f t="shared" si="243"/>
        <v>1.9417475728155338E-2</v>
      </c>
      <c r="S676">
        <v>18.02</v>
      </c>
      <c r="T676" s="5">
        <f t="shared" si="244"/>
        <v>0.12430325916127977</v>
      </c>
      <c r="U676" s="5">
        <f t="shared" si="245"/>
        <v>0.14557621342938365</v>
      </c>
      <c r="V676" s="6">
        <f t="shared" si="246"/>
        <v>0.30543122432483044</v>
      </c>
      <c r="W676" s="6">
        <f t="shared" si="247"/>
        <v>0.32887115331327715</v>
      </c>
      <c r="X676" s="6">
        <f t="shared" si="241"/>
        <v>0.42973448348611021</v>
      </c>
      <c r="Y676" s="6">
        <f t="shared" si="242"/>
        <v>0.4744473667426608</v>
      </c>
      <c r="Z676" s="6">
        <f t="shared" si="248"/>
        <v>0.45209092511438553</v>
      </c>
      <c r="AA676" s="6"/>
      <c r="AB676" s="6"/>
      <c r="AC676" s="6"/>
      <c r="AD676" s="6"/>
      <c r="AE676" s="6"/>
      <c r="AF676" s="20">
        <v>261</v>
      </c>
      <c r="AG676" s="20">
        <v>70</v>
      </c>
      <c r="AH676" s="6"/>
      <c r="AJ676">
        <v>1.25</v>
      </c>
      <c r="AK676" s="6"/>
      <c r="AL676" s="6"/>
      <c r="AM676" s="1"/>
      <c r="AN676" s="1"/>
      <c r="AO676" s="33">
        <f t="shared" si="250"/>
        <v>2.2356441628275325E-2</v>
      </c>
      <c r="AP676">
        <f t="shared" si="251"/>
        <v>2.235644162827527E-2</v>
      </c>
    </row>
    <row r="677" spans="1:42" x14ac:dyDescent="0.2">
      <c r="B677" s="28">
        <v>11</v>
      </c>
      <c r="C677">
        <v>2436</v>
      </c>
      <c r="D677">
        <v>2467</v>
      </c>
      <c r="E677" s="11">
        <f t="shared" si="252"/>
        <v>2.4359999999999999</v>
      </c>
      <c r="F677" s="11">
        <f t="shared" si="253"/>
        <v>2.4670000000000001</v>
      </c>
      <c r="G677">
        <v>0.495</v>
      </c>
      <c r="H677">
        <v>9.4E-2</v>
      </c>
      <c r="I677">
        <v>53</v>
      </c>
      <c r="J677">
        <v>57</v>
      </c>
      <c r="K677">
        <v>98</v>
      </c>
      <c r="L677">
        <v>102</v>
      </c>
      <c r="M677">
        <v>52</v>
      </c>
      <c r="N677">
        <v>60</v>
      </c>
      <c r="O677">
        <v>9.2999999999999992E-3</v>
      </c>
      <c r="P677">
        <v>0.01</v>
      </c>
      <c r="Q677" s="37">
        <f t="shared" si="249"/>
        <v>1.8787878787878787E-2</v>
      </c>
      <c r="R677" s="37">
        <f t="shared" si="243"/>
        <v>2.0202020202020204E-2</v>
      </c>
      <c r="S677">
        <v>18.02</v>
      </c>
      <c r="T677" s="5">
        <f t="shared" si="244"/>
        <v>0.12045882846557009</v>
      </c>
      <c r="U677" s="5">
        <f t="shared" si="245"/>
        <v>0.14107385631301095</v>
      </c>
      <c r="V677" s="6">
        <f t="shared" si="246"/>
        <v>0.2930687413033326</v>
      </c>
      <c r="W677" s="6">
        <f t="shared" si="247"/>
        <v>0.3153947102438624</v>
      </c>
      <c r="X677" s="6">
        <f t="shared" si="241"/>
        <v>0.4135275697689027</v>
      </c>
      <c r="Y677" s="6">
        <f t="shared" si="242"/>
        <v>0.45646856655687335</v>
      </c>
      <c r="Z677" s="6">
        <f t="shared" si="248"/>
        <v>0.434998068162888</v>
      </c>
      <c r="AA677" s="6"/>
      <c r="AB677" s="6"/>
      <c r="AC677" s="6"/>
      <c r="AD677" s="6"/>
      <c r="AE677" s="6"/>
      <c r="AF677" s="20">
        <v>261</v>
      </c>
      <c r="AG677" s="20">
        <v>70</v>
      </c>
      <c r="AH677" s="6"/>
      <c r="AJ677">
        <v>1.25</v>
      </c>
      <c r="AK677" s="6"/>
      <c r="AL677" s="6"/>
      <c r="AM677" s="1"/>
      <c r="AN677" s="1"/>
      <c r="AO677" s="33">
        <f t="shared" si="250"/>
        <v>2.1470498393985293E-2</v>
      </c>
      <c r="AP677">
        <f t="shared" si="251"/>
        <v>2.1470498393985349E-2</v>
      </c>
    </row>
    <row r="678" spans="1:42" x14ac:dyDescent="0.2">
      <c r="B678" s="28">
        <v>12</v>
      </c>
      <c r="C678">
        <v>2436</v>
      </c>
      <c r="D678">
        <v>2467</v>
      </c>
      <c r="E678" s="11">
        <f t="shared" si="252"/>
        <v>2.4359999999999999</v>
      </c>
      <c r="F678" s="11">
        <f t="shared" si="253"/>
        <v>2.4670000000000001</v>
      </c>
      <c r="G678">
        <v>0.47899999999999998</v>
      </c>
      <c r="H678">
        <v>8.5000000000000006E-2</v>
      </c>
      <c r="I678">
        <v>53</v>
      </c>
      <c r="J678">
        <v>57</v>
      </c>
      <c r="K678">
        <v>98</v>
      </c>
      <c r="L678">
        <v>102</v>
      </c>
      <c r="M678">
        <v>52</v>
      </c>
      <c r="N678">
        <v>60</v>
      </c>
      <c r="O678">
        <v>9.2999999999999992E-3</v>
      </c>
      <c r="P678">
        <v>0.01</v>
      </c>
      <c r="Q678" s="37">
        <f t="shared" si="249"/>
        <v>1.9415448851774528E-2</v>
      </c>
      <c r="R678" s="37">
        <f t="shared" si="243"/>
        <v>2.0876826722338204E-2</v>
      </c>
      <c r="S678">
        <v>18.02</v>
      </c>
      <c r="T678" s="5">
        <f t="shared" si="244"/>
        <v>0.10892553637844105</v>
      </c>
      <c r="U678" s="5">
        <f t="shared" si="245"/>
        <v>0.1275667849638929</v>
      </c>
      <c r="V678" s="6">
        <f t="shared" si="246"/>
        <v>0.28749054774485194</v>
      </c>
      <c r="W678" s="6">
        <f t="shared" si="247"/>
        <v>0.31067795516956714</v>
      </c>
      <c r="X678" s="6">
        <f t="shared" si="241"/>
        <v>0.39641608412329299</v>
      </c>
      <c r="Y678" s="6">
        <f t="shared" si="242"/>
        <v>0.43824474013346004</v>
      </c>
      <c r="Z678" s="6">
        <f t="shared" si="248"/>
        <v>0.41733041212837652</v>
      </c>
      <c r="AA678" s="6"/>
      <c r="AB678" s="6"/>
      <c r="AC678" s="6"/>
      <c r="AD678" s="6"/>
      <c r="AE678" s="6"/>
      <c r="AF678" s="20">
        <v>261</v>
      </c>
      <c r="AG678" s="20">
        <v>70</v>
      </c>
      <c r="AH678" s="6"/>
      <c r="AJ678">
        <v>1.25</v>
      </c>
      <c r="AK678" s="6"/>
      <c r="AL678" s="6"/>
      <c r="AM678" s="1"/>
      <c r="AN678" s="1"/>
      <c r="AO678" s="33">
        <f t="shared" si="250"/>
        <v>2.0914328005083527E-2</v>
      </c>
      <c r="AP678">
        <f t="shared" si="251"/>
        <v>2.0914328005083527E-2</v>
      </c>
    </row>
    <row r="679" spans="1:42" x14ac:dyDescent="0.2">
      <c r="B679" s="28">
        <v>13</v>
      </c>
      <c r="C679">
        <v>2436</v>
      </c>
      <c r="D679">
        <v>2467</v>
      </c>
      <c r="E679" s="11">
        <f t="shared" si="252"/>
        <v>2.4359999999999999</v>
      </c>
      <c r="F679" s="11">
        <f t="shared" si="253"/>
        <v>2.4670000000000001</v>
      </c>
      <c r="G679">
        <v>0.50600000000000001</v>
      </c>
      <c r="H679">
        <v>9.2999999999999999E-2</v>
      </c>
      <c r="I679">
        <v>53</v>
      </c>
      <c r="J679">
        <v>57</v>
      </c>
      <c r="K679">
        <v>98</v>
      </c>
      <c r="L679">
        <v>102</v>
      </c>
      <c r="M679">
        <v>52</v>
      </c>
      <c r="N679">
        <v>60</v>
      </c>
      <c r="O679">
        <v>9.2999999999999992E-3</v>
      </c>
      <c r="P679">
        <v>0.01</v>
      </c>
      <c r="Q679" s="37">
        <f t="shared" si="249"/>
        <v>1.8379446640316204E-2</v>
      </c>
      <c r="R679" s="37">
        <f t="shared" si="243"/>
        <v>1.9762845849802372E-2</v>
      </c>
      <c r="S679">
        <v>18.02</v>
      </c>
      <c r="T679" s="5">
        <f t="shared" si="244"/>
        <v>0.1191773515670002</v>
      </c>
      <c r="U679" s="5">
        <f t="shared" si="245"/>
        <v>0.13957307060755339</v>
      </c>
      <c r="V679" s="6">
        <f t="shared" si="246"/>
        <v>0.3015993571281263</v>
      </c>
      <c r="W679" s="6">
        <f t="shared" si="247"/>
        <v>0.32524170216844617</v>
      </c>
      <c r="X679" s="6">
        <f t="shared" si="241"/>
        <v>0.42077670869512651</v>
      </c>
      <c r="Y679" s="6">
        <f t="shared" si="242"/>
        <v>0.46481477277599959</v>
      </c>
      <c r="Z679" s="6">
        <f t="shared" si="248"/>
        <v>0.44279574073556305</v>
      </c>
      <c r="AA679" s="6"/>
      <c r="AB679" s="6"/>
      <c r="AC679" s="6"/>
      <c r="AD679" s="6"/>
      <c r="AE679" s="6"/>
      <c r="AF679" s="20">
        <v>261</v>
      </c>
      <c r="AG679" s="20">
        <v>70</v>
      </c>
      <c r="AH679" s="6"/>
      <c r="AJ679">
        <v>1.25</v>
      </c>
      <c r="AK679" s="6"/>
      <c r="AL679" s="6"/>
      <c r="AM679" s="1"/>
      <c r="AN679" s="1"/>
      <c r="AO679" s="33">
        <f t="shared" si="250"/>
        <v>2.2019032040436537E-2</v>
      </c>
      <c r="AP679">
        <f t="shared" si="251"/>
        <v>2.2019032040436537E-2</v>
      </c>
    </row>
    <row r="680" spans="1:42" x14ac:dyDescent="0.2">
      <c r="B680" s="28">
        <v>14</v>
      </c>
      <c r="C680">
        <v>2436</v>
      </c>
      <c r="D680">
        <v>2467</v>
      </c>
      <c r="E680" s="11">
        <f t="shared" si="252"/>
        <v>2.4359999999999999</v>
      </c>
      <c r="F680" s="11">
        <f t="shared" si="253"/>
        <v>2.4670000000000001</v>
      </c>
      <c r="G680">
        <v>0.499</v>
      </c>
      <c r="H680">
        <v>9.4E-2</v>
      </c>
      <c r="I680">
        <v>53</v>
      </c>
      <c r="J680">
        <v>57</v>
      </c>
      <c r="K680">
        <v>98</v>
      </c>
      <c r="L680">
        <v>102</v>
      </c>
      <c r="M680">
        <v>52</v>
      </c>
      <c r="N680">
        <v>60</v>
      </c>
      <c r="O680">
        <v>9.2999999999999992E-3</v>
      </c>
      <c r="P680">
        <v>0.01</v>
      </c>
      <c r="Q680" s="37">
        <f t="shared" si="249"/>
        <v>1.8637274549098193E-2</v>
      </c>
      <c r="R680" s="37">
        <f t="shared" si="243"/>
        <v>2.004008016032064E-2</v>
      </c>
      <c r="S680">
        <v>18.02</v>
      </c>
      <c r="T680" s="5">
        <f t="shared" si="244"/>
        <v>0.12045882846557009</v>
      </c>
      <c r="U680" s="5">
        <f t="shared" si="245"/>
        <v>0.14107385631301095</v>
      </c>
      <c r="V680" s="6">
        <f t="shared" si="246"/>
        <v>0.29593321907660647</v>
      </c>
      <c r="W680" s="6">
        <f t="shared" si="247"/>
        <v>0.31864130789240325</v>
      </c>
      <c r="X680" s="6">
        <f t="shared" si="241"/>
        <v>0.41639204754217657</v>
      </c>
      <c r="Y680" s="6">
        <f t="shared" si="242"/>
        <v>0.4597151642054142</v>
      </c>
      <c r="Z680" s="6">
        <f t="shared" si="248"/>
        <v>0.43805360587379538</v>
      </c>
      <c r="AA680" s="6"/>
      <c r="AB680" s="6"/>
      <c r="AC680" s="6"/>
      <c r="AD680" s="6"/>
      <c r="AE680" s="6"/>
      <c r="AF680" s="20">
        <v>261</v>
      </c>
      <c r="AG680" s="20">
        <v>70</v>
      </c>
      <c r="AH680" s="6"/>
      <c r="AJ680">
        <v>1.25</v>
      </c>
      <c r="AK680" s="6"/>
      <c r="AL680" s="6"/>
      <c r="AM680" s="1"/>
      <c r="AN680" s="1"/>
      <c r="AO680" s="33">
        <f t="shared" si="250"/>
        <v>2.1661558331618813E-2</v>
      </c>
      <c r="AP680">
        <f t="shared" si="251"/>
        <v>2.1661558331618813E-2</v>
      </c>
    </row>
    <row r="681" spans="1:42" x14ac:dyDescent="0.2">
      <c r="A681" s="43"/>
      <c r="B681" s="32">
        <v>15</v>
      </c>
      <c r="C681" s="7">
        <v>2436</v>
      </c>
      <c r="D681" s="7">
        <v>2467</v>
      </c>
      <c r="E681" s="12">
        <f t="shared" si="252"/>
        <v>2.4359999999999999</v>
      </c>
      <c r="F681" s="12">
        <f t="shared" si="253"/>
        <v>2.4670000000000001</v>
      </c>
      <c r="G681" s="7">
        <v>0.50800000000000001</v>
      </c>
      <c r="H681" s="7">
        <v>9.5000000000000001E-2</v>
      </c>
      <c r="I681" s="7">
        <v>53</v>
      </c>
      <c r="J681" s="7">
        <v>57</v>
      </c>
      <c r="K681" s="7">
        <v>98</v>
      </c>
      <c r="L681" s="7">
        <v>102</v>
      </c>
      <c r="M681" s="7">
        <v>52</v>
      </c>
      <c r="N681" s="7">
        <v>60</v>
      </c>
      <c r="O681" s="7">
        <v>9.2999999999999992E-3</v>
      </c>
      <c r="P681" s="7">
        <v>0.01</v>
      </c>
      <c r="Q681" s="38">
        <f t="shared" si="249"/>
        <v>1.8307086614173226E-2</v>
      </c>
      <c r="R681" s="38">
        <f t="shared" si="243"/>
        <v>1.968503937007874E-2</v>
      </c>
      <c r="S681" s="7">
        <v>18.02</v>
      </c>
      <c r="T681" s="9">
        <f t="shared" si="244"/>
        <v>0.12174030536413998</v>
      </c>
      <c r="U681" s="9">
        <f t="shared" si="245"/>
        <v>0.14257464201846851</v>
      </c>
      <c r="V681" s="10">
        <f t="shared" si="246"/>
        <v>0.30172499211818221</v>
      </c>
      <c r="W681" s="10">
        <f t="shared" si="247"/>
        <v>0.32502730421052373</v>
      </c>
      <c r="X681" s="10">
        <f t="shared" si="241"/>
        <v>0.4234652974823222</v>
      </c>
      <c r="Y681" s="10">
        <f t="shared" si="242"/>
        <v>0.4676019462289922</v>
      </c>
      <c r="Z681" s="10">
        <f t="shared" si="248"/>
        <v>0.4455336218556572</v>
      </c>
      <c r="AA681" s="10">
        <f>AVERAGE(X667:X681)</f>
        <v>0.42072645469910419</v>
      </c>
      <c r="AB681" s="35">
        <f>(STDEV(X667:X681)/SQRT(COUNT(X667:X681)))</f>
        <v>2.2818457487884811E-3</v>
      </c>
      <c r="AC681" s="10">
        <f>AVERAGE(Y667:Y681)</f>
        <v>0.46447173604332354</v>
      </c>
      <c r="AD681" s="35">
        <f>(STDEV(Y667:Y681)/SQRT(COUNT(Y667:Y681)))</f>
        <v>2.489688922988305E-3</v>
      </c>
      <c r="AE681" s="10">
        <f>AVERAGE(Z667:Z681)</f>
        <v>0.44259909537121378</v>
      </c>
      <c r="AF681" s="21">
        <v>261</v>
      </c>
      <c r="AG681" s="21">
        <v>70</v>
      </c>
      <c r="AH681" s="10">
        <f>STDEV(Z667:Z681)</f>
        <v>9.2390190263842813E-3</v>
      </c>
      <c r="AI681" s="7">
        <f>AH681/SQRT(COUNT(Z667:Z681))</f>
        <v>2.385504454965319E-3</v>
      </c>
      <c r="AJ681" s="7">
        <v>1.25</v>
      </c>
      <c r="AK681" s="10">
        <f>AE681-AA681</f>
        <v>2.1872640672109589E-2</v>
      </c>
      <c r="AL681" s="10">
        <f>ABS(AE681-AC681)</f>
        <v>2.1872640672109755E-2</v>
      </c>
      <c r="AM681" s="35">
        <f>AK681+AB681</f>
        <v>2.4154486420898069E-2</v>
      </c>
      <c r="AN681" s="35">
        <f>AL681+AD681</f>
        <v>2.436232959509806E-2</v>
      </c>
      <c r="AO681" s="41">
        <f t="shared" si="250"/>
        <v>2.2068324373335002E-2</v>
      </c>
      <c r="AP681" s="7">
        <f t="shared" si="251"/>
        <v>2.2068324373335002E-2</v>
      </c>
    </row>
    <row r="682" spans="1:42" x14ac:dyDescent="0.2">
      <c r="A682" t="s">
        <v>105</v>
      </c>
      <c r="B682" s="28">
        <v>1</v>
      </c>
      <c r="C682">
        <v>2436</v>
      </c>
      <c r="D682">
        <v>2467</v>
      </c>
      <c r="E682" s="11">
        <f t="shared" si="252"/>
        <v>2.4359999999999999</v>
      </c>
      <c r="F682" s="11">
        <f t="shared" si="253"/>
        <v>2.4670000000000001</v>
      </c>
      <c r="G682">
        <v>0.58099999999999996</v>
      </c>
      <c r="H682">
        <v>0.129</v>
      </c>
      <c r="I682">
        <v>53</v>
      </c>
      <c r="J682">
        <v>57</v>
      </c>
      <c r="K682">
        <v>98</v>
      </c>
      <c r="L682">
        <v>102</v>
      </c>
      <c r="M682">
        <v>52</v>
      </c>
      <c r="N682">
        <v>60</v>
      </c>
      <c r="O682">
        <v>1.2E-2</v>
      </c>
      <c r="P682">
        <v>1.2999999999999999E-2</v>
      </c>
      <c r="Q682" s="37">
        <f t="shared" si="249"/>
        <v>2.0654044750430294E-2</v>
      </c>
      <c r="R682" s="37">
        <f t="shared" si="243"/>
        <v>2.2375215146299483E-2</v>
      </c>
      <c r="S682">
        <v>18.02</v>
      </c>
      <c r="T682" s="5">
        <f t="shared" si="244"/>
        <v>0.12716193839655107</v>
      </c>
      <c r="U682" s="5">
        <f t="shared" si="245"/>
        <v>0.15004105090311987</v>
      </c>
      <c r="V682" s="6">
        <f t="shared" si="246"/>
        <v>0.25522265018350188</v>
      </c>
      <c r="W682" s="6">
        <f t="shared" si="247"/>
        <v>0.27360357114931355</v>
      </c>
      <c r="X682" s="6">
        <f t="shared" si="241"/>
        <v>0.38238458858005298</v>
      </c>
      <c r="Y682" s="6">
        <f t="shared" si="242"/>
        <v>0.42364462205243342</v>
      </c>
      <c r="Z682" s="6">
        <f t="shared" si="248"/>
        <v>0.40301460531624322</v>
      </c>
      <c r="AA682" s="6"/>
      <c r="AB682" s="6"/>
      <c r="AC682" s="6"/>
      <c r="AD682" s="6"/>
      <c r="AE682" s="6"/>
      <c r="AF682" s="20">
        <v>272</v>
      </c>
      <c r="AG682" s="20">
        <v>70</v>
      </c>
      <c r="AH682" s="6"/>
      <c r="AJ682">
        <v>1.25</v>
      </c>
      <c r="AK682" s="6"/>
      <c r="AL682" s="6"/>
      <c r="AM682" s="1"/>
      <c r="AN682" s="1"/>
      <c r="AO682" s="33">
        <f t="shared" si="250"/>
        <v>2.0630016736190249E-2</v>
      </c>
      <c r="AP682">
        <f t="shared" si="251"/>
        <v>2.0630016736190193E-2</v>
      </c>
    </row>
    <row r="683" spans="1:42" x14ac:dyDescent="0.2">
      <c r="B683" s="28">
        <v>2</v>
      </c>
      <c r="C683">
        <v>2436</v>
      </c>
      <c r="D683">
        <v>2467</v>
      </c>
      <c r="E683" s="11">
        <f t="shared" si="252"/>
        <v>2.4359999999999999</v>
      </c>
      <c r="F683" s="11">
        <f t="shared" si="253"/>
        <v>2.4670000000000001</v>
      </c>
      <c r="G683">
        <v>0.57999999999999996</v>
      </c>
      <c r="H683">
        <v>0.12</v>
      </c>
      <c r="I683">
        <v>53</v>
      </c>
      <c r="J683">
        <v>57</v>
      </c>
      <c r="K683">
        <v>98</v>
      </c>
      <c r="L683">
        <v>102</v>
      </c>
      <c r="M683">
        <v>52</v>
      </c>
      <c r="N683">
        <v>60</v>
      </c>
      <c r="O683">
        <v>1.2E-2</v>
      </c>
      <c r="P683">
        <v>1.2999999999999999E-2</v>
      </c>
      <c r="Q683" s="37">
        <f t="shared" si="249"/>
        <v>2.0689655172413796E-2</v>
      </c>
      <c r="R683" s="37">
        <f t="shared" si="243"/>
        <v>2.2413793103448276E-2</v>
      </c>
      <c r="S683">
        <v>18.02</v>
      </c>
      <c r="T683" s="5">
        <f t="shared" si="244"/>
        <v>0.11829017525260564</v>
      </c>
      <c r="U683" s="5">
        <f t="shared" si="245"/>
        <v>0.13957307060755336</v>
      </c>
      <c r="V683" s="6">
        <f t="shared" si="246"/>
        <v>0.25919464871526826</v>
      </c>
      <c r="W683" s="6">
        <f t="shared" si="247"/>
        <v>0.27938351038280662</v>
      </c>
      <c r="X683" s="6">
        <f t="shared" si="241"/>
        <v>0.37748482396787392</v>
      </c>
      <c r="Y683" s="6">
        <f t="shared" si="242"/>
        <v>0.41895658099035998</v>
      </c>
      <c r="Z683" s="6">
        <f t="shared" si="248"/>
        <v>0.39822070247911695</v>
      </c>
      <c r="AA683" s="6"/>
      <c r="AB683" s="6"/>
      <c r="AC683" s="6"/>
      <c r="AD683" s="6"/>
      <c r="AE683" s="6"/>
      <c r="AF683" s="20">
        <v>272</v>
      </c>
      <c r="AG683" s="20">
        <v>70</v>
      </c>
      <c r="AH683" s="6"/>
      <c r="AJ683">
        <v>1.25</v>
      </c>
      <c r="AK683" s="6"/>
      <c r="AL683" s="6"/>
      <c r="AM683" s="1"/>
      <c r="AN683" s="1"/>
      <c r="AO683" s="33">
        <f t="shared" si="250"/>
        <v>2.0735878511243033E-2</v>
      </c>
      <c r="AP683">
        <f t="shared" si="251"/>
        <v>2.0735878511243033E-2</v>
      </c>
    </row>
    <row r="684" spans="1:42" x14ac:dyDescent="0.2">
      <c r="B684" s="28">
        <v>3</v>
      </c>
      <c r="C684">
        <v>2436</v>
      </c>
      <c r="D684">
        <v>2467</v>
      </c>
      <c r="E684" s="11">
        <f t="shared" si="252"/>
        <v>2.4359999999999999</v>
      </c>
      <c r="F684" s="11">
        <f t="shared" si="253"/>
        <v>2.4670000000000001</v>
      </c>
      <c r="G684">
        <v>0.57499999999999996</v>
      </c>
      <c r="H684">
        <v>0.122</v>
      </c>
      <c r="I684">
        <v>53</v>
      </c>
      <c r="J684">
        <v>57</v>
      </c>
      <c r="K684">
        <v>98</v>
      </c>
      <c r="L684">
        <v>102</v>
      </c>
      <c r="M684">
        <v>52</v>
      </c>
      <c r="N684">
        <v>60</v>
      </c>
      <c r="O684">
        <v>1.2E-2</v>
      </c>
      <c r="P684">
        <v>1.2999999999999999E-2</v>
      </c>
      <c r="Q684" s="37">
        <f t="shared" si="249"/>
        <v>2.0869565217391306E-2</v>
      </c>
      <c r="R684" s="37">
        <f t="shared" si="243"/>
        <v>2.2608695652173914E-2</v>
      </c>
      <c r="S684">
        <v>18.02</v>
      </c>
      <c r="T684" s="5">
        <f t="shared" si="244"/>
        <v>0.12026167817348241</v>
      </c>
      <c r="U684" s="5">
        <f t="shared" si="245"/>
        <v>0.14189928845101257</v>
      </c>
      <c r="V684" s="6">
        <f t="shared" si="246"/>
        <v>0.25543526324359639</v>
      </c>
      <c r="W684" s="6">
        <f t="shared" si="247"/>
        <v>0.27481415390458308</v>
      </c>
      <c r="X684" s="6">
        <f t="shared" si="241"/>
        <v>0.37569694141707877</v>
      </c>
      <c r="Y684" s="6">
        <f t="shared" si="242"/>
        <v>0.41671344235559565</v>
      </c>
      <c r="Z684" s="6">
        <f t="shared" si="248"/>
        <v>0.39620519188633718</v>
      </c>
      <c r="AA684" s="6"/>
      <c r="AB684" s="6"/>
      <c r="AC684" s="6"/>
      <c r="AD684" s="6"/>
      <c r="AE684" s="6"/>
      <c r="AF684" s="20">
        <v>272</v>
      </c>
      <c r="AG684" s="20">
        <v>70</v>
      </c>
      <c r="AH684" s="6"/>
      <c r="AJ684">
        <v>1.25</v>
      </c>
      <c r="AK684" s="6"/>
      <c r="AL684" s="6"/>
      <c r="AM684" s="1"/>
      <c r="AN684" s="1"/>
      <c r="AO684" s="33">
        <f t="shared" si="250"/>
        <v>2.0508250469258416E-2</v>
      </c>
      <c r="AP684">
        <f t="shared" si="251"/>
        <v>2.0508250469258471E-2</v>
      </c>
    </row>
    <row r="685" spans="1:42" x14ac:dyDescent="0.2">
      <c r="B685" s="28">
        <v>4</v>
      </c>
      <c r="C685">
        <v>2436</v>
      </c>
      <c r="D685">
        <v>2467</v>
      </c>
      <c r="E685" s="11">
        <f t="shared" si="252"/>
        <v>2.4359999999999999</v>
      </c>
      <c r="F685" s="11">
        <f t="shared" si="253"/>
        <v>2.4670000000000001</v>
      </c>
      <c r="G685">
        <v>0.57799999999999996</v>
      </c>
      <c r="H685">
        <v>0.123</v>
      </c>
      <c r="I685">
        <v>53</v>
      </c>
      <c r="J685">
        <v>57</v>
      </c>
      <c r="K685">
        <v>98</v>
      </c>
      <c r="L685">
        <v>102</v>
      </c>
      <c r="M685">
        <v>52</v>
      </c>
      <c r="N685">
        <v>60</v>
      </c>
      <c r="O685">
        <v>1.2E-2</v>
      </c>
      <c r="P685">
        <v>1.2999999999999999E-2</v>
      </c>
      <c r="Q685" s="37">
        <f t="shared" si="249"/>
        <v>2.0761245674740487E-2</v>
      </c>
      <c r="R685" s="37">
        <f t="shared" si="243"/>
        <v>2.2491349480968859E-2</v>
      </c>
      <c r="S685">
        <v>18.02</v>
      </c>
      <c r="T685" s="5">
        <f t="shared" si="244"/>
        <v>0.12124742963392078</v>
      </c>
      <c r="U685" s="5">
        <f t="shared" si="245"/>
        <v>0.14306239737274218</v>
      </c>
      <c r="V685" s="6">
        <f t="shared" si="246"/>
        <v>0.25658530661410778</v>
      </c>
      <c r="W685" s="6">
        <f t="shared" si="247"/>
        <v>0.27598913128469771</v>
      </c>
      <c r="X685" s="6">
        <f t="shared" si="241"/>
        <v>0.37783273624802854</v>
      </c>
      <c r="Y685" s="6">
        <f t="shared" si="242"/>
        <v>0.41905152865743989</v>
      </c>
      <c r="Z685" s="6">
        <f t="shared" si="248"/>
        <v>0.39844213245273419</v>
      </c>
      <c r="AA685" s="6"/>
      <c r="AB685" s="6"/>
      <c r="AC685" s="6"/>
      <c r="AD685" s="6"/>
      <c r="AE685" s="6"/>
      <c r="AF685" s="20">
        <v>272</v>
      </c>
      <c r="AG685" s="20">
        <v>70</v>
      </c>
      <c r="AH685" s="6"/>
      <c r="AJ685">
        <v>1.25</v>
      </c>
      <c r="AK685" s="6"/>
      <c r="AL685" s="6"/>
      <c r="AM685" s="1"/>
      <c r="AN685" s="1"/>
      <c r="AO685" s="33">
        <f t="shared" si="250"/>
        <v>2.0609396204705643E-2</v>
      </c>
      <c r="AP685">
        <f t="shared" si="251"/>
        <v>2.0609396204705699E-2</v>
      </c>
    </row>
    <row r="686" spans="1:42" x14ac:dyDescent="0.2">
      <c r="B686" s="28">
        <v>5</v>
      </c>
      <c r="C686">
        <v>2436</v>
      </c>
      <c r="D686">
        <v>2467</v>
      </c>
      <c r="E686" s="11">
        <f t="shared" si="252"/>
        <v>2.4359999999999999</v>
      </c>
      <c r="F686" s="11">
        <f t="shared" si="253"/>
        <v>2.4670000000000001</v>
      </c>
      <c r="G686">
        <v>0.57399999999999995</v>
      </c>
      <c r="H686">
        <v>0.13</v>
      </c>
      <c r="I686">
        <v>53</v>
      </c>
      <c r="J686">
        <v>57</v>
      </c>
      <c r="K686">
        <v>98</v>
      </c>
      <c r="L686">
        <v>102</v>
      </c>
      <c r="M686">
        <v>52</v>
      </c>
      <c r="N686">
        <v>60</v>
      </c>
      <c r="O686">
        <v>1.2E-2</v>
      </c>
      <c r="P686">
        <v>1.2999999999999999E-2</v>
      </c>
      <c r="Q686" s="37">
        <f t="shared" si="249"/>
        <v>2.0905923344947737E-2</v>
      </c>
      <c r="R686" s="37">
        <f t="shared" si="243"/>
        <v>2.2648083623693381E-2</v>
      </c>
      <c r="S686">
        <v>18.02</v>
      </c>
      <c r="T686" s="5">
        <f t="shared" si="244"/>
        <v>0.12814768985698946</v>
      </c>
      <c r="U686" s="5">
        <f t="shared" si="245"/>
        <v>0.1512041598248495</v>
      </c>
      <c r="V686" s="6">
        <f t="shared" si="246"/>
        <v>0.25086408245156355</v>
      </c>
      <c r="W686" s="6">
        <f t="shared" si="247"/>
        <v>0.26848826558538025</v>
      </c>
      <c r="X686" s="6">
        <f t="shared" si="241"/>
        <v>0.37901177230855299</v>
      </c>
      <c r="Y686" s="6">
        <f t="shared" si="242"/>
        <v>0.41969242541022977</v>
      </c>
      <c r="Z686" s="6">
        <f t="shared" si="248"/>
        <v>0.39935209885939138</v>
      </c>
      <c r="AA686" s="6"/>
      <c r="AB686" s="6"/>
      <c r="AC686" s="6"/>
      <c r="AD686" s="6"/>
      <c r="AE686" s="6"/>
      <c r="AF686" s="20">
        <v>272</v>
      </c>
      <c r="AG686" s="20">
        <v>70</v>
      </c>
      <c r="AH686" s="6"/>
      <c r="AJ686">
        <v>1.25</v>
      </c>
      <c r="AK686" s="6"/>
      <c r="AL686" s="6"/>
      <c r="AM686" s="1"/>
      <c r="AN686" s="1"/>
      <c r="AO686" s="33">
        <f t="shared" si="250"/>
        <v>2.0340326550838395E-2</v>
      </c>
      <c r="AP686">
        <f t="shared" si="251"/>
        <v>2.0340326550838395E-2</v>
      </c>
    </row>
    <row r="687" spans="1:42" x14ac:dyDescent="0.2">
      <c r="B687" s="28">
        <v>6</v>
      </c>
      <c r="C687">
        <v>2436</v>
      </c>
      <c r="D687">
        <v>2467</v>
      </c>
      <c r="E687" s="11">
        <f t="shared" si="252"/>
        <v>2.4359999999999999</v>
      </c>
      <c r="F687" s="11">
        <f t="shared" si="253"/>
        <v>2.4670000000000001</v>
      </c>
      <c r="G687">
        <v>0.59899999999999998</v>
      </c>
      <c r="H687">
        <v>0.13500000000000001</v>
      </c>
      <c r="I687">
        <v>53</v>
      </c>
      <c r="J687">
        <v>57</v>
      </c>
      <c r="K687">
        <v>98</v>
      </c>
      <c r="L687">
        <v>102</v>
      </c>
      <c r="M687">
        <v>52</v>
      </c>
      <c r="N687">
        <v>60</v>
      </c>
      <c r="O687">
        <v>1.2E-2</v>
      </c>
      <c r="P687">
        <v>1.2999999999999999E-2</v>
      </c>
      <c r="Q687" s="37">
        <f t="shared" si="249"/>
        <v>2.003338898163606E-2</v>
      </c>
      <c r="R687" s="37">
        <f t="shared" si="243"/>
        <v>2.1702838063439065E-2</v>
      </c>
      <c r="S687">
        <v>18.02</v>
      </c>
      <c r="T687" s="5">
        <f t="shared" si="244"/>
        <v>0.13307644715918135</v>
      </c>
      <c r="U687" s="5">
        <f t="shared" si="245"/>
        <v>0.15701970443349753</v>
      </c>
      <c r="V687" s="6">
        <f t="shared" si="246"/>
        <v>0.26212291040657049</v>
      </c>
      <c r="W687" s="6">
        <f t="shared" si="247"/>
        <v>0.28065343543000115</v>
      </c>
      <c r="X687" s="6">
        <f t="shared" si="241"/>
        <v>0.39519935756575186</v>
      </c>
      <c r="Y687" s="6">
        <f t="shared" si="242"/>
        <v>0.43767313986349865</v>
      </c>
      <c r="Z687" s="6">
        <f t="shared" si="248"/>
        <v>0.41643624871462526</v>
      </c>
      <c r="AA687" s="6"/>
      <c r="AB687" s="6"/>
      <c r="AC687" s="6"/>
      <c r="AD687" s="6"/>
      <c r="AE687" s="6"/>
      <c r="AF687" s="20">
        <v>272</v>
      </c>
      <c r="AG687" s="20">
        <v>70</v>
      </c>
      <c r="AH687" s="6"/>
      <c r="AJ687">
        <v>1.25</v>
      </c>
      <c r="AK687" s="6"/>
      <c r="AL687" s="6"/>
      <c r="AM687" s="1"/>
      <c r="AN687" s="1"/>
      <c r="AO687" s="33">
        <f t="shared" si="250"/>
        <v>2.1236891148873394E-2</v>
      </c>
      <c r="AP687">
        <f t="shared" si="251"/>
        <v>2.1236891148873394E-2</v>
      </c>
    </row>
    <row r="688" spans="1:42" x14ac:dyDescent="0.2">
      <c r="B688" s="28">
        <v>7</v>
      </c>
      <c r="C688">
        <v>2436</v>
      </c>
      <c r="D688">
        <v>2467</v>
      </c>
      <c r="E688" s="11">
        <f t="shared" si="252"/>
        <v>2.4359999999999999</v>
      </c>
      <c r="F688" s="11">
        <f t="shared" si="253"/>
        <v>2.4670000000000001</v>
      </c>
      <c r="G688">
        <v>0.60599999999999998</v>
      </c>
      <c r="H688">
        <v>0.13</v>
      </c>
      <c r="I688">
        <v>53</v>
      </c>
      <c r="J688">
        <v>57</v>
      </c>
      <c r="K688">
        <v>98</v>
      </c>
      <c r="L688">
        <v>102</v>
      </c>
      <c r="M688">
        <v>52</v>
      </c>
      <c r="N688">
        <v>60</v>
      </c>
      <c r="O688">
        <v>1.2E-2</v>
      </c>
      <c r="P688">
        <v>1.2999999999999999E-2</v>
      </c>
      <c r="Q688" s="37">
        <f t="shared" si="249"/>
        <v>1.9801980198019802E-2</v>
      </c>
      <c r="R688" s="37">
        <f t="shared" si="243"/>
        <v>2.1452145214521452E-2</v>
      </c>
      <c r="S688">
        <v>18.02</v>
      </c>
      <c r="T688" s="5">
        <f t="shared" si="244"/>
        <v>0.12814768985698946</v>
      </c>
      <c r="U688" s="5">
        <f t="shared" si="245"/>
        <v>0.1512041598248495</v>
      </c>
      <c r="V688" s="6">
        <f t="shared" si="246"/>
        <v>0.26849163797940279</v>
      </c>
      <c r="W688" s="6">
        <f t="shared" si="247"/>
        <v>0.28861717100633349</v>
      </c>
      <c r="X688" s="6">
        <f t="shared" si="241"/>
        <v>0.39663932783639222</v>
      </c>
      <c r="Y688" s="6">
        <f t="shared" si="242"/>
        <v>0.43982133083118302</v>
      </c>
      <c r="Z688" s="6">
        <f t="shared" si="248"/>
        <v>0.41823032933378762</v>
      </c>
      <c r="AA688" s="6"/>
      <c r="AB688" s="6"/>
      <c r="AC688" s="6"/>
      <c r="AD688" s="6"/>
      <c r="AE688" s="6"/>
      <c r="AF688" s="20">
        <v>272</v>
      </c>
      <c r="AG688" s="20">
        <v>70</v>
      </c>
      <c r="AH688" s="6"/>
      <c r="AJ688">
        <v>1.25</v>
      </c>
      <c r="AK688" s="6"/>
      <c r="AL688" s="6"/>
      <c r="AM688" s="1"/>
      <c r="AN688" s="1"/>
      <c r="AO688" s="33">
        <f t="shared" si="250"/>
        <v>2.1591001497395401E-2</v>
      </c>
      <c r="AP688">
        <f t="shared" si="251"/>
        <v>2.1591001497395401E-2</v>
      </c>
    </row>
    <row r="689" spans="1:42" x14ac:dyDescent="0.2">
      <c r="B689" s="28">
        <v>8</v>
      </c>
      <c r="C689">
        <v>2436</v>
      </c>
      <c r="D689">
        <v>2467</v>
      </c>
      <c r="E689" s="11">
        <f t="shared" si="252"/>
        <v>2.4359999999999999</v>
      </c>
      <c r="F689" s="11">
        <f t="shared" si="253"/>
        <v>2.4670000000000001</v>
      </c>
      <c r="G689">
        <v>0.59</v>
      </c>
      <c r="H689">
        <v>0.13500000000000001</v>
      </c>
      <c r="I689">
        <v>53</v>
      </c>
      <c r="J689">
        <v>57</v>
      </c>
      <c r="K689">
        <v>98</v>
      </c>
      <c r="L689">
        <v>102</v>
      </c>
      <c r="M689">
        <v>52</v>
      </c>
      <c r="N689">
        <v>60</v>
      </c>
      <c r="O689">
        <v>1.2E-2</v>
      </c>
      <c r="P689">
        <v>1.2999999999999999E-2</v>
      </c>
      <c r="Q689" s="37">
        <f t="shared" si="249"/>
        <v>2.033898305084746E-2</v>
      </c>
      <c r="R689" s="37">
        <f t="shared" si="243"/>
        <v>2.2033898305084745E-2</v>
      </c>
      <c r="S689">
        <v>18.02</v>
      </c>
      <c r="T689" s="5">
        <f t="shared" si="244"/>
        <v>0.13307644715918135</v>
      </c>
      <c r="U689" s="5">
        <f t="shared" si="245"/>
        <v>0.15701970443349753</v>
      </c>
      <c r="V689" s="6">
        <f t="shared" si="246"/>
        <v>0.25716516041436566</v>
      </c>
      <c r="W689" s="6">
        <f t="shared" si="247"/>
        <v>0.27499218078035809</v>
      </c>
      <c r="X689" s="6">
        <f t="shared" si="241"/>
        <v>0.39024160757354698</v>
      </c>
      <c r="Y689" s="6">
        <f t="shared" si="242"/>
        <v>0.43201188521385558</v>
      </c>
      <c r="Z689" s="6">
        <f t="shared" si="248"/>
        <v>0.41112674639370128</v>
      </c>
      <c r="AA689" s="6"/>
      <c r="AB689" s="6"/>
      <c r="AC689" s="6"/>
      <c r="AD689" s="6"/>
      <c r="AE689" s="6"/>
      <c r="AF689" s="20">
        <v>272</v>
      </c>
      <c r="AG689" s="20">
        <v>70</v>
      </c>
      <c r="AH689" s="6"/>
      <c r="AJ689">
        <v>1.25</v>
      </c>
      <c r="AK689" s="6"/>
      <c r="AL689" s="6"/>
      <c r="AM689" s="1"/>
      <c r="AN689" s="1"/>
      <c r="AO689" s="33">
        <f t="shared" si="250"/>
        <v>2.0885138820154303E-2</v>
      </c>
      <c r="AP689">
        <f t="shared" si="251"/>
        <v>2.0885138820154303E-2</v>
      </c>
    </row>
    <row r="690" spans="1:42" x14ac:dyDescent="0.2">
      <c r="B690" s="28">
        <v>9</v>
      </c>
      <c r="C690">
        <v>2436</v>
      </c>
      <c r="D690">
        <v>2467</v>
      </c>
      <c r="E690" s="11">
        <f t="shared" si="252"/>
        <v>2.4359999999999999</v>
      </c>
      <c r="F690" s="11">
        <f t="shared" si="253"/>
        <v>2.4670000000000001</v>
      </c>
      <c r="G690">
        <v>0.60899999999999999</v>
      </c>
      <c r="H690">
        <v>0.14499999999999999</v>
      </c>
      <c r="I690">
        <v>53</v>
      </c>
      <c r="J690">
        <v>57</v>
      </c>
      <c r="K690">
        <v>98</v>
      </c>
      <c r="L690">
        <v>102</v>
      </c>
      <c r="M690">
        <v>52</v>
      </c>
      <c r="N690">
        <v>60</v>
      </c>
      <c r="O690">
        <v>1.2E-2</v>
      </c>
      <c r="P690">
        <v>1.2999999999999999E-2</v>
      </c>
      <c r="Q690" s="37">
        <f t="shared" si="249"/>
        <v>1.9704433497536946E-2</v>
      </c>
      <c r="R690" s="37">
        <f t="shared" si="243"/>
        <v>2.134646962233169E-2</v>
      </c>
      <c r="S690">
        <v>18.02</v>
      </c>
      <c r="T690" s="5">
        <f t="shared" si="244"/>
        <v>0.14293396176356513</v>
      </c>
      <c r="U690" s="5">
        <f t="shared" si="245"/>
        <v>0.16865079365079363</v>
      </c>
      <c r="V690" s="6">
        <f t="shared" si="246"/>
        <v>0.26260612190678539</v>
      </c>
      <c r="W690" s="6">
        <f t="shared" si="247"/>
        <v>0.27982264334305146</v>
      </c>
      <c r="X690" s="6">
        <f t="shared" si="241"/>
        <v>0.40554008367035055</v>
      </c>
      <c r="Y690" s="6">
        <f t="shared" si="242"/>
        <v>0.44847343699384512</v>
      </c>
      <c r="Z690" s="6">
        <f t="shared" si="248"/>
        <v>0.42700676033209783</v>
      </c>
      <c r="AA690" s="6"/>
      <c r="AB690" s="6"/>
      <c r="AC690" s="6"/>
      <c r="AD690" s="6"/>
      <c r="AE690" s="6"/>
      <c r="AF690" s="20">
        <v>272</v>
      </c>
      <c r="AG690" s="20">
        <v>70</v>
      </c>
      <c r="AH690" s="6"/>
      <c r="AJ690">
        <v>1.25</v>
      </c>
      <c r="AK690" s="6"/>
      <c r="AL690" s="6"/>
      <c r="AM690" s="1"/>
      <c r="AN690" s="1"/>
      <c r="AO690" s="33">
        <f t="shared" si="250"/>
        <v>2.1466676661747286E-2</v>
      </c>
      <c r="AP690">
        <f t="shared" si="251"/>
        <v>2.1466676661747286E-2</v>
      </c>
    </row>
    <row r="691" spans="1:42" x14ac:dyDescent="0.2">
      <c r="B691" s="28">
        <v>10</v>
      </c>
      <c r="C691">
        <v>2436</v>
      </c>
      <c r="D691">
        <v>2467</v>
      </c>
      <c r="E691" s="11">
        <f t="shared" si="252"/>
        <v>2.4359999999999999</v>
      </c>
      <c r="F691" s="11">
        <f t="shared" si="253"/>
        <v>2.4670000000000001</v>
      </c>
      <c r="G691">
        <v>0.56599999999999995</v>
      </c>
      <c r="H691">
        <v>0.114</v>
      </c>
      <c r="I691">
        <v>53</v>
      </c>
      <c r="J691">
        <v>57</v>
      </c>
      <c r="K691">
        <v>98</v>
      </c>
      <c r="L691">
        <v>102</v>
      </c>
      <c r="M691">
        <v>52</v>
      </c>
      <c r="N691">
        <v>60</v>
      </c>
      <c r="O691">
        <v>1.2E-2</v>
      </c>
      <c r="P691">
        <v>1.2999999999999999E-2</v>
      </c>
      <c r="Q691" s="37">
        <f t="shared" si="249"/>
        <v>2.1201413427561839E-2</v>
      </c>
      <c r="R691" s="37">
        <f t="shared" si="243"/>
        <v>2.2968197879858661E-2</v>
      </c>
      <c r="S691">
        <v>18.02</v>
      </c>
      <c r="T691" s="5">
        <f t="shared" si="244"/>
        <v>0.11237566648997536</v>
      </c>
      <c r="U691" s="5">
        <f t="shared" si="245"/>
        <v>0.1325944170771757</v>
      </c>
      <c r="V691" s="6">
        <f t="shared" si="246"/>
        <v>0.25449783293317946</v>
      </c>
      <c r="W691" s="6">
        <f t="shared" si="247"/>
        <v>0.27484975927973815</v>
      </c>
      <c r="X691" s="6">
        <f t="shared" si="241"/>
        <v>0.36687349942315484</v>
      </c>
      <c r="Y691" s="6">
        <f t="shared" si="242"/>
        <v>0.40744417635691388</v>
      </c>
      <c r="Z691" s="6">
        <f t="shared" si="248"/>
        <v>0.38715883789003436</v>
      </c>
      <c r="AA691" s="6"/>
      <c r="AB691" s="6"/>
      <c r="AC691" s="6"/>
      <c r="AD691" s="6"/>
      <c r="AE691" s="6"/>
      <c r="AF691" s="20">
        <v>272</v>
      </c>
      <c r="AG691" s="20">
        <v>70</v>
      </c>
      <c r="AH691" s="6"/>
      <c r="AJ691">
        <v>1.25</v>
      </c>
      <c r="AK691" s="6"/>
      <c r="AL691" s="6"/>
      <c r="AM691" s="1"/>
      <c r="AN691" s="1"/>
      <c r="AO691" s="33">
        <f t="shared" si="250"/>
        <v>2.0285338466879521E-2</v>
      </c>
      <c r="AP691">
        <f t="shared" si="251"/>
        <v>2.0285338466879521E-2</v>
      </c>
    </row>
    <row r="692" spans="1:42" x14ac:dyDescent="0.2">
      <c r="B692" s="28">
        <v>11</v>
      </c>
      <c r="C692">
        <v>2436</v>
      </c>
      <c r="D692">
        <v>2467</v>
      </c>
      <c r="E692" s="11">
        <f t="shared" si="252"/>
        <v>2.4359999999999999</v>
      </c>
      <c r="F692" s="11">
        <f t="shared" si="253"/>
        <v>2.4670000000000001</v>
      </c>
      <c r="G692">
        <v>0.56899999999999995</v>
      </c>
      <c r="H692">
        <v>0.114</v>
      </c>
      <c r="I692">
        <v>53</v>
      </c>
      <c r="J692">
        <v>57</v>
      </c>
      <c r="K692">
        <v>98</v>
      </c>
      <c r="L692">
        <v>102</v>
      </c>
      <c r="M692">
        <v>52</v>
      </c>
      <c r="N692">
        <v>60</v>
      </c>
      <c r="O692">
        <v>1.2E-2</v>
      </c>
      <c r="P692">
        <v>1.2999999999999999E-2</v>
      </c>
      <c r="Q692" s="37">
        <f t="shared" si="249"/>
        <v>2.10896309314587E-2</v>
      </c>
      <c r="R692" s="37">
        <f t="shared" si="243"/>
        <v>2.2847100175746926E-2</v>
      </c>
      <c r="S692">
        <v>18.02</v>
      </c>
      <c r="T692" s="5">
        <f t="shared" si="244"/>
        <v>0.11237566648997536</v>
      </c>
      <c r="U692" s="5">
        <f t="shared" si="245"/>
        <v>0.1325944170771757</v>
      </c>
      <c r="V692" s="6">
        <f t="shared" si="246"/>
        <v>0.25615041626391444</v>
      </c>
      <c r="W692" s="6">
        <f t="shared" si="247"/>
        <v>0.27673684416295252</v>
      </c>
      <c r="X692" s="6">
        <f t="shared" si="241"/>
        <v>0.36852608275388982</v>
      </c>
      <c r="Y692" s="6">
        <f t="shared" si="242"/>
        <v>0.4093312612401282</v>
      </c>
      <c r="Z692" s="6">
        <f t="shared" si="248"/>
        <v>0.38892867199700898</v>
      </c>
      <c r="AA692" s="6"/>
      <c r="AB692" s="6"/>
      <c r="AC692" s="6"/>
      <c r="AD692" s="6"/>
      <c r="AE692" s="6"/>
      <c r="AF692" s="20">
        <v>272</v>
      </c>
      <c r="AG692" s="20">
        <v>70</v>
      </c>
      <c r="AH692" s="6"/>
      <c r="AJ692">
        <v>1.25</v>
      </c>
      <c r="AK692" s="6"/>
      <c r="AL692" s="6"/>
      <c r="AM692" s="1"/>
      <c r="AN692" s="1"/>
      <c r="AO692" s="33">
        <f t="shared" si="250"/>
        <v>2.0402589243119162E-2</v>
      </c>
      <c r="AP692">
        <f t="shared" si="251"/>
        <v>2.0402589243119218E-2</v>
      </c>
    </row>
    <row r="693" spans="1:42" x14ac:dyDescent="0.2">
      <c r="B693" s="28">
        <v>12</v>
      </c>
      <c r="C693">
        <v>2436</v>
      </c>
      <c r="D693">
        <v>2467</v>
      </c>
      <c r="E693" s="11">
        <f t="shared" si="252"/>
        <v>2.4359999999999999</v>
      </c>
      <c r="F693" s="11">
        <f t="shared" si="253"/>
        <v>2.4670000000000001</v>
      </c>
      <c r="G693">
        <v>0.57299999999999995</v>
      </c>
      <c r="H693">
        <v>0.11799999999999999</v>
      </c>
      <c r="I693">
        <v>53</v>
      </c>
      <c r="J693">
        <v>57</v>
      </c>
      <c r="K693">
        <v>98</v>
      </c>
      <c r="L693">
        <v>102</v>
      </c>
      <c r="M693">
        <v>52</v>
      </c>
      <c r="N693">
        <v>60</v>
      </c>
      <c r="O693">
        <v>1.2E-2</v>
      </c>
      <c r="P693">
        <v>1.2999999999999999E-2</v>
      </c>
      <c r="Q693" s="37">
        <f t="shared" si="249"/>
        <v>2.0942408376963356E-2</v>
      </c>
      <c r="R693" s="37">
        <f t="shared" si="243"/>
        <v>2.2687609075043632E-2</v>
      </c>
      <c r="S693">
        <v>18.02</v>
      </c>
      <c r="T693" s="5">
        <f t="shared" si="244"/>
        <v>0.11631867233172888</v>
      </c>
      <c r="U693" s="5">
        <f t="shared" si="245"/>
        <v>0.13724685276409412</v>
      </c>
      <c r="V693" s="6">
        <f t="shared" si="246"/>
        <v>0.25634370086400038</v>
      </c>
      <c r="W693" s="6">
        <f t="shared" si="247"/>
        <v>0.27640452732817261</v>
      </c>
      <c r="X693" s="6">
        <f t="shared" si="241"/>
        <v>0.37266237319572926</v>
      </c>
      <c r="Y693" s="6">
        <f t="shared" si="242"/>
        <v>0.41365138009226676</v>
      </c>
      <c r="Z693" s="6">
        <f t="shared" si="248"/>
        <v>0.39315687664399801</v>
      </c>
      <c r="AA693" s="6"/>
      <c r="AB693" s="6"/>
      <c r="AC693" s="6"/>
      <c r="AD693" s="6"/>
      <c r="AE693" s="6"/>
      <c r="AF693" s="20">
        <v>272</v>
      </c>
      <c r="AG693" s="20">
        <v>70</v>
      </c>
      <c r="AH693" s="6"/>
      <c r="AJ693">
        <v>1.25</v>
      </c>
      <c r="AK693" s="6"/>
      <c r="AL693" s="6"/>
      <c r="AM693" s="1"/>
      <c r="AN693" s="1"/>
      <c r="AO693" s="33">
        <f t="shared" si="250"/>
        <v>2.0494503448268753E-2</v>
      </c>
      <c r="AP693">
        <f t="shared" si="251"/>
        <v>2.0494503448268753E-2</v>
      </c>
    </row>
    <row r="694" spans="1:42" x14ac:dyDescent="0.2">
      <c r="B694" s="28">
        <v>13</v>
      </c>
      <c r="C694">
        <v>2436</v>
      </c>
      <c r="D694">
        <v>2467</v>
      </c>
      <c r="E694" s="11">
        <f t="shared" si="252"/>
        <v>2.4359999999999999</v>
      </c>
      <c r="F694" s="11">
        <f t="shared" si="253"/>
        <v>2.4670000000000001</v>
      </c>
      <c r="G694">
        <v>0.56899999999999995</v>
      </c>
      <c r="H694">
        <v>0.111</v>
      </c>
      <c r="I694">
        <v>53</v>
      </c>
      <c r="J694">
        <v>57</v>
      </c>
      <c r="K694">
        <v>98</v>
      </c>
      <c r="L694">
        <v>102</v>
      </c>
      <c r="M694">
        <v>52</v>
      </c>
      <c r="N694">
        <v>60</v>
      </c>
      <c r="O694">
        <v>1.2E-2</v>
      </c>
      <c r="P694">
        <v>1.2999999999999999E-2</v>
      </c>
      <c r="Q694" s="37">
        <f t="shared" si="249"/>
        <v>2.10896309314587E-2</v>
      </c>
      <c r="R694" s="37">
        <f t="shared" si="243"/>
        <v>2.2847100175746926E-2</v>
      </c>
      <c r="S694">
        <v>18.02</v>
      </c>
      <c r="T694" s="5">
        <f t="shared" si="244"/>
        <v>0.10941841210866023</v>
      </c>
      <c r="U694" s="5">
        <f t="shared" si="245"/>
        <v>0.12910509031198686</v>
      </c>
      <c r="V694" s="6">
        <f t="shared" si="246"/>
        <v>0.25765803614458493</v>
      </c>
      <c r="W694" s="6">
        <f t="shared" si="247"/>
        <v>0.27887316667225182</v>
      </c>
      <c r="X694" s="6">
        <f t="shared" si="241"/>
        <v>0.36707644825324515</v>
      </c>
      <c r="Y694" s="6">
        <f t="shared" si="242"/>
        <v>0.40797825698423867</v>
      </c>
      <c r="Z694" s="6">
        <f t="shared" si="248"/>
        <v>0.38752735261874194</v>
      </c>
      <c r="AA694" s="6"/>
      <c r="AB694" s="6"/>
      <c r="AC694" s="6"/>
      <c r="AD694" s="6"/>
      <c r="AE694" s="6"/>
      <c r="AF694" s="20">
        <v>272</v>
      </c>
      <c r="AG694" s="20">
        <v>70</v>
      </c>
      <c r="AH694" s="6"/>
      <c r="AJ694">
        <v>1.25</v>
      </c>
      <c r="AK694" s="6"/>
      <c r="AL694" s="6"/>
      <c r="AM694" s="1"/>
      <c r="AN694" s="1"/>
      <c r="AO694" s="33">
        <f t="shared" si="250"/>
        <v>2.0450904365496791E-2</v>
      </c>
      <c r="AP694">
        <f t="shared" si="251"/>
        <v>2.0450904365496736E-2</v>
      </c>
    </row>
    <row r="695" spans="1:42" x14ac:dyDescent="0.2">
      <c r="B695" s="28">
        <v>14</v>
      </c>
      <c r="C695">
        <v>2436</v>
      </c>
      <c r="D695">
        <v>2467</v>
      </c>
      <c r="E695" s="11">
        <f t="shared" si="252"/>
        <v>2.4359999999999999</v>
      </c>
      <c r="F695" s="11">
        <f t="shared" si="253"/>
        <v>2.4670000000000001</v>
      </c>
      <c r="G695">
        <v>0.55600000000000005</v>
      </c>
      <c r="H695">
        <v>0.113</v>
      </c>
      <c r="I695">
        <v>53</v>
      </c>
      <c r="J695">
        <v>57</v>
      </c>
      <c r="K695">
        <v>98</v>
      </c>
      <c r="L695">
        <v>102</v>
      </c>
      <c r="M695">
        <v>52</v>
      </c>
      <c r="N695">
        <v>60</v>
      </c>
      <c r="O695">
        <v>1.2E-2</v>
      </c>
      <c r="P695">
        <v>1.2999999999999999E-2</v>
      </c>
      <c r="Q695" s="37">
        <f t="shared" si="249"/>
        <v>2.1582733812949638E-2</v>
      </c>
      <c r="R695" s="37">
        <f t="shared" si="243"/>
        <v>2.3381294964028774E-2</v>
      </c>
      <c r="S695">
        <v>18.02</v>
      </c>
      <c r="T695" s="5">
        <f t="shared" si="244"/>
        <v>0.11138991502953699</v>
      </c>
      <c r="U695" s="5">
        <f t="shared" si="245"/>
        <v>0.1314313081554461</v>
      </c>
      <c r="V695" s="6">
        <f t="shared" si="246"/>
        <v>0.24949176179095323</v>
      </c>
      <c r="W695" s="6">
        <f t="shared" si="247"/>
        <v>0.26927158383879007</v>
      </c>
      <c r="X695" s="6">
        <f t="shared" si="241"/>
        <v>0.36088167682049022</v>
      </c>
      <c r="Y695" s="6">
        <f t="shared" si="242"/>
        <v>0.40070289199423614</v>
      </c>
      <c r="Z695" s="6">
        <f t="shared" si="248"/>
        <v>0.38079228440736318</v>
      </c>
      <c r="AA695" s="6"/>
      <c r="AB695" s="6"/>
      <c r="AC695" s="6"/>
      <c r="AD695" s="6"/>
      <c r="AE695" s="6"/>
      <c r="AF695" s="20">
        <v>272</v>
      </c>
      <c r="AG695" s="20">
        <v>70</v>
      </c>
      <c r="AH695" s="6"/>
      <c r="AJ695">
        <v>1.25</v>
      </c>
      <c r="AK695" s="6"/>
      <c r="AL695" s="6"/>
      <c r="AM695" s="1"/>
      <c r="AN695" s="1"/>
      <c r="AO695" s="33">
        <f t="shared" si="250"/>
        <v>1.9910607586872964E-2</v>
      </c>
      <c r="AP695">
        <f t="shared" si="251"/>
        <v>1.9910607586872964E-2</v>
      </c>
    </row>
    <row r="696" spans="1:42" x14ac:dyDescent="0.2">
      <c r="B696" s="28">
        <v>15</v>
      </c>
      <c r="C696">
        <v>2436</v>
      </c>
      <c r="D696">
        <v>2467</v>
      </c>
      <c r="E696" s="11">
        <f t="shared" si="252"/>
        <v>2.4359999999999999</v>
      </c>
      <c r="F696" s="11">
        <f t="shared" si="253"/>
        <v>2.4670000000000001</v>
      </c>
      <c r="G696">
        <v>0.56200000000000006</v>
      </c>
      <c r="H696">
        <v>0.109</v>
      </c>
      <c r="I696">
        <v>53</v>
      </c>
      <c r="J696">
        <v>57</v>
      </c>
      <c r="K696">
        <v>98</v>
      </c>
      <c r="L696">
        <v>102</v>
      </c>
      <c r="M696">
        <v>52</v>
      </c>
      <c r="N696">
        <v>60</v>
      </c>
      <c r="O696">
        <v>1.2E-2</v>
      </c>
      <c r="P696">
        <v>1.2999999999999999E-2</v>
      </c>
      <c r="Q696" s="37">
        <f t="shared" si="249"/>
        <v>2.1352313167259787E-2</v>
      </c>
      <c r="R696" s="37">
        <f t="shared" si="243"/>
        <v>2.3131672597864767E-2</v>
      </c>
      <c r="S696">
        <v>18.02</v>
      </c>
      <c r="T696" s="5">
        <f t="shared" si="244"/>
        <v>0.10744690918778346</v>
      </c>
      <c r="U696" s="5">
        <f t="shared" si="245"/>
        <v>0.12677887246852765</v>
      </c>
      <c r="V696" s="6">
        <f t="shared" si="246"/>
        <v>0.25480708829331705</v>
      </c>
      <c r="W696" s="6">
        <f t="shared" si="247"/>
        <v>0.27589418361761786</v>
      </c>
      <c r="X696" s="6">
        <f t="shared" si="241"/>
        <v>0.36225399748110054</v>
      </c>
      <c r="Y696" s="6">
        <f t="shared" si="242"/>
        <v>0.40267305608614551</v>
      </c>
      <c r="Z696" s="6">
        <f t="shared" si="248"/>
        <v>0.38246352678362305</v>
      </c>
      <c r="AA696" s="6"/>
      <c r="AB696" s="6"/>
      <c r="AC696" s="6"/>
      <c r="AD696" s="6"/>
      <c r="AE696" s="6"/>
      <c r="AF696" s="20">
        <v>272</v>
      </c>
      <c r="AG696" s="20">
        <v>70</v>
      </c>
      <c r="AH696" s="6"/>
      <c r="AJ696">
        <v>1.25</v>
      </c>
      <c r="AK696" s="6"/>
      <c r="AL696" s="6"/>
      <c r="AM696" s="1"/>
      <c r="AN696" s="1"/>
      <c r="AO696" s="33">
        <f t="shared" si="250"/>
        <v>2.0209529302522511E-2</v>
      </c>
      <c r="AP696">
        <f t="shared" si="251"/>
        <v>2.0209529302522455E-2</v>
      </c>
    </row>
    <row r="697" spans="1:42" x14ac:dyDescent="0.2">
      <c r="B697" s="28">
        <v>16</v>
      </c>
      <c r="C697">
        <v>2436</v>
      </c>
      <c r="D697">
        <v>2467</v>
      </c>
      <c r="E697" s="11">
        <f t="shared" si="252"/>
        <v>2.4359999999999999</v>
      </c>
      <c r="F697" s="11">
        <f t="shared" si="253"/>
        <v>2.4670000000000001</v>
      </c>
      <c r="G697">
        <v>0.55900000000000005</v>
      </c>
      <c r="H697">
        <v>0.106</v>
      </c>
      <c r="I697">
        <v>53</v>
      </c>
      <c r="J697">
        <v>57</v>
      </c>
      <c r="K697">
        <v>98</v>
      </c>
      <c r="L697">
        <v>102</v>
      </c>
      <c r="M697">
        <v>52</v>
      </c>
      <c r="N697">
        <v>60</v>
      </c>
      <c r="O697">
        <v>1.2E-2</v>
      </c>
      <c r="P697">
        <v>1.2999999999999999E-2</v>
      </c>
      <c r="Q697" s="37">
        <f t="shared" si="249"/>
        <v>2.1466905187835419E-2</v>
      </c>
      <c r="R697" s="37">
        <f t="shared" si="243"/>
        <v>2.3255813953488368E-2</v>
      </c>
      <c r="S697">
        <v>18.02</v>
      </c>
      <c r="T697" s="5">
        <f t="shared" si="244"/>
        <v>0.10448965480646832</v>
      </c>
      <c r="U697" s="5">
        <f t="shared" si="245"/>
        <v>0.1232895457033388</v>
      </c>
      <c r="V697" s="6">
        <f t="shared" si="246"/>
        <v>0.25466212484325262</v>
      </c>
      <c r="W697" s="6">
        <f t="shared" si="247"/>
        <v>0.27614342124370278</v>
      </c>
      <c r="X697" s="6">
        <f t="shared" si="241"/>
        <v>0.35915177964972095</v>
      </c>
      <c r="Y697" s="6">
        <f t="shared" si="242"/>
        <v>0.39943296694704156</v>
      </c>
      <c r="Z697" s="6">
        <f t="shared" si="248"/>
        <v>0.37929237329838128</v>
      </c>
      <c r="AA697" s="6"/>
      <c r="AB697" s="6"/>
      <c r="AC697" s="6"/>
      <c r="AD697" s="6"/>
      <c r="AE697" s="6"/>
      <c r="AF697" s="20">
        <v>272</v>
      </c>
      <c r="AG697" s="20">
        <v>70</v>
      </c>
      <c r="AH697" s="6"/>
      <c r="AJ697">
        <v>1.25</v>
      </c>
      <c r="AK697" s="6"/>
      <c r="AL697" s="6"/>
      <c r="AM697" s="1"/>
      <c r="AN697" s="1"/>
      <c r="AO697" s="33">
        <f t="shared" si="250"/>
        <v>2.0140593648660332E-2</v>
      </c>
      <c r="AP697">
        <f t="shared" si="251"/>
        <v>2.0140593648660277E-2</v>
      </c>
    </row>
    <row r="698" spans="1:42" x14ac:dyDescent="0.2">
      <c r="B698" s="28">
        <v>17</v>
      </c>
      <c r="C698">
        <v>2436</v>
      </c>
      <c r="D698">
        <v>2467</v>
      </c>
      <c r="E698" s="11">
        <f t="shared" si="252"/>
        <v>2.4359999999999999</v>
      </c>
      <c r="F698" s="11">
        <f t="shared" si="253"/>
        <v>2.4670000000000001</v>
      </c>
      <c r="G698">
        <v>0.56699999999999995</v>
      </c>
      <c r="H698">
        <v>0.108</v>
      </c>
      <c r="I698">
        <v>53</v>
      </c>
      <c r="J698">
        <v>57</v>
      </c>
      <c r="K698">
        <v>98</v>
      </c>
      <c r="L698">
        <v>102</v>
      </c>
      <c r="M698">
        <v>52</v>
      </c>
      <c r="N698">
        <v>60</v>
      </c>
      <c r="O698">
        <v>1.2E-2</v>
      </c>
      <c r="P698">
        <v>1.2999999999999999E-2</v>
      </c>
      <c r="Q698" s="37">
        <f t="shared" si="249"/>
        <v>2.1164021164021166E-2</v>
      </c>
      <c r="R698" s="37">
        <f t="shared" si="243"/>
        <v>2.2927689594356263E-2</v>
      </c>
      <c r="S698">
        <v>18.02</v>
      </c>
      <c r="T698" s="5">
        <f t="shared" si="244"/>
        <v>0.10646115772734507</v>
      </c>
      <c r="U698" s="5">
        <f t="shared" si="245"/>
        <v>0.12561576354679801</v>
      </c>
      <c r="V698" s="6">
        <f t="shared" si="246"/>
        <v>0.25806393380476539</v>
      </c>
      <c r="W698" s="6">
        <f t="shared" si="247"/>
        <v>0.27975143259274149</v>
      </c>
      <c r="X698" s="6">
        <f t="shared" si="241"/>
        <v>0.36452509153211043</v>
      </c>
      <c r="Y698" s="6">
        <f t="shared" si="242"/>
        <v>0.40536719613953953</v>
      </c>
      <c r="Z698" s="6">
        <f t="shared" si="248"/>
        <v>0.38494614383582498</v>
      </c>
      <c r="AA698" s="6"/>
      <c r="AB698" s="6"/>
      <c r="AC698" s="6"/>
      <c r="AD698" s="6"/>
      <c r="AE698" s="6"/>
      <c r="AF698" s="20">
        <v>272</v>
      </c>
      <c r="AG698" s="20">
        <v>70</v>
      </c>
      <c r="AH698" s="6"/>
      <c r="AJ698">
        <v>1.25</v>
      </c>
      <c r="AK698" s="6"/>
      <c r="AL698" s="6"/>
      <c r="AM698" s="1"/>
      <c r="AN698" s="1"/>
      <c r="AO698" s="33">
        <f t="shared" si="250"/>
        <v>2.0421052303714549E-2</v>
      </c>
      <c r="AP698">
        <f t="shared" si="251"/>
        <v>2.0421052303714549E-2</v>
      </c>
    </row>
    <row r="699" spans="1:42" x14ac:dyDescent="0.2">
      <c r="B699" s="28">
        <v>18</v>
      </c>
      <c r="C699">
        <v>2436</v>
      </c>
      <c r="D699">
        <v>2467</v>
      </c>
      <c r="E699" s="11">
        <f t="shared" si="252"/>
        <v>2.4359999999999999</v>
      </c>
      <c r="F699" s="11">
        <f t="shared" si="253"/>
        <v>2.4670000000000001</v>
      </c>
      <c r="G699">
        <v>0.56399999999999995</v>
      </c>
      <c r="H699">
        <v>0.109</v>
      </c>
      <c r="I699">
        <v>53</v>
      </c>
      <c r="J699">
        <v>57</v>
      </c>
      <c r="K699">
        <v>98</v>
      </c>
      <c r="L699">
        <v>102</v>
      </c>
      <c r="M699">
        <v>52</v>
      </c>
      <c r="N699">
        <v>60</v>
      </c>
      <c r="O699">
        <v>1.2E-2</v>
      </c>
      <c r="P699">
        <v>1.2999999999999999E-2</v>
      </c>
      <c r="Q699" s="37">
        <f t="shared" si="249"/>
        <v>2.1276595744680854E-2</v>
      </c>
      <c r="R699" s="37">
        <f t="shared" si="243"/>
        <v>2.3049645390070924E-2</v>
      </c>
      <c r="S699">
        <v>18.02</v>
      </c>
      <c r="T699" s="5">
        <f t="shared" si="244"/>
        <v>0.10744690918778346</v>
      </c>
      <c r="U699" s="5">
        <f t="shared" si="245"/>
        <v>0.12677887246852765</v>
      </c>
      <c r="V699" s="6">
        <f t="shared" si="246"/>
        <v>0.25590881051380693</v>
      </c>
      <c r="W699" s="6">
        <f t="shared" si="247"/>
        <v>0.27715224020642731</v>
      </c>
      <c r="X699" s="6">
        <f t="shared" si="241"/>
        <v>0.36335571970159042</v>
      </c>
      <c r="Y699" s="6">
        <f t="shared" si="242"/>
        <v>0.40393111267495496</v>
      </c>
      <c r="Z699" s="6">
        <f t="shared" si="248"/>
        <v>0.38364341618827269</v>
      </c>
      <c r="AA699" s="6"/>
      <c r="AB699" s="6"/>
      <c r="AC699" s="6"/>
      <c r="AD699" s="6"/>
      <c r="AE699" s="6"/>
      <c r="AF699" s="20">
        <v>272</v>
      </c>
      <c r="AG699" s="20">
        <v>70</v>
      </c>
      <c r="AH699" s="6"/>
      <c r="AJ699">
        <v>1.25</v>
      </c>
      <c r="AK699" s="6"/>
      <c r="AL699" s="6"/>
      <c r="AM699" s="1"/>
      <c r="AN699" s="1"/>
      <c r="AO699" s="33">
        <f t="shared" si="250"/>
        <v>2.0287696486682272E-2</v>
      </c>
      <c r="AP699">
        <f t="shared" si="251"/>
        <v>2.0287696486682272E-2</v>
      </c>
    </row>
    <row r="700" spans="1:42" x14ac:dyDescent="0.2">
      <c r="B700" s="28">
        <v>19</v>
      </c>
      <c r="C700">
        <v>2436</v>
      </c>
      <c r="D700">
        <v>2467</v>
      </c>
      <c r="E700" s="11">
        <f t="shared" si="252"/>
        <v>2.4359999999999999</v>
      </c>
      <c r="F700" s="11">
        <f t="shared" si="253"/>
        <v>2.4670000000000001</v>
      </c>
      <c r="G700">
        <v>0.56699999999999995</v>
      </c>
      <c r="H700">
        <v>0.109</v>
      </c>
      <c r="I700">
        <v>53</v>
      </c>
      <c r="J700">
        <v>57</v>
      </c>
      <c r="K700">
        <v>98</v>
      </c>
      <c r="L700">
        <v>102</v>
      </c>
      <c r="M700">
        <v>52</v>
      </c>
      <c r="N700">
        <v>60</v>
      </c>
      <c r="O700">
        <v>1.2E-2</v>
      </c>
      <c r="P700">
        <v>1.2999999999999999E-2</v>
      </c>
      <c r="Q700" s="37">
        <f t="shared" si="249"/>
        <v>2.1164021164021166E-2</v>
      </c>
      <c r="R700" s="37">
        <f>1/(G700/P700)</f>
        <v>2.2927689594356263E-2</v>
      </c>
      <c r="S700">
        <v>18.02</v>
      </c>
      <c r="T700" s="5">
        <f>(100*S700*H700)/(D700*J700*P700)</f>
        <v>0.10744690918778346</v>
      </c>
      <c r="U700" s="5">
        <f>(100*S700*H700)/(C700*O700*I700)</f>
        <v>0.12677887246852765</v>
      </c>
      <c r="V700" s="6">
        <f>(1/L700)*((100*S700*G700)/(P700*D700) -(M700*T700))</f>
        <v>0.25756139384454191</v>
      </c>
      <c r="W700" s="6">
        <f>(1/K700)*(((100*S700*G700)/(O700*C700))-(N700*U700))</f>
        <v>0.27903932508964169</v>
      </c>
      <c r="X700" s="6">
        <f>T700+V700</f>
        <v>0.36500830303232534</v>
      </c>
      <c r="Y700" s="6">
        <f>U700+W700</f>
        <v>0.40581819755816934</v>
      </c>
      <c r="Z700" s="6">
        <f t="shared" si="248"/>
        <v>0.38541325029524731</v>
      </c>
      <c r="AF700" s="20">
        <v>272</v>
      </c>
      <c r="AG700" s="20">
        <v>70</v>
      </c>
      <c r="AH700" s="6"/>
      <c r="AJ700">
        <v>1.25</v>
      </c>
      <c r="AK700" s="6"/>
      <c r="AL700" s="6"/>
      <c r="AM700" s="1"/>
      <c r="AN700" s="1"/>
      <c r="AO700" s="33">
        <f t="shared" si="250"/>
        <v>2.0404947262921969E-2</v>
      </c>
      <c r="AP700">
        <f t="shared" si="251"/>
        <v>2.0404947262922024E-2</v>
      </c>
    </row>
    <row r="701" spans="1:42" x14ac:dyDescent="0.2">
      <c r="A701" t="s">
        <v>106</v>
      </c>
      <c r="B701" s="28">
        <v>1</v>
      </c>
      <c r="C701">
        <v>2436</v>
      </c>
      <c r="D701">
        <v>2467</v>
      </c>
      <c r="E701" s="11">
        <f t="shared" ref="E701:E706" si="254">C701/1000</f>
        <v>2.4359999999999999</v>
      </c>
      <c r="F701" s="11">
        <f t="shared" ref="F701:F706" si="255">D701/1000</f>
        <v>2.4670000000000001</v>
      </c>
      <c r="G701">
        <v>0.47299999999999998</v>
      </c>
      <c r="H701">
        <v>8.7999999999999995E-2</v>
      </c>
      <c r="I701">
        <v>53</v>
      </c>
      <c r="J701">
        <v>57</v>
      </c>
      <c r="K701">
        <v>98</v>
      </c>
      <c r="L701">
        <v>102</v>
      </c>
      <c r="M701">
        <v>52</v>
      </c>
      <c r="N701">
        <v>60</v>
      </c>
      <c r="O701">
        <v>1.2E-2</v>
      </c>
      <c r="P701">
        <v>1.2999999999999999E-2</v>
      </c>
      <c r="Q701" s="37">
        <f t="shared" ref="Q701:Q715" si="256">1/(G701/O701)</f>
        <v>2.5369978858350954E-2</v>
      </c>
      <c r="R701" s="37">
        <f t="shared" ref="R701:R715" si="257">1/(G701/P701)</f>
        <v>2.748414376321353E-2</v>
      </c>
      <c r="S701">
        <v>18.02</v>
      </c>
      <c r="T701" s="5">
        <f t="shared" ref="T701:T764" si="258">(100*S701*H701)/(D701*J701*P701)</f>
        <v>8.6746128518577478E-2</v>
      </c>
      <c r="U701" s="5">
        <f t="shared" ref="U701:U764" si="259">(100*S701*H701)/(C701*O701*I701)</f>
        <v>0.1023535851122058</v>
      </c>
      <c r="V701" s="6">
        <f t="shared" ref="V701:V764" si="260">(1/L701)*((100*S701*G701)/(P701*D701) -(M701*T701))</f>
        <v>0.21633378864620734</v>
      </c>
      <c r="W701" s="6">
        <f t="shared" ref="W701:W764" si="261">(1/K701)*(((100*S701*G701)/(O701*C701))-(N701*U701))</f>
        <v>0.23486492298068651</v>
      </c>
      <c r="X701" s="6">
        <f t="shared" ref="X701:Y716" si="262">T701+V701</f>
        <v>0.30307991716478483</v>
      </c>
      <c r="Y701" s="6">
        <f t="shared" ref="Y701:Y715" si="263">U701+W701</f>
        <v>0.33721850809289233</v>
      </c>
      <c r="Z701" s="6">
        <f t="shared" ref="Z701:Z764" si="264">(X701+Y701)/2</f>
        <v>0.32014921262883855</v>
      </c>
      <c r="AF701" s="20">
        <v>272</v>
      </c>
      <c r="AG701" s="20">
        <v>70</v>
      </c>
      <c r="AJ701">
        <v>1.25</v>
      </c>
      <c r="AK701" s="6"/>
      <c r="AL701" s="6"/>
      <c r="AM701" s="1"/>
      <c r="AN701" s="1"/>
      <c r="AO701" s="33">
        <f t="shared" si="250"/>
        <v>1.7069295464053724E-2</v>
      </c>
      <c r="AP701">
        <f t="shared" si="251"/>
        <v>1.706929546405378E-2</v>
      </c>
    </row>
    <row r="702" spans="1:42" x14ac:dyDescent="0.2">
      <c r="B702" s="28">
        <v>2</v>
      </c>
      <c r="C702">
        <v>2436</v>
      </c>
      <c r="D702">
        <v>2467</v>
      </c>
      <c r="E702" s="11">
        <f t="shared" si="254"/>
        <v>2.4359999999999999</v>
      </c>
      <c r="F702" s="11">
        <f t="shared" si="255"/>
        <v>2.4670000000000001</v>
      </c>
      <c r="G702">
        <v>0.48</v>
      </c>
      <c r="H702">
        <v>8.6999999999999994E-2</v>
      </c>
      <c r="I702">
        <v>53</v>
      </c>
      <c r="J702">
        <v>57</v>
      </c>
      <c r="K702">
        <v>98</v>
      </c>
      <c r="L702">
        <v>102</v>
      </c>
      <c r="M702">
        <v>52</v>
      </c>
      <c r="N702">
        <v>60</v>
      </c>
      <c r="O702">
        <v>1.2E-2</v>
      </c>
      <c r="P702">
        <v>1.2999999999999999E-2</v>
      </c>
      <c r="Q702" s="37">
        <f t="shared" si="256"/>
        <v>2.5000000000000001E-2</v>
      </c>
      <c r="R702" s="37">
        <f t="shared" si="257"/>
        <v>2.7083333333333331E-2</v>
      </c>
      <c r="S702">
        <v>18.02</v>
      </c>
      <c r="T702" s="5">
        <f t="shared" si="258"/>
        <v>8.576037705813909E-2</v>
      </c>
      <c r="U702" s="5">
        <f t="shared" si="259"/>
        <v>0.10119047619047619</v>
      </c>
      <c r="V702" s="6">
        <f t="shared" si="260"/>
        <v>0.22069235637814563</v>
      </c>
      <c r="W702" s="6">
        <f t="shared" si="261"/>
        <v>0.23998022854461976</v>
      </c>
      <c r="X702" s="6">
        <f t="shared" si="262"/>
        <v>0.30645273343628471</v>
      </c>
      <c r="Y702" s="6">
        <f t="shared" si="263"/>
        <v>0.34117070473509592</v>
      </c>
      <c r="Z702" s="6">
        <f t="shared" si="264"/>
        <v>0.32381171908569029</v>
      </c>
      <c r="AF702" s="20">
        <v>272</v>
      </c>
      <c r="AG702" s="20">
        <v>70</v>
      </c>
      <c r="AJ702">
        <v>1.25</v>
      </c>
      <c r="AK702" s="6"/>
      <c r="AL702" s="6"/>
      <c r="AM702" s="1"/>
      <c r="AN702" s="1"/>
      <c r="AO702" s="33">
        <f t="shared" si="250"/>
        <v>1.7358985649405578E-2</v>
      </c>
      <c r="AP702">
        <f t="shared" si="251"/>
        <v>1.7358985649405634E-2</v>
      </c>
    </row>
    <row r="703" spans="1:42" x14ac:dyDescent="0.2">
      <c r="B703" s="28">
        <v>3</v>
      </c>
      <c r="C703">
        <v>2436</v>
      </c>
      <c r="D703">
        <v>2467</v>
      </c>
      <c r="E703" s="11">
        <f t="shared" si="254"/>
        <v>2.4359999999999999</v>
      </c>
      <c r="F703" s="11">
        <f t="shared" si="255"/>
        <v>2.4670000000000001</v>
      </c>
      <c r="G703">
        <v>0.46400000000000002</v>
      </c>
      <c r="H703">
        <v>8.1000000000000003E-2</v>
      </c>
      <c r="I703">
        <v>53</v>
      </c>
      <c r="J703">
        <v>57</v>
      </c>
      <c r="K703">
        <v>98</v>
      </c>
      <c r="L703">
        <v>102</v>
      </c>
      <c r="M703">
        <v>52</v>
      </c>
      <c r="N703">
        <v>60</v>
      </c>
      <c r="O703">
        <v>1.2E-2</v>
      </c>
      <c r="P703">
        <v>1.2999999999999999E-2</v>
      </c>
      <c r="Q703" s="37">
        <f t="shared" si="256"/>
        <v>2.5862068965517244E-2</v>
      </c>
      <c r="R703" s="37">
        <f t="shared" si="257"/>
        <v>2.8017241379310345E-2</v>
      </c>
      <c r="S703">
        <v>18.02</v>
      </c>
      <c r="T703" s="5">
        <f t="shared" si="258"/>
        <v>7.9845868295508826E-2</v>
      </c>
      <c r="U703" s="5">
        <f t="shared" si="259"/>
        <v>9.4211822660098532E-2</v>
      </c>
      <c r="V703" s="6">
        <f t="shared" si="260"/>
        <v>0.21489381837556695</v>
      </c>
      <c r="W703" s="6">
        <f t="shared" si="261"/>
        <v>0.23418842085274175</v>
      </c>
      <c r="X703" s="6">
        <f t="shared" si="262"/>
        <v>0.29473968667107575</v>
      </c>
      <c r="Y703" s="6">
        <f t="shared" si="263"/>
        <v>0.32840024351284025</v>
      </c>
      <c r="Z703" s="6">
        <f t="shared" si="264"/>
        <v>0.311569965091958</v>
      </c>
      <c r="AF703" s="20">
        <v>272</v>
      </c>
      <c r="AG703" s="20">
        <v>70</v>
      </c>
      <c r="AJ703">
        <v>1.25</v>
      </c>
      <c r="AK703" s="6"/>
      <c r="AL703" s="6"/>
      <c r="AM703" s="1"/>
      <c r="AN703" s="1"/>
      <c r="AO703" s="33">
        <f t="shared" si="250"/>
        <v>1.683027842088225E-2</v>
      </c>
      <c r="AP703">
        <f t="shared" si="251"/>
        <v>1.683027842088225E-2</v>
      </c>
    </row>
    <row r="704" spans="1:42" x14ac:dyDescent="0.2">
      <c r="B704" s="28">
        <v>4</v>
      </c>
      <c r="C704">
        <v>2436</v>
      </c>
      <c r="D704">
        <v>2467</v>
      </c>
      <c r="E704" s="11">
        <f t="shared" si="254"/>
        <v>2.4359999999999999</v>
      </c>
      <c r="F704" s="11">
        <f t="shared" si="255"/>
        <v>2.4670000000000001</v>
      </c>
      <c r="G704">
        <v>0.46899999999999997</v>
      </c>
      <c r="H704">
        <v>8.5999999999999993E-2</v>
      </c>
      <c r="I704">
        <v>53</v>
      </c>
      <c r="J704">
        <v>57</v>
      </c>
      <c r="K704">
        <v>98</v>
      </c>
      <c r="L704">
        <v>102</v>
      </c>
      <c r="M704">
        <v>52</v>
      </c>
      <c r="N704">
        <v>60</v>
      </c>
      <c r="O704">
        <v>1.2E-2</v>
      </c>
      <c r="P704">
        <v>1.2999999999999999E-2</v>
      </c>
      <c r="Q704" s="37">
        <f t="shared" si="256"/>
        <v>2.5586353944562903E-2</v>
      </c>
      <c r="R704" s="37">
        <f t="shared" si="257"/>
        <v>2.7718550106609809E-2</v>
      </c>
      <c r="S704">
        <v>18.02</v>
      </c>
      <c r="T704" s="5">
        <f t="shared" si="258"/>
        <v>8.4774625597700701E-2</v>
      </c>
      <c r="U704" s="5">
        <f t="shared" si="259"/>
        <v>0.10002736726874656</v>
      </c>
      <c r="V704" s="6">
        <f t="shared" si="260"/>
        <v>0.21513542412567438</v>
      </c>
      <c r="W704" s="6">
        <f t="shared" si="261"/>
        <v>0.2337730248092669</v>
      </c>
      <c r="X704" s="6">
        <f t="shared" si="262"/>
        <v>0.29991004972337509</v>
      </c>
      <c r="Y704" s="6">
        <f t="shared" si="263"/>
        <v>0.33380039207801349</v>
      </c>
      <c r="Z704" s="6">
        <f t="shared" si="264"/>
        <v>0.31685522090069429</v>
      </c>
      <c r="AF704" s="20">
        <v>272</v>
      </c>
      <c r="AG704" s="20">
        <v>70</v>
      </c>
      <c r="AJ704">
        <v>1.25</v>
      </c>
      <c r="AK704" s="6"/>
      <c r="AL704" s="6"/>
      <c r="AM704" s="1"/>
      <c r="AN704" s="1"/>
      <c r="AO704" s="33">
        <f t="shared" si="250"/>
        <v>1.6945171177319196E-2</v>
      </c>
      <c r="AP704">
        <f t="shared" si="251"/>
        <v>1.6945171177319196E-2</v>
      </c>
    </row>
    <row r="705" spans="1:42" x14ac:dyDescent="0.2">
      <c r="B705" s="28">
        <v>5</v>
      </c>
      <c r="C705">
        <v>2436</v>
      </c>
      <c r="D705">
        <v>2467</v>
      </c>
      <c r="E705" s="11">
        <f t="shared" si="254"/>
        <v>2.4359999999999999</v>
      </c>
      <c r="F705" s="11">
        <f t="shared" si="255"/>
        <v>2.4670000000000001</v>
      </c>
      <c r="G705">
        <v>0.45900000000000002</v>
      </c>
      <c r="H705">
        <v>8.2000000000000003E-2</v>
      </c>
      <c r="I705">
        <v>53</v>
      </c>
      <c r="J705">
        <v>57</v>
      </c>
      <c r="K705">
        <v>98</v>
      </c>
      <c r="L705">
        <v>102</v>
      </c>
      <c r="M705">
        <v>52</v>
      </c>
      <c r="N705">
        <v>60</v>
      </c>
      <c r="O705">
        <v>1.2E-2</v>
      </c>
      <c r="P705">
        <v>1.2999999999999999E-2</v>
      </c>
      <c r="Q705" s="37">
        <f t="shared" si="256"/>
        <v>2.6143790849673203E-2</v>
      </c>
      <c r="R705" s="37">
        <f t="shared" si="257"/>
        <v>2.8322440087145965E-2</v>
      </c>
      <c r="S705">
        <v>18.02</v>
      </c>
      <c r="T705" s="5">
        <f t="shared" si="258"/>
        <v>8.0831619755947201E-2</v>
      </c>
      <c r="U705" s="5">
        <f t="shared" si="259"/>
        <v>9.5374931581828137E-2</v>
      </c>
      <c r="V705" s="6">
        <f t="shared" si="260"/>
        <v>0.21163697286411856</v>
      </c>
      <c r="W705" s="6">
        <f t="shared" si="261"/>
        <v>0.23033117187761806</v>
      </c>
      <c r="X705" s="6">
        <f t="shared" si="262"/>
        <v>0.29246859262006575</v>
      </c>
      <c r="Y705" s="6">
        <f t="shared" si="263"/>
        <v>0.32570610345944617</v>
      </c>
      <c r="Z705" s="6">
        <f t="shared" si="264"/>
        <v>0.30908734803975596</v>
      </c>
      <c r="AF705" s="20">
        <v>272</v>
      </c>
      <c r="AG705" s="20">
        <v>70</v>
      </c>
      <c r="AJ705">
        <v>1.25</v>
      </c>
      <c r="AK705" s="6"/>
      <c r="AL705" s="6"/>
      <c r="AM705" s="1"/>
      <c r="AN705" s="1"/>
      <c r="AO705" s="33">
        <f t="shared" si="250"/>
        <v>1.6618755419690212E-2</v>
      </c>
      <c r="AP705">
        <f t="shared" si="251"/>
        <v>1.6618755419690212E-2</v>
      </c>
    </row>
    <row r="706" spans="1:42" x14ac:dyDescent="0.2">
      <c r="B706" s="28">
        <v>6</v>
      </c>
      <c r="C706">
        <v>2436</v>
      </c>
      <c r="D706">
        <v>2467</v>
      </c>
      <c r="E706" s="11">
        <f t="shared" si="254"/>
        <v>2.4359999999999999</v>
      </c>
      <c r="F706" s="11">
        <f t="shared" si="255"/>
        <v>2.4670000000000001</v>
      </c>
      <c r="G706">
        <v>0.46400000000000002</v>
      </c>
      <c r="H706">
        <v>7.6999999999999999E-2</v>
      </c>
      <c r="I706">
        <v>53</v>
      </c>
      <c r="J706">
        <v>57</v>
      </c>
      <c r="K706">
        <v>98</v>
      </c>
      <c r="L706">
        <v>102</v>
      </c>
      <c r="M706">
        <v>52</v>
      </c>
      <c r="N706">
        <v>60</v>
      </c>
      <c r="O706">
        <v>1.2E-2</v>
      </c>
      <c r="P706">
        <v>1.2999999999999999E-2</v>
      </c>
      <c r="Q706" s="37">
        <f t="shared" si="256"/>
        <v>2.5862068965517244E-2</v>
      </c>
      <c r="R706" s="37">
        <f t="shared" si="257"/>
        <v>2.8017241379310345E-2</v>
      </c>
      <c r="S706">
        <v>18.02</v>
      </c>
      <c r="T706" s="5">
        <f t="shared" si="258"/>
        <v>7.5902862453755285E-2</v>
      </c>
      <c r="U706" s="5">
        <f t="shared" si="259"/>
        <v>8.9559386973180069E-2</v>
      </c>
      <c r="V706" s="6">
        <f t="shared" si="260"/>
        <v>0.21690397821646093</v>
      </c>
      <c r="W706" s="6">
        <f t="shared" si="261"/>
        <v>0.23703685086514081</v>
      </c>
      <c r="X706" s="6">
        <f t="shared" si="262"/>
        <v>0.29280684067021623</v>
      </c>
      <c r="Y706" s="6">
        <f t="shared" si="263"/>
        <v>0.32659623783832087</v>
      </c>
      <c r="Z706" s="6">
        <f t="shared" si="264"/>
        <v>0.30970153925426858</v>
      </c>
      <c r="AF706" s="20">
        <v>272</v>
      </c>
      <c r="AG706" s="20">
        <v>70</v>
      </c>
      <c r="AJ706">
        <v>1.25</v>
      </c>
      <c r="AK706" s="6"/>
      <c r="AL706" s="6"/>
      <c r="AM706" s="1"/>
      <c r="AN706" s="1"/>
      <c r="AO706" s="33">
        <f t="shared" si="250"/>
        <v>1.6894698584052348E-2</v>
      </c>
      <c r="AP706">
        <f t="shared" si="251"/>
        <v>1.6894698584052292E-2</v>
      </c>
    </row>
    <row r="707" spans="1:42" x14ac:dyDescent="0.2">
      <c r="B707" s="28">
        <v>7</v>
      </c>
      <c r="C707">
        <v>2436</v>
      </c>
      <c r="D707">
        <v>2467</v>
      </c>
      <c r="E707" s="11">
        <f t="shared" ref="E707:F722" si="265">C707/1000</f>
        <v>2.4359999999999999</v>
      </c>
      <c r="F707" s="11">
        <f t="shared" ref="F707:F715" si="266">D707/1000</f>
        <v>2.4670000000000001</v>
      </c>
      <c r="G707">
        <v>0.44900000000000001</v>
      </c>
      <c r="H707">
        <v>8.1000000000000003E-2</v>
      </c>
      <c r="I707">
        <v>53</v>
      </c>
      <c r="J707">
        <v>57</v>
      </c>
      <c r="K707">
        <v>98</v>
      </c>
      <c r="L707">
        <v>102</v>
      </c>
      <c r="M707">
        <v>52</v>
      </c>
      <c r="N707">
        <v>60</v>
      </c>
      <c r="O707">
        <v>1.2E-2</v>
      </c>
      <c r="P707">
        <v>1.2999999999999999E-2</v>
      </c>
      <c r="Q707" s="37">
        <f t="shared" si="256"/>
        <v>2.6726057906458798E-2</v>
      </c>
      <c r="R707" s="37">
        <f t="shared" si="257"/>
        <v>2.8953229398663696E-2</v>
      </c>
      <c r="S707">
        <v>18.02</v>
      </c>
      <c r="T707" s="5">
        <f t="shared" si="258"/>
        <v>7.9845868295508826E-2</v>
      </c>
      <c r="U707" s="5">
        <f t="shared" si="259"/>
        <v>9.4211822660098532E-2</v>
      </c>
      <c r="V707" s="6">
        <f t="shared" si="260"/>
        <v>0.20663090172189233</v>
      </c>
      <c r="W707" s="6">
        <f t="shared" si="261"/>
        <v>0.22475299643666993</v>
      </c>
      <c r="X707" s="6">
        <f t="shared" si="262"/>
        <v>0.28647677001740113</v>
      </c>
      <c r="Y707" s="6">
        <f t="shared" si="263"/>
        <v>0.31896481909676844</v>
      </c>
      <c r="Z707" s="6">
        <f t="shared" si="264"/>
        <v>0.30272079455708478</v>
      </c>
      <c r="AF707" s="20">
        <v>272</v>
      </c>
      <c r="AG707" s="20">
        <v>70</v>
      </c>
      <c r="AJ707">
        <v>1.25</v>
      </c>
      <c r="AK707" s="6"/>
      <c r="AL707" s="6"/>
      <c r="AM707" s="1"/>
      <c r="AN707" s="1"/>
      <c r="AO707" s="33">
        <f t="shared" si="250"/>
        <v>1.6244024539683655E-2</v>
      </c>
      <c r="AP707">
        <f t="shared" si="251"/>
        <v>1.6244024539683655E-2</v>
      </c>
    </row>
    <row r="708" spans="1:42" x14ac:dyDescent="0.2">
      <c r="B708" s="28">
        <v>10</v>
      </c>
      <c r="C708">
        <v>2436</v>
      </c>
      <c r="D708">
        <v>2467</v>
      </c>
      <c r="E708" s="11">
        <f t="shared" si="265"/>
        <v>2.4359999999999999</v>
      </c>
      <c r="F708" s="11">
        <f t="shared" si="266"/>
        <v>2.4670000000000001</v>
      </c>
      <c r="G708">
        <v>0.47599999999999998</v>
      </c>
      <c r="H708">
        <v>8.2000000000000003E-2</v>
      </c>
      <c r="I708">
        <v>53</v>
      </c>
      <c r="J708">
        <v>57</v>
      </c>
      <c r="K708">
        <v>98</v>
      </c>
      <c r="L708">
        <v>102</v>
      </c>
      <c r="M708">
        <v>52</v>
      </c>
      <c r="N708">
        <v>60</v>
      </c>
      <c r="O708">
        <v>1.2E-2</v>
      </c>
      <c r="P708">
        <v>1.2999999999999999E-2</v>
      </c>
      <c r="Q708" s="37">
        <f t="shared" si="256"/>
        <v>2.5210084033613446E-2</v>
      </c>
      <c r="R708" s="37">
        <f t="shared" si="257"/>
        <v>2.7310924369747899E-2</v>
      </c>
      <c r="S708">
        <v>18.02</v>
      </c>
      <c r="T708" s="5">
        <f t="shared" si="258"/>
        <v>8.0831619755947201E-2</v>
      </c>
      <c r="U708" s="5">
        <f t="shared" si="259"/>
        <v>9.5374931581828137E-2</v>
      </c>
      <c r="V708" s="6">
        <f t="shared" si="260"/>
        <v>0.22100161173828317</v>
      </c>
      <c r="W708" s="6">
        <f t="shared" si="261"/>
        <v>0.24102465288249944</v>
      </c>
      <c r="X708" s="6">
        <f t="shared" si="262"/>
        <v>0.30183323149423036</v>
      </c>
      <c r="Y708" s="6">
        <f t="shared" si="263"/>
        <v>0.33639958446432761</v>
      </c>
      <c r="Z708" s="6">
        <f t="shared" si="264"/>
        <v>0.31911640797927898</v>
      </c>
      <c r="AF708" s="20">
        <v>272</v>
      </c>
      <c r="AG708" s="20">
        <v>70</v>
      </c>
      <c r="AJ708">
        <v>1.25</v>
      </c>
      <c r="AK708" s="6"/>
      <c r="AL708" s="6"/>
      <c r="AM708" s="1"/>
      <c r="AN708" s="1"/>
      <c r="AO708" s="33">
        <f t="shared" ref="AO708:AO715" si="267">Z708-X708</f>
        <v>1.7283176485048624E-2</v>
      </c>
      <c r="AP708">
        <f t="shared" ref="AP708:AP715" si="268">ABS(Z708-Y708)</f>
        <v>1.7283176485048624E-2</v>
      </c>
    </row>
    <row r="709" spans="1:42" x14ac:dyDescent="0.2">
      <c r="B709" s="28">
        <v>11</v>
      </c>
      <c r="C709">
        <v>2436</v>
      </c>
      <c r="D709">
        <v>2467</v>
      </c>
      <c r="E709" s="11">
        <f t="shared" si="265"/>
        <v>2.4359999999999999</v>
      </c>
      <c r="F709" s="11">
        <f t="shared" si="266"/>
        <v>2.4670000000000001</v>
      </c>
      <c r="G709">
        <v>0.46800000000000003</v>
      </c>
      <c r="H709">
        <v>7.4999999999999997E-2</v>
      </c>
      <c r="I709">
        <v>53</v>
      </c>
      <c r="J709">
        <v>57</v>
      </c>
      <c r="K709">
        <v>98</v>
      </c>
      <c r="L709">
        <v>102</v>
      </c>
      <c r="M709">
        <v>52</v>
      </c>
      <c r="N709">
        <v>60</v>
      </c>
      <c r="O709">
        <v>1.2E-2</v>
      </c>
      <c r="P709">
        <v>1.2999999999999999E-2</v>
      </c>
      <c r="Q709" s="37">
        <f t="shared" si="256"/>
        <v>2.564102564102564E-2</v>
      </c>
      <c r="R709" s="37">
        <f t="shared" si="257"/>
        <v>2.7777777777777773E-2</v>
      </c>
      <c r="S709">
        <v>18.02</v>
      </c>
      <c r="T709" s="5">
        <f t="shared" si="258"/>
        <v>7.3931359532878535E-2</v>
      </c>
      <c r="U709" s="5">
        <f t="shared" si="259"/>
        <v>8.7233169129720858E-2</v>
      </c>
      <c r="V709" s="6">
        <f t="shared" si="260"/>
        <v>0.22011250257788778</v>
      </c>
      <c r="W709" s="6">
        <f t="shared" si="261"/>
        <v>0.24097717904895946</v>
      </c>
      <c r="X709" s="6">
        <f t="shared" si="262"/>
        <v>0.29404386211076633</v>
      </c>
      <c r="Y709" s="6">
        <f t="shared" si="263"/>
        <v>0.32821034817868033</v>
      </c>
      <c r="Z709" s="6">
        <f t="shared" si="264"/>
        <v>0.3111271051447233</v>
      </c>
      <c r="AF709" s="20">
        <v>272</v>
      </c>
      <c r="AG709" s="20">
        <v>70</v>
      </c>
      <c r="AJ709">
        <v>1.25</v>
      </c>
      <c r="AK709" s="6"/>
      <c r="AL709" s="6"/>
      <c r="AM709" s="1"/>
      <c r="AN709" s="1"/>
      <c r="AO709" s="33">
        <f t="shared" si="267"/>
        <v>1.7083243033956974E-2</v>
      </c>
      <c r="AP709">
        <f t="shared" si="268"/>
        <v>1.708324303395703E-2</v>
      </c>
    </row>
    <row r="710" spans="1:42" x14ac:dyDescent="0.2">
      <c r="B710" s="28">
        <v>12</v>
      </c>
      <c r="C710">
        <v>2436</v>
      </c>
      <c r="D710">
        <v>2467</v>
      </c>
      <c r="E710" s="11">
        <f t="shared" si="265"/>
        <v>2.4359999999999999</v>
      </c>
      <c r="F710" s="11">
        <f t="shared" si="266"/>
        <v>2.4670000000000001</v>
      </c>
      <c r="G710">
        <v>0.48299999999999998</v>
      </c>
      <c r="H710">
        <v>8.6999999999999994E-2</v>
      </c>
      <c r="I710">
        <v>53</v>
      </c>
      <c r="J710">
        <v>57</v>
      </c>
      <c r="K710">
        <v>98</v>
      </c>
      <c r="L710">
        <v>102</v>
      </c>
      <c r="M710">
        <v>52</v>
      </c>
      <c r="N710">
        <v>60</v>
      </c>
      <c r="O710">
        <v>1.2E-2</v>
      </c>
      <c r="P710">
        <v>1.2999999999999999E-2</v>
      </c>
      <c r="Q710" s="37">
        <f t="shared" si="256"/>
        <v>2.4844720496894408E-2</v>
      </c>
      <c r="R710" s="37">
        <f t="shared" si="257"/>
        <v>2.6915113871635612E-2</v>
      </c>
      <c r="S710">
        <v>18.02</v>
      </c>
      <c r="T710" s="5">
        <f t="shared" si="258"/>
        <v>8.576037705813909E-2</v>
      </c>
      <c r="U710" s="5">
        <f t="shared" si="259"/>
        <v>0.10119047619047619</v>
      </c>
      <c r="V710" s="6">
        <f t="shared" si="260"/>
        <v>0.22234493970888058</v>
      </c>
      <c r="W710" s="6">
        <f t="shared" si="261"/>
        <v>0.24186731342783419</v>
      </c>
      <c r="X710" s="6">
        <f t="shared" si="262"/>
        <v>0.30810531676701969</v>
      </c>
      <c r="Y710" s="6">
        <f t="shared" si="263"/>
        <v>0.34305778961831035</v>
      </c>
      <c r="Z710" s="6">
        <f t="shared" si="264"/>
        <v>0.32558155319266502</v>
      </c>
      <c r="AF710" s="20">
        <v>272</v>
      </c>
      <c r="AG710" s="20">
        <v>70</v>
      </c>
      <c r="AJ710">
        <v>1.25</v>
      </c>
      <c r="AK710" s="6"/>
      <c r="AL710" s="6"/>
      <c r="AM710" s="1"/>
      <c r="AN710" s="1"/>
      <c r="AO710" s="33">
        <f t="shared" si="267"/>
        <v>1.7476236425645331E-2</v>
      </c>
      <c r="AP710">
        <f t="shared" si="268"/>
        <v>1.7476236425645331E-2</v>
      </c>
    </row>
    <row r="711" spans="1:42" x14ac:dyDescent="0.2">
      <c r="B711" s="28">
        <v>13</v>
      </c>
      <c r="C711">
        <v>2436</v>
      </c>
      <c r="D711">
        <v>2467</v>
      </c>
      <c r="E711" s="11">
        <f t="shared" si="265"/>
        <v>2.4359999999999999</v>
      </c>
      <c r="F711" s="11">
        <f t="shared" si="266"/>
        <v>2.4670000000000001</v>
      </c>
      <c r="G711">
        <v>0.45700000000000002</v>
      </c>
      <c r="H711">
        <v>7.5999999999999998E-2</v>
      </c>
      <c r="I711">
        <v>53</v>
      </c>
      <c r="J711">
        <v>57</v>
      </c>
      <c r="K711">
        <v>98</v>
      </c>
      <c r="L711">
        <v>102</v>
      </c>
      <c r="M711">
        <v>52</v>
      </c>
      <c r="N711">
        <v>60</v>
      </c>
      <c r="O711">
        <v>1.2E-2</v>
      </c>
      <c r="P711">
        <v>1.2999999999999999E-2</v>
      </c>
      <c r="Q711" s="37">
        <f t="shared" si="256"/>
        <v>2.6258205689277898E-2</v>
      </c>
      <c r="R711" s="37">
        <f t="shared" si="257"/>
        <v>2.8446389496717725E-2</v>
      </c>
      <c r="S711">
        <v>18.02</v>
      </c>
      <c r="T711" s="5">
        <f t="shared" si="258"/>
        <v>7.491711099331691E-2</v>
      </c>
      <c r="U711" s="5">
        <f t="shared" si="259"/>
        <v>8.8396278051450464E-2</v>
      </c>
      <c r="V711" s="6">
        <f t="shared" si="260"/>
        <v>0.21355049040496954</v>
      </c>
      <c r="W711" s="6">
        <f t="shared" si="261"/>
        <v>0.23334576030740703</v>
      </c>
      <c r="X711" s="6">
        <f t="shared" si="262"/>
        <v>0.28846760139828642</v>
      </c>
      <c r="Y711" s="6">
        <f t="shared" si="263"/>
        <v>0.32174203835885751</v>
      </c>
      <c r="Z711" s="6">
        <f t="shared" si="264"/>
        <v>0.30510481987857196</v>
      </c>
      <c r="AF711" s="20">
        <v>272</v>
      </c>
      <c r="AG711" s="20">
        <v>70</v>
      </c>
      <c r="AJ711">
        <v>1.25</v>
      </c>
      <c r="AK711" s="6"/>
      <c r="AL711" s="6"/>
      <c r="AM711" s="1"/>
      <c r="AN711" s="1"/>
      <c r="AO711" s="33">
        <f t="shared" si="267"/>
        <v>1.6637218480285543E-2</v>
      </c>
      <c r="AP711">
        <f t="shared" si="268"/>
        <v>1.6637218480285543E-2</v>
      </c>
    </row>
    <row r="712" spans="1:42" x14ac:dyDescent="0.2">
      <c r="B712" s="28">
        <v>14</v>
      </c>
      <c r="C712">
        <v>2436</v>
      </c>
      <c r="D712">
        <v>2467</v>
      </c>
      <c r="E712" s="11">
        <f t="shared" si="265"/>
        <v>2.4359999999999999</v>
      </c>
      <c r="F712" s="11">
        <f t="shared" si="266"/>
        <v>2.4670000000000001</v>
      </c>
      <c r="G712">
        <v>0.46</v>
      </c>
      <c r="H712">
        <v>7.9000000000000001E-2</v>
      </c>
      <c r="I712">
        <v>53</v>
      </c>
      <c r="J712">
        <v>57</v>
      </c>
      <c r="K712">
        <v>98</v>
      </c>
      <c r="L712">
        <v>102</v>
      </c>
      <c r="M712">
        <v>52</v>
      </c>
      <c r="N712">
        <v>60</v>
      </c>
      <c r="O712">
        <v>1.2E-2</v>
      </c>
      <c r="P712">
        <v>1.2999999999999999E-2</v>
      </c>
      <c r="Q712" s="37">
        <f t="shared" si="256"/>
        <v>2.6086956521739129E-2</v>
      </c>
      <c r="R712" s="37">
        <f t="shared" si="257"/>
        <v>2.8260869565217391E-2</v>
      </c>
      <c r="S712">
        <v>18.02</v>
      </c>
      <c r="T712" s="5">
        <f t="shared" si="258"/>
        <v>7.7874365374632049E-2</v>
      </c>
      <c r="U712" s="5">
        <f t="shared" si="259"/>
        <v>9.1885604816639294E-2</v>
      </c>
      <c r="V712" s="6">
        <f t="shared" si="260"/>
        <v>0.21369545385503402</v>
      </c>
      <c r="W712" s="6">
        <f t="shared" si="261"/>
        <v>0.23309652268132214</v>
      </c>
      <c r="X712" s="6">
        <f t="shared" si="262"/>
        <v>0.29156981922966607</v>
      </c>
      <c r="Y712" s="6">
        <f t="shared" si="263"/>
        <v>0.3249821274979614</v>
      </c>
      <c r="Z712" s="6">
        <f t="shared" si="264"/>
        <v>0.30827597336381374</v>
      </c>
      <c r="AF712" s="20">
        <v>272</v>
      </c>
      <c r="AG712" s="20">
        <v>70</v>
      </c>
      <c r="AJ712">
        <v>1.25</v>
      </c>
      <c r="AK712" s="6"/>
      <c r="AL712" s="6"/>
      <c r="AM712" s="1"/>
      <c r="AN712" s="1"/>
      <c r="AO712" s="33">
        <f t="shared" si="267"/>
        <v>1.6706154134147666E-2</v>
      </c>
      <c r="AP712">
        <f t="shared" si="268"/>
        <v>1.6706154134147666E-2</v>
      </c>
    </row>
    <row r="713" spans="1:42" x14ac:dyDescent="0.2">
      <c r="B713" s="28">
        <v>15</v>
      </c>
      <c r="C713">
        <v>2436</v>
      </c>
      <c r="D713">
        <v>2467</v>
      </c>
      <c r="E713" s="11">
        <f t="shared" si="265"/>
        <v>2.4359999999999999</v>
      </c>
      <c r="F713" s="11">
        <f t="shared" si="266"/>
        <v>2.4670000000000001</v>
      </c>
      <c r="G713">
        <v>0.442</v>
      </c>
      <c r="H713">
        <v>7.3999999999999996E-2</v>
      </c>
      <c r="I713">
        <v>53</v>
      </c>
      <c r="J713">
        <v>57</v>
      </c>
      <c r="K713">
        <v>98</v>
      </c>
      <c r="L713">
        <v>102</v>
      </c>
      <c r="M713">
        <v>52</v>
      </c>
      <c r="N713">
        <v>60</v>
      </c>
      <c r="O713">
        <v>1.2E-2</v>
      </c>
      <c r="P713">
        <v>1.2999999999999999E-2</v>
      </c>
      <c r="Q713" s="37">
        <f t="shared" si="256"/>
        <v>2.7149321266968323E-2</v>
      </c>
      <c r="R713" s="37">
        <f t="shared" si="257"/>
        <v>2.9411764705882353E-2</v>
      </c>
      <c r="S713">
        <v>18.02</v>
      </c>
      <c r="T713" s="5">
        <f t="shared" si="258"/>
        <v>7.2945608072440146E-2</v>
      </c>
      <c r="U713" s="5">
        <f t="shared" si="259"/>
        <v>8.6070060207991225E-2</v>
      </c>
      <c r="V713" s="6">
        <f t="shared" si="260"/>
        <v>0.20629265367174188</v>
      </c>
      <c r="W713" s="6">
        <f t="shared" si="261"/>
        <v>0.22533455089753471</v>
      </c>
      <c r="X713" s="6">
        <f t="shared" si="262"/>
        <v>0.27923826174418204</v>
      </c>
      <c r="Y713" s="6">
        <f t="shared" si="263"/>
        <v>0.31140461110552592</v>
      </c>
      <c r="Z713" s="6">
        <f t="shared" si="264"/>
        <v>0.29532143642485398</v>
      </c>
      <c r="AF713" s="20">
        <v>272</v>
      </c>
      <c r="AG713" s="20">
        <v>70</v>
      </c>
      <c r="AJ713">
        <v>1.25</v>
      </c>
      <c r="AK713" s="6"/>
      <c r="AL713" s="6"/>
      <c r="AM713" s="1"/>
      <c r="AN713" s="1"/>
      <c r="AO713" s="33">
        <f t="shared" si="267"/>
        <v>1.6083174680671941E-2</v>
      </c>
      <c r="AP713">
        <f t="shared" si="268"/>
        <v>1.6083174680671941E-2</v>
      </c>
    </row>
    <row r="714" spans="1:42" x14ac:dyDescent="0.2">
      <c r="B714" s="28">
        <v>16</v>
      </c>
      <c r="C714">
        <v>2436</v>
      </c>
      <c r="D714">
        <v>2467</v>
      </c>
      <c r="E714" s="11">
        <f t="shared" si="265"/>
        <v>2.4359999999999999</v>
      </c>
      <c r="F714" s="11">
        <f t="shared" si="266"/>
        <v>2.4670000000000001</v>
      </c>
      <c r="G714">
        <v>0.45700000000000002</v>
      </c>
      <c r="H714">
        <v>8.5000000000000006E-2</v>
      </c>
      <c r="I714">
        <v>53</v>
      </c>
      <c r="J714">
        <v>57</v>
      </c>
      <c r="K714">
        <v>98</v>
      </c>
      <c r="L714">
        <v>102</v>
      </c>
      <c r="M714">
        <v>52</v>
      </c>
      <c r="N714">
        <v>60</v>
      </c>
      <c r="O714">
        <v>1.2E-2</v>
      </c>
      <c r="P714">
        <v>1.2999999999999999E-2</v>
      </c>
      <c r="Q714" s="37">
        <f t="shared" si="256"/>
        <v>2.6258205689277898E-2</v>
      </c>
      <c r="R714" s="37">
        <f t="shared" si="257"/>
        <v>2.8446389496717725E-2</v>
      </c>
      <c r="S714">
        <v>18.02</v>
      </c>
      <c r="T714" s="5">
        <f t="shared" si="258"/>
        <v>8.378887413726234E-2</v>
      </c>
      <c r="U714" s="5">
        <f t="shared" si="259"/>
        <v>9.8864258347016981E-2</v>
      </c>
      <c r="V714" s="6">
        <f t="shared" si="260"/>
        <v>0.20902763076295813</v>
      </c>
      <c r="W714" s="6">
        <f t="shared" si="261"/>
        <v>0.22693679277950918</v>
      </c>
      <c r="X714" s="6">
        <f t="shared" si="262"/>
        <v>0.29281650490022049</v>
      </c>
      <c r="Y714" s="6">
        <f t="shared" si="263"/>
        <v>0.32580105112652613</v>
      </c>
      <c r="Z714" s="6">
        <f t="shared" si="264"/>
        <v>0.30930877801337331</v>
      </c>
      <c r="AF714" s="20">
        <v>272</v>
      </c>
      <c r="AG714" s="20">
        <v>70</v>
      </c>
      <c r="AJ714">
        <v>1.25</v>
      </c>
      <c r="AK714" s="6"/>
      <c r="AL714" s="6"/>
      <c r="AM714" s="1"/>
      <c r="AN714" s="1"/>
      <c r="AO714" s="33">
        <f t="shared" si="267"/>
        <v>1.6492273113152822E-2</v>
      </c>
      <c r="AP714">
        <f t="shared" si="268"/>
        <v>1.6492273113152822E-2</v>
      </c>
    </row>
    <row r="715" spans="1:42" x14ac:dyDescent="0.2">
      <c r="A715" s="43"/>
      <c r="B715" s="54">
        <v>17</v>
      </c>
      <c r="C715" s="43">
        <v>2436</v>
      </c>
      <c r="D715" s="43">
        <v>2467</v>
      </c>
      <c r="E715" s="55">
        <f t="shared" si="265"/>
        <v>2.4359999999999999</v>
      </c>
      <c r="F715" s="55">
        <f t="shared" si="266"/>
        <v>2.4670000000000001</v>
      </c>
      <c r="G715" s="43">
        <v>0.46700000000000003</v>
      </c>
      <c r="H715" s="43">
        <v>7.3999999999999996E-2</v>
      </c>
      <c r="I715" s="43">
        <v>53</v>
      </c>
      <c r="J715" s="43">
        <v>57</v>
      </c>
      <c r="K715" s="43">
        <v>98</v>
      </c>
      <c r="L715" s="43">
        <v>102</v>
      </c>
      <c r="M715" s="43">
        <v>52</v>
      </c>
      <c r="N715" s="43">
        <v>60</v>
      </c>
      <c r="O715" s="43">
        <v>1.2E-2</v>
      </c>
      <c r="P715" s="43">
        <v>1.2999999999999999E-2</v>
      </c>
      <c r="Q715" s="56">
        <f t="shared" si="256"/>
        <v>2.5695931477516056E-2</v>
      </c>
      <c r="R715" s="56">
        <f t="shared" si="257"/>
        <v>2.7837259100642397E-2</v>
      </c>
      <c r="S715" s="43">
        <v>18.02</v>
      </c>
      <c r="T715" s="57">
        <f t="shared" si="258"/>
        <v>7.2945608072440146E-2</v>
      </c>
      <c r="U715" s="57">
        <f t="shared" si="259"/>
        <v>8.6070060207991225E-2</v>
      </c>
      <c r="V715" s="44">
        <f t="shared" si="260"/>
        <v>0.2200641814278663</v>
      </c>
      <c r="W715" s="44">
        <f t="shared" si="261"/>
        <v>0.24106025825765448</v>
      </c>
      <c r="X715" s="44">
        <f t="shared" si="262"/>
        <v>0.29300978950030643</v>
      </c>
      <c r="Y715" s="44">
        <f t="shared" si="263"/>
        <v>0.32713031846564572</v>
      </c>
      <c r="Z715" s="44">
        <f t="shared" si="264"/>
        <v>0.31007005398297605</v>
      </c>
      <c r="AA715" s="44">
        <f>AVERAGE(X682:X715)</f>
        <v>0.33986368201349604</v>
      </c>
      <c r="AB715" s="45">
        <f>(STDEV(X682:X715)/SQRT(COUNT(X682:X715)))</f>
        <v>7.1971368063848363E-3</v>
      </c>
      <c r="AC715" s="44">
        <f>AVERAGE(Y682:Y715)</f>
        <v>0.37773393429621427</v>
      </c>
      <c r="AD715" s="45">
        <f>(STDEV(Y682:Y715)/SQRT(COUNT(Y682:Y715)))</f>
        <v>7.8530159936027952E-3</v>
      </c>
      <c r="AE715" s="44">
        <f>AVERAGE(Z682:Z715)</f>
        <v>0.35879880815485515</v>
      </c>
      <c r="AF715" s="58">
        <v>272</v>
      </c>
      <c r="AG715" s="58">
        <v>70</v>
      </c>
      <c r="AH715" s="44">
        <f>STDEV(Z682:Z715)</f>
        <v>4.3877848452693657E-2</v>
      </c>
      <c r="AI715" s="43">
        <f>AH715/SQRT(COUNT(Z682:Z715))</f>
        <v>7.5249889287343826E-3</v>
      </c>
      <c r="AJ715" s="43">
        <v>1.25</v>
      </c>
      <c r="AK715" s="44">
        <f>AE715-AA715</f>
        <v>1.8935126141359115E-2</v>
      </c>
      <c r="AL715" s="44">
        <f>ABS(AE715-AC715)</f>
        <v>1.8935126141359115E-2</v>
      </c>
      <c r="AM715" s="45">
        <f>AK715+AB715</f>
        <v>2.6132262947743953E-2</v>
      </c>
      <c r="AN715" s="45">
        <f>AL715+AD715</f>
        <v>2.6788142134961911E-2</v>
      </c>
      <c r="AO715" s="46">
        <f t="shared" si="267"/>
        <v>1.7060264482669618E-2</v>
      </c>
      <c r="AP715" s="43">
        <f t="shared" si="268"/>
        <v>1.7060264482669674E-2</v>
      </c>
    </row>
    <row r="716" spans="1:42" x14ac:dyDescent="0.2">
      <c r="A716" t="s">
        <v>107</v>
      </c>
      <c r="B716" s="28">
        <v>1</v>
      </c>
      <c r="C716">
        <v>2436</v>
      </c>
      <c r="D716">
        <v>2467</v>
      </c>
      <c r="E716" s="3">
        <f t="shared" si="265"/>
        <v>2.4359999999999999</v>
      </c>
      <c r="F716" s="3">
        <f t="shared" si="265"/>
        <v>2.4670000000000001</v>
      </c>
      <c r="G716">
        <v>0.47099999999999997</v>
      </c>
      <c r="H716">
        <v>0.1</v>
      </c>
      <c r="I716">
        <v>53</v>
      </c>
      <c r="J716">
        <v>57</v>
      </c>
      <c r="K716">
        <v>98</v>
      </c>
      <c r="L716">
        <v>102</v>
      </c>
      <c r="M716">
        <v>52</v>
      </c>
      <c r="N716">
        <v>60</v>
      </c>
      <c r="O716">
        <v>1.0800000000000001E-2</v>
      </c>
      <c r="P716">
        <v>1.12E-2</v>
      </c>
      <c r="Q716" s="37">
        <f>1/(G716/O716)</f>
        <v>2.2929936305732486E-2</v>
      </c>
      <c r="R716" s="37">
        <f>1/(G716/P716)</f>
        <v>2.37791932059448E-2</v>
      </c>
      <c r="S716">
        <v>18.02</v>
      </c>
      <c r="T716" s="5">
        <f t="shared" si="258"/>
        <v>0.11441758022945488</v>
      </c>
      <c r="U716" s="5">
        <f t="shared" si="259"/>
        <v>0.12923432463662349</v>
      </c>
      <c r="V716" s="6">
        <f t="shared" si="260"/>
        <v>0.24282327051245192</v>
      </c>
      <c r="W716" s="6">
        <f t="shared" si="261"/>
        <v>0.25006841817186637</v>
      </c>
      <c r="X716" s="6">
        <f t="shared" si="262"/>
        <v>0.35724085074190681</v>
      </c>
      <c r="Y716" s="6">
        <f t="shared" si="262"/>
        <v>0.37930274280848986</v>
      </c>
      <c r="Z716" s="6">
        <f t="shared" si="264"/>
        <v>0.36827179677519833</v>
      </c>
      <c r="AB716" s="6"/>
      <c r="AC716" s="6"/>
      <c r="AD716" s="6"/>
      <c r="AF716">
        <v>1</v>
      </c>
      <c r="AG716">
        <v>50</v>
      </c>
      <c r="AJ716">
        <v>1.25</v>
      </c>
      <c r="AO716" s="33">
        <f>Z716-X716</f>
        <v>1.1030946033291522E-2</v>
      </c>
      <c r="AP716" s="33">
        <f>ABS(Z716-Y716)</f>
        <v>1.1030946033291522E-2</v>
      </c>
    </row>
    <row r="717" spans="1:42" x14ac:dyDescent="0.2">
      <c r="B717" s="28">
        <v>2</v>
      </c>
      <c r="C717">
        <v>2436</v>
      </c>
      <c r="D717">
        <v>2467</v>
      </c>
      <c r="E717" s="3">
        <f t="shared" si="265"/>
        <v>2.4359999999999999</v>
      </c>
      <c r="F717" s="3">
        <f t="shared" si="265"/>
        <v>2.4670000000000001</v>
      </c>
      <c r="G717">
        <v>0.48</v>
      </c>
      <c r="H717">
        <v>0.11899999999999999</v>
      </c>
      <c r="I717">
        <v>53</v>
      </c>
      <c r="J717">
        <v>57</v>
      </c>
      <c r="K717">
        <v>98</v>
      </c>
      <c r="L717">
        <v>102</v>
      </c>
      <c r="M717">
        <v>52</v>
      </c>
      <c r="N717">
        <v>60</v>
      </c>
      <c r="O717">
        <v>1.1299999999999999E-2</v>
      </c>
      <c r="P717">
        <v>1.24E-2</v>
      </c>
      <c r="Q717" s="37">
        <f t="shared" ref="Q717:Q780" si="269">1/(G717/O717)</f>
        <v>2.3541666666666666E-2</v>
      </c>
      <c r="R717" s="37">
        <f t="shared" ref="R717:R780" si="270">1/(G717/P717)</f>
        <v>2.5833333333333333E-2</v>
      </c>
      <c r="S717">
        <v>18.02</v>
      </c>
      <c r="T717" s="5">
        <f t="shared" si="258"/>
        <v>0.12298044429823987</v>
      </c>
      <c r="U717" s="5">
        <f t="shared" si="259"/>
        <v>0.14698403010883937</v>
      </c>
      <c r="V717" s="6">
        <f t="shared" si="260"/>
        <v>0.2145116136663647</v>
      </c>
      <c r="W717" s="6">
        <f t="shared" si="261"/>
        <v>0.23064720896859547</v>
      </c>
      <c r="X717" s="6">
        <f>T717+V717</f>
        <v>0.33749205796460457</v>
      </c>
      <c r="Y717" s="6">
        <f t="shared" ref="X717:Y732" si="271">U717+W717</f>
        <v>0.37763123907743484</v>
      </c>
      <c r="Z717" s="6">
        <f t="shared" si="264"/>
        <v>0.35756164852101968</v>
      </c>
      <c r="AB717" s="6"/>
      <c r="AC717" s="6"/>
      <c r="AD717" s="6"/>
      <c r="AF717">
        <v>1</v>
      </c>
      <c r="AG717">
        <v>50</v>
      </c>
      <c r="AJ717">
        <v>1.25</v>
      </c>
      <c r="AO717" s="33">
        <f t="shared" ref="AO717:AO780" si="272">Z717-X717</f>
        <v>2.0069590556415107E-2</v>
      </c>
      <c r="AP717" s="33">
        <f t="shared" ref="AP717:AP780" si="273">ABS(Z717-Y717)</f>
        <v>2.0069590556415162E-2</v>
      </c>
    </row>
    <row r="718" spans="1:42" x14ac:dyDescent="0.2">
      <c r="B718" s="28">
        <v>3</v>
      </c>
      <c r="C718">
        <v>2436</v>
      </c>
      <c r="D718">
        <v>2467</v>
      </c>
      <c r="E718" s="3">
        <f t="shared" si="265"/>
        <v>2.4359999999999999</v>
      </c>
      <c r="F718" s="3">
        <f t="shared" si="265"/>
        <v>2.4670000000000001</v>
      </c>
      <c r="G718">
        <v>0.33800000000000002</v>
      </c>
      <c r="H718">
        <v>7.8E-2</v>
      </c>
      <c r="I718">
        <v>53</v>
      </c>
      <c r="J718">
        <v>57</v>
      </c>
      <c r="K718">
        <v>98</v>
      </c>
      <c r="L718">
        <v>102</v>
      </c>
      <c r="M718">
        <v>52</v>
      </c>
      <c r="N718">
        <v>60</v>
      </c>
      <c r="O718">
        <v>1.1299999999999999E-2</v>
      </c>
      <c r="P718">
        <v>1.24E-2</v>
      </c>
      <c r="Q718" s="37">
        <f t="shared" si="269"/>
        <v>3.3431952662721885E-2</v>
      </c>
      <c r="R718" s="37">
        <f t="shared" si="270"/>
        <v>3.6686390532544376E-2</v>
      </c>
      <c r="S718">
        <v>18.02</v>
      </c>
      <c r="T718" s="5">
        <f>(100*S718*H718)/(D718*J718*P718)</f>
        <v>8.0609030716493377E-2</v>
      </c>
      <c r="U718" s="5">
        <f>(100*S718*H718)/(C718*O718*I718)</f>
        <v>9.6342473516718263E-2</v>
      </c>
      <c r="V718" s="6">
        <f>(1/L718)*((100*S718*G718)/(P718*D718) -(M718*T718))</f>
        <v>0.15410549989917849</v>
      </c>
      <c r="W718" s="6">
        <f t="shared" si="261"/>
        <v>0.16679700346942039</v>
      </c>
      <c r="X718" s="6">
        <f t="shared" si="271"/>
        <v>0.23471453061567188</v>
      </c>
      <c r="Y718" s="6">
        <f>U718+W718</f>
        <v>0.26313947698613865</v>
      </c>
      <c r="Z718" s="6">
        <f t="shared" si="264"/>
        <v>0.24892700380090527</v>
      </c>
      <c r="AB718" s="6"/>
      <c r="AC718" s="6"/>
      <c r="AD718" s="6"/>
      <c r="AF718">
        <v>1</v>
      </c>
      <c r="AG718">
        <v>50</v>
      </c>
      <c r="AJ718">
        <v>1.25</v>
      </c>
      <c r="AO718" s="33">
        <f t="shared" si="272"/>
        <v>1.4212473185233387E-2</v>
      </c>
      <c r="AP718" s="33">
        <f t="shared" si="273"/>
        <v>1.4212473185233387E-2</v>
      </c>
    </row>
    <row r="719" spans="1:42" x14ac:dyDescent="0.2">
      <c r="B719" s="28">
        <v>4</v>
      </c>
      <c r="C719">
        <v>2436</v>
      </c>
      <c r="D719">
        <v>2467</v>
      </c>
      <c r="E719" s="3">
        <f t="shared" si="265"/>
        <v>2.4359999999999999</v>
      </c>
      <c r="F719" s="3">
        <f t="shared" si="265"/>
        <v>2.4670000000000001</v>
      </c>
      <c r="G719">
        <v>0.40500000000000003</v>
      </c>
      <c r="H719">
        <v>8.8999999999999996E-2</v>
      </c>
      <c r="I719">
        <v>53</v>
      </c>
      <c r="J719">
        <v>57</v>
      </c>
      <c r="K719">
        <v>98</v>
      </c>
      <c r="L719">
        <v>102</v>
      </c>
      <c r="M719">
        <v>52</v>
      </c>
      <c r="N719">
        <v>60</v>
      </c>
      <c r="O719">
        <v>1.1299999999999999E-2</v>
      </c>
      <c r="P719">
        <v>1.24E-2</v>
      </c>
      <c r="Q719" s="37">
        <f t="shared" si="269"/>
        <v>2.790123456790123E-2</v>
      </c>
      <c r="R719" s="37">
        <f t="shared" si="270"/>
        <v>3.0617283950617281E-2</v>
      </c>
      <c r="S719">
        <v>18.02</v>
      </c>
      <c r="T719" s="5">
        <f t="shared" si="258"/>
        <v>9.197697094574242E-2</v>
      </c>
      <c r="U719" s="5">
        <f t="shared" si="259"/>
        <v>0.10992923260240928</v>
      </c>
      <c r="V719" s="6">
        <f t="shared" si="260"/>
        <v>0.18700362995655082</v>
      </c>
      <c r="W719" s="6">
        <f>(1/K719)*(((100*S719*G719)/(O719*C719))-(N719*U719))</f>
        <v>0.20323422101741004</v>
      </c>
      <c r="X719" s="6">
        <f t="shared" si="271"/>
        <v>0.27898060090229326</v>
      </c>
      <c r="Y719" s="6">
        <f t="shared" si="271"/>
        <v>0.31316345361981934</v>
      </c>
      <c r="Z719" s="6">
        <f t="shared" si="264"/>
        <v>0.2960720272610563</v>
      </c>
      <c r="AB719" s="6"/>
      <c r="AC719" s="6"/>
      <c r="AD719" s="6"/>
      <c r="AF719">
        <v>1</v>
      </c>
      <c r="AG719">
        <v>50</v>
      </c>
      <c r="AJ719">
        <v>1.25</v>
      </c>
      <c r="AO719" s="33">
        <f t="shared" si="272"/>
        <v>1.709142635876304E-2</v>
      </c>
      <c r="AP719" s="33">
        <f t="shared" si="273"/>
        <v>1.709142635876304E-2</v>
      </c>
    </row>
    <row r="720" spans="1:42" x14ac:dyDescent="0.2">
      <c r="A720" s="7"/>
      <c r="B720" s="28">
        <v>5</v>
      </c>
      <c r="C720">
        <v>2436</v>
      </c>
      <c r="D720">
        <v>2467</v>
      </c>
      <c r="E720" s="3">
        <f t="shared" si="265"/>
        <v>2.4359999999999999</v>
      </c>
      <c r="F720" s="3">
        <f t="shared" si="265"/>
        <v>2.4670000000000001</v>
      </c>
      <c r="G720">
        <v>0.41599999999999998</v>
      </c>
      <c r="H720">
        <v>0.1</v>
      </c>
      <c r="I720">
        <v>53</v>
      </c>
      <c r="J720">
        <v>57</v>
      </c>
      <c r="K720">
        <v>98</v>
      </c>
      <c r="L720">
        <v>102</v>
      </c>
      <c r="M720">
        <v>52</v>
      </c>
      <c r="N720">
        <v>60</v>
      </c>
      <c r="O720" s="7">
        <v>1.1299999999999999E-2</v>
      </c>
      <c r="P720">
        <v>1.24E-2</v>
      </c>
      <c r="Q720" s="38">
        <f t="shared" si="269"/>
        <v>2.7163461538461539E-2</v>
      </c>
      <c r="R720" s="38">
        <f t="shared" si="270"/>
        <v>2.9807692307692309E-2</v>
      </c>
      <c r="S720">
        <v>18.02</v>
      </c>
      <c r="T720" s="5">
        <f t="shared" si="258"/>
        <v>0.10334491117499151</v>
      </c>
      <c r="U720" s="5">
        <f t="shared" si="259"/>
        <v>0.12351599168810033</v>
      </c>
      <c r="V720" s="6">
        <f t="shared" si="260"/>
        <v>0.18756088192857276</v>
      </c>
      <c r="W720" s="6">
        <f t="shared" si="261"/>
        <v>0.20226373822557489</v>
      </c>
      <c r="X720" s="6">
        <f t="shared" si="271"/>
        <v>0.29090579310356424</v>
      </c>
      <c r="Y720" s="6">
        <f t="shared" si="271"/>
        <v>0.32577972991367521</v>
      </c>
      <c r="Z720" s="6">
        <f t="shared" si="264"/>
        <v>0.30834276150861972</v>
      </c>
      <c r="AA720" s="35">
        <f>AVERAGE(X716:X720)</f>
        <v>0.29986676666560819</v>
      </c>
      <c r="AB720" s="33">
        <f>STDEV(X716:X720)/SQRT(COUNT(X716:X720))</f>
        <v>2.1758668271182623E-2</v>
      </c>
      <c r="AC720" s="35">
        <f>AVERAGE(Y716:Y720)</f>
        <v>0.3318033284811116</v>
      </c>
      <c r="AD720" s="33">
        <f>STDEV(Y716:Y720)/SQRT(COUNT(Y716:Y720))</f>
        <v>2.1742636601546742E-2</v>
      </c>
      <c r="AE720" s="35">
        <f>AVERAGE(Z716:Z720)</f>
        <v>0.31583504757335989</v>
      </c>
      <c r="AF720">
        <v>1</v>
      </c>
      <c r="AG720" s="7">
        <v>50</v>
      </c>
      <c r="AH720" s="7">
        <f>STDEV(Z716:Z720)</f>
        <v>4.8513192889406052E-2</v>
      </c>
      <c r="AI720" s="7">
        <f>AH720/SQRT(COUNT(Z716:Z720))</f>
        <v>2.1695759421254273E-2</v>
      </c>
      <c r="AJ720" s="7">
        <v>1.25</v>
      </c>
      <c r="AK720" s="35">
        <f>AE720-AA720</f>
        <v>1.5968280907751708E-2</v>
      </c>
      <c r="AL720" s="35">
        <f>ABS(AE720-AC720)</f>
        <v>1.5968280907751708E-2</v>
      </c>
      <c r="AM720" s="35">
        <f>AK720+AB720</f>
        <v>3.7726949178934335E-2</v>
      </c>
      <c r="AN720" s="35">
        <f>AL720+AD720</f>
        <v>3.7710917509298447E-2</v>
      </c>
      <c r="AO720" s="41">
        <f t="shared" si="272"/>
        <v>1.7436968405055486E-2</v>
      </c>
      <c r="AP720" s="41">
        <f t="shared" si="273"/>
        <v>1.7436968405055486E-2</v>
      </c>
    </row>
    <row r="721" spans="1:42" x14ac:dyDescent="0.2">
      <c r="A721" t="s">
        <v>108</v>
      </c>
      <c r="B721" s="29">
        <v>1</v>
      </c>
      <c r="C721" s="24">
        <v>2436</v>
      </c>
      <c r="D721" s="24">
        <v>2467</v>
      </c>
      <c r="E721" s="25">
        <f t="shared" si="265"/>
        <v>2.4359999999999999</v>
      </c>
      <c r="F721" s="25">
        <f t="shared" si="265"/>
        <v>2.4670000000000001</v>
      </c>
      <c r="G721" s="24">
        <v>0.42699999999999999</v>
      </c>
      <c r="H721" s="24">
        <v>9.7000000000000003E-2</v>
      </c>
      <c r="I721" s="24">
        <v>53</v>
      </c>
      <c r="J721" s="24">
        <v>57</v>
      </c>
      <c r="K721" s="24">
        <v>98</v>
      </c>
      <c r="L721" s="24">
        <v>102</v>
      </c>
      <c r="M721" s="24">
        <v>52</v>
      </c>
      <c r="N721" s="24">
        <v>60</v>
      </c>
      <c r="O721">
        <v>9.4000000000000004E-3</v>
      </c>
      <c r="P721">
        <v>9.7999999999999997E-3</v>
      </c>
      <c r="Q721" s="37">
        <f t="shared" si="269"/>
        <v>2.2014051522248248E-2</v>
      </c>
      <c r="R721" s="37">
        <f t="shared" si="270"/>
        <v>2.295081967213115E-2</v>
      </c>
      <c r="S721" s="24">
        <v>18.02</v>
      </c>
      <c r="T721" s="26">
        <f t="shared" si="258"/>
        <v>0.12684006036865283</v>
      </c>
      <c r="U721" s="26">
        <f t="shared" si="259"/>
        <v>0.14402753030779442</v>
      </c>
      <c r="V721" s="27">
        <f t="shared" si="260"/>
        <v>0.24735991154367859</v>
      </c>
      <c r="W721" s="27">
        <f t="shared" si="261"/>
        <v>0.25470721775766164</v>
      </c>
      <c r="X721" s="27">
        <f t="shared" si="271"/>
        <v>0.37419997191233145</v>
      </c>
      <c r="Y721" s="27">
        <f t="shared" si="271"/>
        <v>0.39873474806545606</v>
      </c>
      <c r="Z721" s="27">
        <f t="shared" si="264"/>
        <v>0.38646735998889375</v>
      </c>
      <c r="AB721" s="27"/>
      <c r="AC721" s="27"/>
      <c r="AD721" s="27"/>
      <c r="AF721" s="24">
        <v>13</v>
      </c>
      <c r="AG721">
        <v>50</v>
      </c>
      <c r="AJ721">
        <v>1.25</v>
      </c>
      <c r="AO721" s="33">
        <f t="shared" si="272"/>
        <v>1.2267388076562302E-2</v>
      </c>
      <c r="AP721" s="33">
        <f t="shared" si="273"/>
        <v>1.2267388076562302E-2</v>
      </c>
    </row>
    <row r="722" spans="1:42" x14ac:dyDescent="0.2">
      <c r="B722" s="28">
        <v>2</v>
      </c>
      <c r="C722">
        <v>2436</v>
      </c>
      <c r="D722">
        <v>2467</v>
      </c>
      <c r="E722" s="3">
        <f t="shared" si="265"/>
        <v>2.4359999999999999</v>
      </c>
      <c r="F722" s="3">
        <f t="shared" si="265"/>
        <v>2.4670000000000001</v>
      </c>
      <c r="G722">
        <v>0.42399999999999999</v>
      </c>
      <c r="H722">
        <v>8.5000000000000006E-2</v>
      </c>
      <c r="I722">
        <v>53</v>
      </c>
      <c r="J722">
        <v>57</v>
      </c>
      <c r="K722">
        <v>98</v>
      </c>
      <c r="L722">
        <v>102</v>
      </c>
      <c r="M722">
        <v>52</v>
      </c>
      <c r="N722">
        <v>60</v>
      </c>
      <c r="O722">
        <v>9.4000000000000004E-3</v>
      </c>
      <c r="P722">
        <v>9.7999999999999997E-3</v>
      </c>
      <c r="Q722" s="37">
        <f t="shared" si="269"/>
        <v>2.2169811320754719E-2</v>
      </c>
      <c r="R722" s="37">
        <f t="shared" si="270"/>
        <v>2.311320754716981E-2</v>
      </c>
      <c r="S722">
        <v>18.02</v>
      </c>
      <c r="T722" s="5">
        <f t="shared" si="258"/>
        <v>0.11114850650861331</v>
      </c>
      <c r="U722" s="5">
        <f t="shared" si="259"/>
        <v>0.12620969150683017</v>
      </c>
      <c r="V722" s="6">
        <f t="shared" si="260"/>
        <v>0.25316732485952659</v>
      </c>
      <c r="W722" s="6">
        <f t="shared" si="261"/>
        <v>0.26320705412444817</v>
      </c>
      <c r="X722" s="6">
        <f t="shared" si="271"/>
        <v>0.36431583136813989</v>
      </c>
      <c r="Y722" s="6">
        <f t="shared" si="271"/>
        <v>0.38941674563127837</v>
      </c>
      <c r="Z722" s="6">
        <f t="shared" si="264"/>
        <v>0.37686628849970916</v>
      </c>
      <c r="AB722" s="6"/>
      <c r="AC722" s="6"/>
      <c r="AD722" s="6"/>
      <c r="AF722">
        <v>13</v>
      </c>
      <c r="AG722">
        <v>50</v>
      </c>
      <c r="AJ722">
        <v>1.25</v>
      </c>
      <c r="AO722" s="33">
        <f t="shared" si="272"/>
        <v>1.255045713156927E-2</v>
      </c>
      <c r="AP722" s="33">
        <f t="shared" si="273"/>
        <v>1.2550457131569215E-2</v>
      </c>
    </row>
    <row r="723" spans="1:42" x14ac:dyDescent="0.2">
      <c r="B723" s="28">
        <v>3</v>
      </c>
      <c r="C723">
        <v>2436</v>
      </c>
      <c r="D723">
        <v>2467</v>
      </c>
      <c r="E723" s="3">
        <f t="shared" ref="E723:F738" si="274">C723/1000</f>
        <v>2.4359999999999999</v>
      </c>
      <c r="F723" s="3">
        <f t="shared" si="274"/>
        <v>2.4670000000000001</v>
      </c>
      <c r="G723">
        <v>0.42299999999999999</v>
      </c>
      <c r="H723">
        <v>9.0999999999999998E-2</v>
      </c>
      <c r="I723">
        <v>53</v>
      </c>
      <c r="J723">
        <v>57</v>
      </c>
      <c r="K723">
        <v>98</v>
      </c>
      <c r="L723">
        <v>102</v>
      </c>
      <c r="M723">
        <v>52</v>
      </c>
      <c r="N723">
        <v>60</v>
      </c>
      <c r="O723">
        <v>9.4000000000000004E-3</v>
      </c>
      <c r="P723">
        <v>9.7999999999999997E-3</v>
      </c>
      <c r="Q723" s="37">
        <f t="shared" si="269"/>
        <v>2.2222222222222223E-2</v>
      </c>
      <c r="R723" s="37">
        <f t="shared" si="270"/>
        <v>2.3167848699763596E-2</v>
      </c>
      <c r="S723">
        <v>18.02</v>
      </c>
      <c r="T723" s="5">
        <f t="shared" si="258"/>
        <v>0.11899428343863307</v>
      </c>
      <c r="U723" s="5">
        <f t="shared" si="259"/>
        <v>0.13511861090731228</v>
      </c>
      <c r="V723" s="6">
        <f t="shared" si="260"/>
        <v>0.24843678288701462</v>
      </c>
      <c r="W723" s="6">
        <f t="shared" si="261"/>
        <v>0.2569495988312524</v>
      </c>
      <c r="X723" s="6">
        <f t="shared" si="271"/>
        <v>0.3674310663256477</v>
      </c>
      <c r="Y723" s="6">
        <f t="shared" si="271"/>
        <v>0.39206820973856471</v>
      </c>
      <c r="Z723" s="6">
        <f t="shared" si="264"/>
        <v>0.37974963803210621</v>
      </c>
      <c r="AB723" s="6"/>
      <c r="AC723" s="6"/>
      <c r="AD723" s="6"/>
      <c r="AF723">
        <v>13</v>
      </c>
      <c r="AG723">
        <v>50</v>
      </c>
      <c r="AJ723">
        <v>1.25</v>
      </c>
      <c r="AO723" s="33">
        <f t="shared" si="272"/>
        <v>1.2318571706458503E-2</v>
      </c>
      <c r="AP723" s="33">
        <f t="shared" si="273"/>
        <v>1.2318571706458503E-2</v>
      </c>
    </row>
    <row r="724" spans="1:42" x14ac:dyDescent="0.2">
      <c r="B724" s="28">
        <v>5</v>
      </c>
      <c r="C724">
        <v>2436</v>
      </c>
      <c r="D724">
        <v>2467</v>
      </c>
      <c r="E724" s="3">
        <f t="shared" si="274"/>
        <v>2.4359999999999999</v>
      </c>
      <c r="F724" s="3">
        <f t="shared" si="274"/>
        <v>2.4670000000000001</v>
      </c>
      <c r="G724">
        <v>0.44700000000000001</v>
      </c>
      <c r="H724">
        <v>0.109</v>
      </c>
      <c r="I724">
        <v>53</v>
      </c>
      <c r="J724">
        <v>57</v>
      </c>
      <c r="K724">
        <v>98</v>
      </c>
      <c r="L724">
        <v>102</v>
      </c>
      <c r="M724">
        <v>52</v>
      </c>
      <c r="N724">
        <v>60</v>
      </c>
      <c r="O724">
        <v>9.4000000000000004E-3</v>
      </c>
      <c r="P724">
        <v>9.7999999999999997E-3</v>
      </c>
      <c r="Q724" s="37">
        <f t="shared" si="269"/>
        <v>2.1029082774049218E-2</v>
      </c>
      <c r="R724" s="37">
        <f t="shared" si="270"/>
        <v>2.1923937360178971E-2</v>
      </c>
      <c r="S724">
        <v>18.02</v>
      </c>
      <c r="T724" s="5">
        <f t="shared" si="258"/>
        <v>0.14253161422869237</v>
      </c>
      <c r="U724" s="5">
        <f t="shared" si="259"/>
        <v>0.16184536910875866</v>
      </c>
      <c r="V724" s="6">
        <f t="shared" si="260"/>
        <v>0.25397497836702865</v>
      </c>
      <c r="W724" s="6">
        <f t="shared" si="261"/>
        <v>0.25985863373753232</v>
      </c>
      <c r="X724" s="6">
        <f t="shared" si="271"/>
        <v>0.39650659259572102</v>
      </c>
      <c r="Y724" s="6">
        <f t="shared" si="271"/>
        <v>0.42170400284629095</v>
      </c>
      <c r="Z724" s="6">
        <f t="shared" si="264"/>
        <v>0.40910529772100601</v>
      </c>
      <c r="AB724" s="6"/>
      <c r="AC724" s="6"/>
      <c r="AD724" s="6"/>
      <c r="AF724">
        <v>13</v>
      </c>
      <c r="AG724">
        <v>50</v>
      </c>
      <c r="AJ724">
        <v>1.25</v>
      </c>
      <c r="AO724" s="33">
        <f t="shared" si="272"/>
        <v>1.2598705125284992E-2</v>
      </c>
      <c r="AP724" s="33">
        <f t="shared" si="273"/>
        <v>1.2598705125284937E-2</v>
      </c>
    </row>
    <row r="725" spans="1:42" x14ac:dyDescent="0.2">
      <c r="B725" s="28">
        <v>6</v>
      </c>
      <c r="C725">
        <v>2436</v>
      </c>
      <c r="D725">
        <v>2467</v>
      </c>
      <c r="E725" s="3">
        <f t="shared" si="274"/>
        <v>2.4359999999999999</v>
      </c>
      <c r="F725" s="3">
        <f t="shared" si="274"/>
        <v>2.4670000000000001</v>
      </c>
      <c r="G725">
        <v>0.43</v>
      </c>
      <c r="H725">
        <v>0.108</v>
      </c>
      <c r="I725">
        <v>53</v>
      </c>
      <c r="J725">
        <v>57</v>
      </c>
      <c r="K725">
        <v>98</v>
      </c>
      <c r="L725">
        <v>102</v>
      </c>
      <c r="M725">
        <v>52</v>
      </c>
      <c r="N725">
        <v>60</v>
      </c>
      <c r="O725">
        <v>9.4000000000000004E-3</v>
      </c>
      <c r="P725">
        <v>9.7999999999999997E-3</v>
      </c>
      <c r="Q725" s="37">
        <f t="shared" si="269"/>
        <v>2.1860465116279072E-2</v>
      </c>
      <c r="R725" s="37">
        <f t="shared" si="270"/>
        <v>2.2790697674418606E-2</v>
      </c>
      <c r="S725">
        <v>18.02</v>
      </c>
      <c r="T725" s="5">
        <f t="shared" si="258"/>
        <v>0.14122398474035572</v>
      </c>
      <c r="U725" s="5">
        <f t="shared" si="259"/>
        <v>0.16036054920867829</v>
      </c>
      <c r="V725" s="6">
        <f t="shared" si="260"/>
        <v>0.24221913286894348</v>
      </c>
      <c r="W725" s="6">
        <f t="shared" si="261"/>
        <v>0.24711645479908759</v>
      </c>
      <c r="X725" s="6">
        <f t="shared" si="271"/>
        <v>0.38344311760929917</v>
      </c>
      <c r="Y725" s="6">
        <f t="shared" si="271"/>
        <v>0.40747700400776588</v>
      </c>
      <c r="Z725" s="6">
        <f t="shared" si="264"/>
        <v>0.39546006080853252</v>
      </c>
      <c r="AB725" s="6"/>
      <c r="AC725" s="6"/>
      <c r="AD725" s="6"/>
      <c r="AF725">
        <v>13</v>
      </c>
      <c r="AG725">
        <v>50</v>
      </c>
      <c r="AJ725">
        <v>1.25</v>
      </c>
      <c r="AO725" s="33">
        <f t="shared" si="272"/>
        <v>1.2016943199233354E-2</v>
      </c>
      <c r="AP725" s="33">
        <f t="shared" si="273"/>
        <v>1.2016943199233354E-2</v>
      </c>
    </row>
    <row r="726" spans="1:42" x14ac:dyDescent="0.2">
      <c r="B726" s="28">
        <v>7</v>
      </c>
      <c r="C726">
        <v>2436</v>
      </c>
      <c r="D726">
        <v>2467</v>
      </c>
      <c r="E726" s="3">
        <f t="shared" si="274"/>
        <v>2.4359999999999999</v>
      </c>
      <c r="F726" s="3">
        <f t="shared" si="274"/>
        <v>2.4670000000000001</v>
      </c>
      <c r="G726">
        <v>0.43099999999999999</v>
      </c>
      <c r="H726">
        <v>0.09</v>
      </c>
      <c r="I726">
        <v>53</v>
      </c>
      <c r="J726">
        <v>57</v>
      </c>
      <c r="K726">
        <v>98</v>
      </c>
      <c r="L726">
        <v>102</v>
      </c>
      <c r="M726">
        <v>52</v>
      </c>
      <c r="N726">
        <v>60</v>
      </c>
      <c r="O726">
        <v>9.4000000000000004E-3</v>
      </c>
      <c r="P726">
        <v>9.5999999999999992E-3</v>
      </c>
      <c r="Q726" s="37">
        <f t="shared" si="269"/>
        <v>2.180974477958237E-2</v>
      </c>
      <c r="R726" s="37">
        <f t="shared" si="270"/>
        <v>2.2273781902552203E-2</v>
      </c>
      <c r="S726">
        <v>18.02</v>
      </c>
      <c r="T726" s="5">
        <f t="shared" si="258"/>
        <v>0.12013845924092763</v>
      </c>
      <c r="U726" s="5">
        <f t="shared" si="259"/>
        <v>0.13363379100723194</v>
      </c>
      <c r="V726" s="6">
        <f t="shared" si="260"/>
        <v>0.26026073408761735</v>
      </c>
      <c r="W726" s="6">
        <f t="shared" si="261"/>
        <v>0.26428279099083291</v>
      </c>
      <c r="X726" s="6">
        <f t="shared" si="271"/>
        <v>0.38039919332854499</v>
      </c>
      <c r="Y726" s="6">
        <f t="shared" si="271"/>
        <v>0.39791658199806484</v>
      </c>
      <c r="Z726" s="6">
        <f t="shared" si="264"/>
        <v>0.38915788766330495</v>
      </c>
      <c r="AB726" s="6"/>
      <c r="AC726" s="6"/>
      <c r="AD726" s="6"/>
      <c r="AF726">
        <v>13</v>
      </c>
      <c r="AG726">
        <v>50</v>
      </c>
      <c r="AJ726">
        <v>1.25</v>
      </c>
      <c r="AO726" s="33">
        <f t="shared" si="272"/>
        <v>8.7586943347599533E-3</v>
      </c>
      <c r="AP726" s="33">
        <f t="shared" si="273"/>
        <v>8.7586943347598978E-3</v>
      </c>
    </row>
    <row r="727" spans="1:42" x14ac:dyDescent="0.2">
      <c r="A727" t="s">
        <v>109</v>
      </c>
      <c r="B727" s="28">
        <v>1</v>
      </c>
      <c r="C727">
        <v>2436</v>
      </c>
      <c r="D727">
        <v>2467</v>
      </c>
      <c r="E727" s="3">
        <f t="shared" si="274"/>
        <v>2.4359999999999999</v>
      </c>
      <c r="F727" s="3">
        <f t="shared" si="274"/>
        <v>2.4670000000000001</v>
      </c>
      <c r="G727">
        <v>0.42599999999999999</v>
      </c>
      <c r="H727">
        <v>9.1999999999999998E-2</v>
      </c>
      <c r="I727">
        <v>53</v>
      </c>
      <c r="J727">
        <v>57</v>
      </c>
      <c r="K727">
        <v>98</v>
      </c>
      <c r="L727">
        <v>102</v>
      </c>
      <c r="M727">
        <v>52</v>
      </c>
      <c r="N727">
        <v>60</v>
      </c>
      <c r="O727">
        <v>1.0800000000000001E-2</v>
      </c>
      <c r="P727">
        <v>1.14E-2</v>
      </c>
      <c r="Q727" s="37">
        <f t="shared" si="269"/>
        <v>2.5352112676056339E-2</v>
      </c>
      <c r="R727" s="37">
        <f t="shared" si="270"/>
        <v>2.6760563380281693E-2</v>
      </c>
      <c r="S727">
        <v>18.02</v>
      </c>
      <c r="T727" s="5">
        <f t="shared" si="258"/>
        <v>0.10341743391967569</v>
      </c>
      <c r="U727" s="5">
        <f t="shared" si="259"/>
        <v>0.1188955786656936</v>
      </c>
      <c r="V727" s="6">
        <f t="shared" si="260"/>
        <v>0.21487991544819232</v>
      </c>
      <c r="W727" s="6">
        <f t="shared" si="261"/>
        <v>0.22494684792362482</v>
      </c>
      <c r="X727" s="6">
        <f t="shared" si="271"/>
        <v>0.31829734936786802</v>
      </c>
      <c r="Y727" s="6">
        <f t="shared" si="271"/>
        <v>0.34384242658931841</v>
      </c>
      <c r="Z727" s="6">
        <f t="shared" si="264"/>
        <v>0.33106988797859321</v>
      </c>
      <c r="AB727" s="6"/>
      <c r="AC727" s="6"/>
      <c r="AD727" s="6"/>
      <c r="AF727">
        <v>13</v>
      </c>
      <c r="AG727">
        <v>50</v>
      </c>
      <c r="AJ727">
        <v>1.25</v>
      </c>
      <c r="AO727" s="33">
        <f t="shared" si="272"/>
        <v>1.2772538610725193E-2</v>
      </c>
      <c r="AP727" s="33">
        <f t="shared" si="273"/>
        <v>1.2772538610725193E-2</v>
      </c>
    </row>
    <row r="728" spans="1:42" x14ac:dyDescent="0.2">
      <c r="B728" s="28">
        <v>2</v>
      </c>
      <c r="C728">
        <v>2436</v>
      </c>
      <c r="D728">
        <v>2467</v>
      </c>
      <c r="E728" s="3">
        <f t="shared" si="274"/>
        <v>2.4359999999999999</v>
      </c>
      <c r="F728" s="3">
        <f t="shared" si="274"/>
        <v>2.4670000000000001</v>
      </c>
      <c r="G728">
        <v>0.436</v>
      </c>
      <c r="H728">
        <v>8.5000000000000006E-2</v>
      </c>
      <c r="I728">
        <v>53</v>
      </c>
      <c r="J728">
        <v>57</v>
      </c>
      <c r="K728">
        <v>98</v>
      </c>
      <c r="L728">
        <v>102</v>
      </c>
      <c r="M728">
        <v>52</v>
      </c>
      <c r="N728">
        <v>60</v>
      </c>
      <c r="O728">
        <v>1.0800000000000001E-2</v>
      </c>
      <c r="P728">
        <v>1.14E-2</v>
      </c>
      <c r="Q728" s="37">
        <f t="shared" si="269"/>
        <v>2.4770642201834864E-2</v>
      </c>
      <c r="R728" s="37">
        <f t="shared" si="270"/>
        <v>2.614678899082569E-2</v>
      </c>
      <c r="S728">
        <v>18.02</v>
      </c>
      <c r="T728" s="5">
        <f t="shared" si="258"/>
        <v>9.5548716121439503E-2</v>
      </c>
      <c r="U728" s="5">
        <f t="shared" si="259"/>
        <v>0.10984917594112997</v>
      </c>
      <c r="V728" s="6">
        <f t="shared" si="260"/>
        <v>0.22517316814224361</v>
      </c>
      <c r="W728" s="6">
        <f t="shared" si="261"/>
        <v>0.23747466510778728</v>
      </c>
      <c r="X728" s="6">
        <f t="shared" si="271"/>
        <v>0.32072188426368309</v>
      </c>
      <c r="Y728" s="6">
        <f t="shared" si="271"/>
        <v>0.34732384104891723</v>
      </c>
      <c r="Z728" s="6">
        <f t="shared" si="264"/>
        <v>0.33402286265630016</v>
      </c>
      <c r="AB728" s="6"/>
      <c r="AC728" s="6"/>
      <c r="AD728" s="6"/>
      <c r="AF728">
        <v>13</v>
      </c>
      <c r="AG728">
        <v>50</v>
      </c>
      <c r="AJ728">
        <v>1.25</v>
      </c>
      <c r="AO728" s="33">
        <f t="shared" si="272"/>
        <v>1.3300978392617069E-2</v>
      </c>
      <c r="AP728" s="33">
        <f t="shared" si="273"/>
        <v>1.3300978392617069E-2</v>
      </c>
    </row>
    <row r="729" spans="1:42" x14ac:dyDescent="0.2">
      <c r="B729" s="28">
        <v>3</v>
      </c>
      <c r="C729">
        <v>2436</v>
      </c>
      <c r="D729">
        <v>2467</v>
      </c>
      <c r="E729" s="3">
        <f t="shared" si="274"/>
        <v>2.4359999999999999</v>
      </c>
      <c r="F729" s="3">
        <f t="shared" si="274"/>
        <v>2.4670000000000001</v>
      </c>
      <c r="G729">
        <v>0.43</v>
      </c>
      <c r="H729">
        <v>8.7999999999999995E-2</v>
      </c>
      <c r="I729">
        <v>53</v>
      </c>
      <c r="J729">
        <v>57</v>
      </c>
      <c r="K729">
        <v>98</v>
      </c>
      <c r="L729">
        <v>102</v>
      </c>
      <c r="M729">
        <v>52</v>
      </c>
      <c r="N729">
        <v>60</v>
      </c>
      <c r="O729">
        <v>1.0800000000000001E-2</v>
      </c>
      <c r="P729">
        <v>1.14E-2</v>
      </c>
      <c r="Q729" s="37">
        <f t="shared" si="269"/>
        <v>2.5116279069767444E-2</v>
      </c>
      <c r="R729" s="37">
        <f t="shared" si="270"/>
        <v>2.6511627906976743E-2</v>
      </c>
      <c r="S729">
        <v>18.02</v>
      </c>
      <c r="T729" s="5">
        <f t="shared" si="258"/>
        <v>9.8921023749255002E-2</v>
      </c>
      <c r="U729" s="5">
        <f t="shared" si="259"/>
        <v>0.11372620568022865</v>
      </c>
      <c r="V729" s="6">
        <f t="shared" si="260"/>
        <v>0.21968490278717129</v>
      </c>
      <c r="W729" s="6">
        <f t="shared" si="261"/>
        <v>0.2309074514680895</v>
      </c>
      <c r="X729" s="6">
        <f t="shared" si="271"/>
        <v>0.31860592653642628</v>
      </c>
      <c r="Y729" s="6">
        <f t="shared" si="271"/>
        <v>0.34463365714831817</v>
      </c>
      <c r="Z729" s="6">
        <f t="shared" si="264"/>
        <v>0.33161979184237222</v>
      </c>
      <c r="AB729" s="6"/>
      <c r="AC729" s="6"/>
      <c r="AD729" s="6"/>
      <c r="AF729">
        <v>13</v>
      </c>
      <c r="AG729">
        <v>50</v>
      </c>
      <c r="AJ729">
        <v>1.25</v>
      </c>
      <c r="AO729" s="33">
        <f t="shared" si="272"/>
        <v>1.3013865305945949E-2</v>
      </c>
      <c r="AP729" s="33">
        <f t="shared" si="273"/>
        <v>1.3013865305945949E-2</v>
      </c>
    </row>
    <row r="730" spans="1:42" x14ac:dyDescent="0.2">
      <c r="B730" s="28">
        <v>4</v>
      </c>
      <c r="C730">
        <v>2436</v>
      </c>
      <c r="D730">
        <v>2467</v>
      </c>
      <c r="E730" s="3">
        <f t="shared" si="274"/>
        <v>2.4359999999999999</v>
      </c>
      <c r="F730" s="3">
        <f t="shared" si="274"/>
        <v>2.4670000000000001</v>
      </c>
      <c r="G730">
        <v>0.47399999999999998</v>
      </c>
      <c r="H730">
        <v>0.114</v>
      </c>
      <c r="I730">
        <v>53</v>
      </c>
      <c r="J730">
        <v>57</v>
      </c>
      <c r="K730">
        <v>98</v>
      </c>
      <c r="L730">
        <v>102</v>
      </c>
      <c r="M730">
        <v>52</v>
      </c>
      <c r="N730">
        <v>60</v>
      </c>
      <c r="O730">
        <v>1.0800000000000001E-2</v>
      </c>
      <c r="P730">
        <v>1.14E-2</v>
      </c>
      <c r="Q730" s="37">
        <f t="shared" si="269"/>
        <v>2.2784810126582278E-2</v>
      </c>
      <c r="R730" s="37">
        <f t="shared" si="270"/>
        <v>2.4050632911392408E-2</v>
      </c>
      <c r="S730">
        <v>18.02</v>
      </c>
      <c r="T730" s="5">
        <f t="shared" si="258"/>
        <v>0.12814768985698943</v>
      </c>
      <c r="U730" s="5">
        <f t="shared" si="259"/>
        <v>0.14732713008575077</v>
      </c>
      <c r="V730" s="6">
        <f t="shared" si="260"/>
        <v>0.23242473160336322</v>
      </c>
      <c r="W730" s="6">
        <f t="shared" si="261"/>
        <v>0.24108795132721939</v>
      </c>
      <c r="X730" s="6">
        <f t="shared" si="271"/>
        <v>0.36057242146035262</v>
      </c>
      <c r="Y730" s="6">
        <f t="shared" si="271"/>
        <v>0.38841508141297015</v>
      </c>
      <c r="Z730" s="6">
        <f t="shared" si="264"/>
        <v>0.37449375143666142</v>
      </c>
      <c r="AB730" s="6"/>
      <c r="AC730" s="6"/>
      <c r="AD730" s="6"/>
      <c r="AF730">
        <v>13</v>
      </c>
      <c r="AG730">
        <v>50</v>
      </c>
      <c r="AJ730">
        <v>1.25</v>
      </c>
      <c r="AO730" s="33">
        <f t="shared" si="272"/>
        <v>1.3921329976308794E-2</v>
      </c>
      <c r="AP730" s="33">
        <f t="shared" si="273"/>
        <v>1.3921329976308738E-2</v>
      </c>
    </row>
    <row r="731" spans="1:42" x14ac:dyDescent="0.2">
      <c r="B731" s="28">
        <v>5</v>
      </c>
      <c r="C731">
        <v>2436</v>
      </c>
      <c r="D731">
        <v>2467</v>
      </c>
      <c r="E731" s="3">
        <f t="shared" si="274"/>
        <v>2.4359999999999999</v>
      </c>
      <c r="F731" s="3">
        <f t="shared" si="274"/>
        <v>2.4670000000000001</v>
      </c>
      <c r="G731">
        <v>0.438</v>
      </c>
      <c r="H731">
        <v>9.7000000000000003E-2</v>
      </c>
      <c r="I731">
        <v>53</v>
      </c>
      <c r="J731">
        <v>57</v>
      </c>
      <c r="K731">
        <v>98</v>
      </c>
      <c r="L731">
        <v>102</v>
      </c>
      <c r="M731">
        <v>52</v>
      </c>
      <c r="N731">
        <v>60</v>
      </c>
      <c r="O731">
        <v>1.0800000000000001E-2</v>
      </c>
      <c r="P731">
        <v>1.14E-2</v>
      </c>
      <c r="Q731" s="37">
        <f t="shared" si="269"/>
        <v>2.4657534246575345E-2</v>
      </c>
      <c r="R731" s="37">
        <f t="shared" si="270"/>
        <v>2.6027397260273973E-2</v>
      </c>
      <c r="S731">
        <v>18.02</v>
      </c>
      <c r="T731" s="5">
        <f t="shared" si="258"/>
        <v>0.10903794663270155</v>
      </c>
      <c r="U731" s="5">
        <f t="shared" si="259"/>
        <v>0.12535729489752478</v>
      </c>
      <c r="V731" s="6">
        <f t="shared" si="260"/>
        <v>0.21955265542921773</v>
      </c>
      <c r="W731" s="6">
        <f t="shared" si="261"/>
        <v>0.22937773905402331</v>
      </c>
      <c r="X731" s="6">
        <f t="shared" si="271"/>
        <v>0.32859060206191926</v>
      </c>
      <c r="Y731" s="6">
        <f t="shared" si="271"/>
        <v>0.3547350339515481</v>
      </c>
      <c r="Z731" s="6">
        <f t="shared" si="264"/>
        <v>0.3416628180067337</v>
      </c>
      <c r="AB731" s="6"/>
      <c r="AC731" s="6"/>
      <c r="AD731" s="6"/>
      <c r="AF731">
        <v>13</v>
      </c>
      <c r="AG731">
        <v>50</v>
      </c>
      <c r="AJ731">
        <v>1.25</v>
      </c>
      <c r="AO731" s="33">
        <f t="shared" si="272"/>
        <v>1.3072215944814447E-2</v>
      </c>
      <c r="AP731" s="33">
        <f t="shared" si="273"/>
        <v>1.3072215944814392E-2</v>
      </c>
    </row>
    <row r="732" spans="1:42" x14ac:dyDescent="0.2">
      <c r="A732" s="7"/>
      <c r="B732" s="28">
        <v>6</v>
      </c>
      <c r="C732">
        <v>2436</v>
      </c>
      <c r="D732">
        <v>2467</v>
      </c>
      <c r="E732" s="3">
        <f t="shared" si="274"/>
        <v>2.4359999999999999</v>
      </c>
      <c r="F732" s="3">
        <f t="shared" si="274"/>
        <v>2.4670000000000001</v>
      </c>
      <c r="G732">
        <v>0.439</v>
      </c>
      <c r="H732">
        <v>0.09</v>
      </c>
      <c r="I732">
        <v>53</v>
      </c>
      <c r="J732">
        <v>57</v>
      </c>
      <c r="K732">
        <v>98</v>
      </c>
      <c r="L732">
        <v>102</v>
      </c>
      <c r="M732">
        <v>52</v>
      </c>
      <c r="N732">
        <v>60</v>
      </c>
      <c r="O732">
        <v>1.0800000000000001E-2</v>
      </c>
      <c r="P732">
        <v>1.14E-2</v>
      </c>
      <c r="Q732" s="38">
        <f t="shared" si="269"/>
        <v>2.4601366742596813E-2</v>
      </c>
      <c r="R732" s="38">
        <f t="shared" si="270"/>
        <v>2.5968109339407745E-2</v>
      </c>
      <c r="S732">
        <v>18.02</v>
      </c>
      <c r="T732" s="5">
        <f t="shared" si="258"/>
        <v>0.10116922883446536</v>
      </c>
      <c r="U732" s="5">
        <f t="shared" si="259"/>
        <v>0.11631089217296113</v>
      </c>
      <c r="V732" s="6">
        <f t="shared" si="260"/>
        <v>0.22419233357075477</v>
      </c>
      <c r="W732" s="6">
        <f t="shared" si="261"/>
        <v>0.23561527329413792</v>
      </c>
      <c r="X732" s="6">
        <f t="shared" si="271"/>
        <v>0.32536156240522013</v>
      </c>
      <c r="Y732" s="6">
        <f t="shared" si="271"/>
        <v>0.35192616546709904</v>
      </c>
      <c r="Z732" s="6">
        <f t="shared" si="264"/>
        <v>0.33864386393615958</v>
      </c>
      <c r="AA732" s="35">
        <f>AVERAGE(X721:X732)</f>
        <v>0.35320379326959617</v>
      </c>
      <c r="AB732" s="33">
        <f>STDEV(X721:X732)/SQRT(COUNT(X721:X732))</f>
        <v>8.3492484966861229E-3</v>
      </c>
      <c r="AC732" s="35">
        <f>AVERAGE(Y721:Y732)</f>
        <v>0.37818279149213269</v>
      </c>
      <c r="AD732" s="33">
        <f>STDEV(Y721:Y732)/SQRT(COUNT(Y721:Y732))</f>
        <v>8.0170491138091601E-3</v>
      </c>
      <c r="AE732" s="35">
        <f>AVERAGE(Z721:Z732)</f>
        <v>0.3656932923808644</v>
      </c>
      <c r="AF732">
        <v>13</v>
      </c>
      <c r="AG732" s="7">
        <v>50</v>
      </c>
      <c r="AH732" s="7">
        <f>STDEV(Z721:Z732)</f>
        <v>2.8323795922544821E-2</v>
      </c>
      <c r="AI732" s="7">
        <f>AH732/SQRT(COUNT(Z721:Z732))</f>
        <v>8.1763756001766389E-3</v>
      </c>
      <c r="AJ732" s="7">
        <v>1.25</v>
      </c>
      <c r="AK732" s="35">
        <f>AE732-AA732</f>
        <v>1.2489499111268232E-2</v>
      </c>
      <c r="AL732" s="35">
        <f>ABS(AE732-AC732)</f>
        <v>1.2489499111268287E-2</v>
      </c>
      <c r="AM732" s="35">
        <f>AK732+AB732</f>
        <v>2.0838747607954355E-2</v>
      </c>
      <c r="AN732" s="35">
        <f>AL732+AD732</f>
        <v>2.0506548225077449E-2</v>
      </c>
      <c r="AO732" s="41">
        <f t="shared" si="272"/>
        <v>1.3282301530939455E-2</v>
      </c>
      <c r="AP732" s="41">
        <f t="shared" si="273"/>
        <v>1.3282301530939455E-2</v>
      </c>
    </row>
    <row r="733" spans="1:42" x14ac:dyDescent="0.2">
      <c r="A733" t="s">
        <v>111</v>
      </c>
      <c r="B733" s="29">
        <v>1</v>
      </c>
      <c r="C733" s="24">
        <v>2436</v>
      </c>
      <c r="D733" s="24">
        <v>2467</v>
      </c>
      <c r="E733" s="25">
        <f t="shared" si="274"/>
        <v>2.4359999999999999</v>
      </c>
      <c r="F733" s="25">
        <f t="shared" si="274"/>
        <v>2.4670000000000001</v>
      </c>
      <c r="G733" s="24">
        <v>0.48599999999999999</v>
      </c>
      <c r="H733" s="24">
        <v>9.9000000000000005E-2</v>
      </c>
      <c r="I733" s="24">
        <v>53</v>
      </c>
      <c r="J733" s="24">
        <v>57</v>
      </c>
      <c r="K733" s="24">
        <v>98</v>
      </c>
      <c r="L733" s="24">
        <v>102</v>
      </c>
      <c r="M733" s="24">
        <v>52</v>
      </c>
      <c r="N733" s="24">
        <v>60</v>
      </c>
      <c r="O733" s="24">
        <v>1.24E-2</v>
      </c>
      <c r="P733" s="24">
        <v>1.29E-2</v>
      </c>
      <c r="Q733" s="37">
        <f t="shared" si="269"/>
        <v>2.5514403292181069E-2</v>
      </c>
      <c r="R733" s="37">
        <f t="shared" si="270"/>
        <v>2.6543209876543211E-2</v>
      </c>
      <c r="S733" s="24">
        <v>18.02</v>
      </c>
      <c r="T733" s="26">
        <f t="shared" si="258"/>
        <v>9.8345901518154685E-2</v>
      </c>
      <c r="U733" s="26">
        <f t="shared" si="259"/>
        <v>0.11143333863022406</v>
      </c>
      <c r="V733" s="27">
        <f t="shared" si="260"/>
        <v>0.21965671052094085</v>
      </c>
      <c r="W733" s="27">
        <f t="shared" si="261"/>
        <v>0.22762171768437231</v>
      </c>
      <c r="X733" s="27">
        <f t="shared" ref="X733:Y748" si="275">T733+V733</f>
        <v>0.31800261203909552</v>
      </c>
      <c r="Y733" s="27">
        <f t="shared" si="275"/>
        <v>0.33905505631459637</v>
      </c>
      <c r="Z733" s="27">
        <f t="shared" si="264"/>
        <v>0.32852883417684597</v>
      </c>
      <c r="AB733" s="27"/>
      <c r="AC733" s="27"/>
      <c r="AD733" s="27"/>
      <c r="AF733" s="24">
        <v>15</v>
      </c>
      <c r="AG733">
        <v>50</v>
      </c>
      <c r="AJ733">
        <v>1.25</v>
      </c>
      <c r="AO733" s="33">
        <f t="shared" si="272"/>
        <v>1.0526222137750452E-2</v>
      </c>
      <c r="AP733" s="33">
        <f t="shared" si="273"/>
        <v>1.0526222137750396E-2</v>
      </c>
    </row>
    <row r="734" spans="1:42" x14ac:dyDescent="0.2">
      <c r="B734" s="28">
        <v>2</v>
      </c>
      <c r="C734">
        <v>2436</v>
      </c>
      <c r="D734">
        <v>2467</v>
      </c>
      <c r="E734" s="3">
        <f t="shared" si="274"/>
        <v>2.4359999999999999</v>
      </c>
      <c r="F734" s="3">
        <f t="shared" si="274"/>
        <v>2.4670000000000001</v>
      </c>
      <c r="G734" s="4">
        <v>0.48799999999999999</v>
      </c>
      <c r="H734" s="2">
        <v>9.9000000000000005E-2</v>
      </c>
      <c r="I734">
        <v>53</v>
      </c>
      <c r="J734">
        <v>57</v>
      </c>
      <c r="K734">
        <v>98</v>
      </c>
      <c r="L734">
        <v>102</v>
      </c>
      <c r="M734">
        <v>52</v>
      </c>
      <c r="N734">
        <v>60</v>
      </c>
      <c r="O734">
        <v>1.24E-2</v>
      </c>
      <c r="P734">
        <v>1.29E-2</v>
      </c>
      <c r="Q734" s="37">
        <f t="shared" si="269"/>
        <v>2.5409836065573774E-2</v>
      </c>
      <c r="R734" s="37">
        <f t="shared" si="270"/>
        <v>2.6434426229508201E-2</v>
      </c>
      <c r="S734">
        <v>18.02</v>
      </c>
      <c r="T734" s="5">
        <f t="shared" si="258"/>
        <v>9.8345901518154685E-2</v>
      </c>
      <c r="U734" s="5">
        <f t="shared" si="259"/>
        <v>0.11143333863022406</v>
      </c>
      <c r="V734" s="6">
        <f t="shared" si="260"/>
        <v>0.22076697322376021</v>
      </c>
      <c r="W734" s="6">
        <f t="shared" si="261"/>
        <v>0.22883919180257514</v>
      </c>
      <c r="X734" s="6">
        <f t="shared" si="275"/>
        <v>0.31911287474191491</v>
      </c>
      <c r="Y734" s="6">
        <f t="shared" si="275"/>
        <v>0.3402725304327992</v>
      </c>
      <c r="Z734" s="6">
        <f t="shared" si="264"/>
        <v>0.32969270258735706</v>
      </c>
      <c r="AB734" s="6"/>
      <c r="AC734" s="6"/>
      <c r="AD734" s="6"/>
      <c r="AF734">
        <v>15</v>
      </c>
      <c r="AG734">
        <v>50</v>
      </c>
      <c r="AJ734">
        <v>1.25</v>
      </c>
      <c r="AO734" s="33">
        <f t="shared" si="272"/>
        <v>1.0579827845442147E-2</v>
      </c>
      <c r="AP734" s="33">
        <f t="shared" si="273"/>
        <v>1.0579827845442147E-2</v>
      </c>
    </row>
    <row r="735" spans="1:42" x14ac:dyDescent="0.2">
      <c r="B735" s="28">
        <v>3</v>
      </c>
      <c r="C735">
        <v>2436</v>
      </c>
      <c r="D735">
        <v>2467</v>
      </c>
      <c r="E735" s="3">
        <f t="shared" si="274"/>
        <v>2.4359999999999999</v>
      </c>
      <c r="F735" s="3">
        <f t="shared" si="274"/>
        <v>2.4670000000000001</v>
      </c>
      <c r="G735">
        <v>0.497</v>
      </c>
      <c r="H735">
        <v>0.1</v>
      </c>
      <c r="I735">
        <v>53</v>
      </c>
      <c r="J735">
        <v>57</v>
      </c>
      <c r="K735">
        <v>98</v>
      </c>
      <c r="L735">
        <v>102</v>
      </c>
      <c r="M735">
        <v>52</v>
      </c>
      <c r="N735">
        <v>60</v>
      </c>
      <c r="O735">
        <v>1.24E-2</v>
      </c>
      <c r="P735">
        <v>1.29E-2</v>
      </c>
      <c r="Q735" s="37">
        <f t="shared" si="269"/>
        <v>2.4949698189134811E-2</v>
      </c>
      <c r="R735" s="37">
        <f t="shared" si="270"/>
        <v>2.595573440643863E-2</v>
      </c>
      <c r="S735">
        <v>18.02</v>
      </c>
      <c r="T735" s="5">
        <f t="shared" si="258"/>
        <v>9.9339294462782529E-2</v>
      </c>
      <c r="U735" s="5">
        <f t="shared" si="259"/>
        <v>0.11255892790931724</v>
      </c>
      <c r="V735" s="6">
        <f t="shared" si="260"/>
        <v>0.22525671976761735</v>
      </c>
      <c r="W735" s="6">
        <f t="shared" si="261"/>
        <v>0.23362868904116552</v>
      </c>
      <c r="X735" s="6">
        <f t="shared" si="275"/>
        <v>0.32459601423039985</v>
      </c>
      <c r="Y735" s="6">
        <f t="shared" si="275"/>
        <v>0.34618761695048272</v>
      </c>
      <c r="Z735" s="6">
        <f t="shared" si="264"/>
        <v>0.33539181559044129</v>
      </c>
      <c r="AB735" s="6"/>
      <c r="AC735" s="6"/>
      <c r="AD735" s="6"/>
      <c r="AF735">
        <v>15</v>
      </c>
      <c r="AG735">
        <v>50</v>
      </c>
      <c r="AJ735">
        <v>1.25</v>
      </c>
      <c r="AO735" s="33">
        <f t="shared" si="272"/>
        <v>1.0795801360041435E-2</v>
      </c>
      <c r="AP735" s="33">
        <f t="shared" si="273"/>
        <v>1.0795801360041435E-2</v>
      </c>
    </row>
    <row r="736" spans="1:42" x14ac:dyDescent="0.2">
      <c r="B736" s="28">
        <v>4</v>
      </c>
      <c r="C736">
        <v>2436</v>
      </c>
      <c r="D736">
        <v>2467</v>
      </c>
      <c r="E736" s="3">
        <f t="shared" si="274"/>
        <v>2.4359999999999999</v>
      </c>
      <c r="F736" s="3">
        <f t="shared" si="274"/>
        <v>2.4670000000000001</v>
      </c>
      <c r="G736">
        <v>0.496</v>
      </c>
      <c r="H736">
        <v>0.104</v>
      </c>
      <c r="I736">
        <v>53</v>
      </c>
      <c r="J736">
        <v>57</v>
      </c>
      <c r="K736">
        <v>98</v>
      </c>
      <c r="L736">
        <v>102</v>
      </c>
      <c r="M736">
        <v>52</v>
      </c>
      <c r="N736">
        <v>60</v>
      </c>
      <c r="O736">
        <v>1.24E-2</v>
      </c>
      <c r="P736">
        <v>1.29E-2</v>
      </c>
      <c r="Q736" s="37">
        <f t="shared" si="269"/>
        <v>2.5000000000000001E-2</v>
      </c>
      <c r="R736" s="37">
        <f t="shared" si="270"/>
        <v>2.6008064516129033E-2</v>
      </c>
      <c r="S736">
        <v>18.02</v>
      </c>
      <c r="T736" s="5">
        <f t="shared" si="258"/>
        <v>0.10331286624129381</v>
      </c>
      <c r="U736" s="5">
        <f t="shared" si="259"/>
        <v>0.11706128502568991</v>
      </c>
      <c r="V736" s="6">
        <f t="shared" si="260"/>
        <v>0.22267584594088821</v>
      </c>
      <c r="W736" s="6">
        <f t="shared" si="261"/>
        <v>0.23026340680877466</v>
      </c>
      <c r="X736" s="6">
        <f t="shared" si="275"/>
        <v>0.32598871218218201</v>
      </c>
      <c r="Y736" s="6">
        <f t="shared" si="275"/>
        <v>0.34732469183446457</v>
      </c>
      <c r="Z736" s="6">
        <f t="shared" si="264"/>
        <v>0.33665670200832332</v>
      </c>
      <c r="AB736" s="6"/>
      <c r="AC736" s="6"/>
      <c r="AD736" s="6"/>
      <c r="AF736">
        <v>15</v>
      </c>
      <c r="AG736">
        <v>50</v>
      </c>
      <c r="AJ736">
        <v>1.25</v>
      </c>
      <c r="AO736" s="33">
        <f t="shared" si="272"/>
        <v>1.0667989826141311E-2</v>
      </c>
      <c r="AP736" s="33">
        <f t="shared" si="273"/>
        <v>1.0667989826141255E-2</v>
      </c>
    </row>
    <row r="737" spans="1:42" x14ac:dyDescent="0.2">
      <c r="B737" s="28">
        <v>5</v>
      </c>
      <c r="C737">
        <v>2436</v>
      </c>
      <c r="D737">
        <v>2467</v>
      </c>
      <c r="E737" s="3">
        <f t="shared" si="274"/>
        <v>2.4359999999999999</v>
      </c>
      <c r="F737" s="3">
        <f t="shared" si="274"/>
        <v>2.4670000000000001</v>
      </c>
      <c r="G737">
        <v>0.49199999999999999</v>
      </c>
      <c r="H737">
        <v>0.10100000000000001</v>
      </c>
      <c r="I737">
        <v>53</v>
      </c>
      <c r="J737">
        <v>57</v>
      </c>
      <c r="K737">
        <v>98</v>
      </c>
      <c r="L737">
        <v>102</v>
      </c>
      <c r="M737">
        <v>52</v>
      </c>
      <c r="N737">
        <v>60</v>
      </c>
      <c r="O737">
        <v>1.24E-2</v>
      </c>
      <c r="P737">
        <v>1.29E-2</v>
      </c>
      <c r="Q737" s="37">
        <f t="shared" si="269"/>
        <v>2.5203252032520326E-2</v>
      </c>
      <c r="R737" s="37">
        <f t="shared" si="270"/>
        <v>2.6219512195121954E-2</v>
      </c>
      <c r="S737">
        <v>18.02</v>
      </c>
      <c r="T737" s="5">
        <f t="shared" si="258"/>
        <v>0.10033268740741035</v>
      </c>
      <c r="U737" s="5">
        <f t="shared" si="259"/>
        <v>0.11368451718841041</v>
      </c>
      <c r="V737" s="6">
        <f t="shared" si="260"/>
        <v>0.22197462739173912</v>
      </c>
      <c r="W737" s="6">
        <f t="shared" si="261"/>
        <v>0.22989586745233609</v>
      </c>
      <c r="X737" s="6">
        <f t="shared" si="275"/>
        <v>0.32230731479914948</v>
      </c>
      <c r="Y737" s="6">
        <f t="shared" si="275"/>
        <v>0.34358038464074647</v>
      </c>
      <c r="Z737" s="6">
        <f t="shared" si="264"/>
        <v>0.33294384971994795</v>
      </c>
      <c r="AB737" s="6"/>
      <c r="AC737" s="6"/>
      <c r="AD737" s="6"/>
      <c r="AF737">
        <v>15</v>
      </c>
      <c r="AG737">
        <v>50</v>
      </c>
      <c r="AJ737">
        <v>1.25</v>
      </c>
      <c r="AO737" s="33">
        <f t="shared" si="272"/>
        <v>1.0636534920798468E-2</v>
      </c>
      <c r="AP737" s="33">
        <f t="shared" si="273"/>
        <v>1.0636534920798524E-2</v>
      </c>
    </row>
    <row r="738" spans="1:42" x14ac:dyDescent="0.2">
      <c r="B738" s="28">
        <v>6</v>
      </c>
      <c r="C738">
        <v>2436</v>
      </c>
      <c r="D738">
        <v>2467</v>
      </c>
      <c r="E738" s="3">
        <f t="shared" si="274"/>
        <v>2.4359999999999999</v>
      </c>
      <c r="F738" s="3">
        <f t="shared" si="274"/>
        <v>2.4670000000000001</v>
      </c>
      <c r="G738">
        <v>0.47699999999999998</v>
      </c>
      <c r="H738">
        <v>9.8000000000000004E-2</v>
      </c>
      <c r="I738">
        <v>53</v>
      </c>
      <c r="J738">
        <v>57</v>
      </c>
      <c r="K738">
        <v>98</v>
      </c>
      <c r="L738">
        <v>102</v>
      </c>
      <c r="M738">
        <v>52</v>
      </c>
      <c r="N738">
        <v>60</v>
      </c>
      <c r="O738">
        <v>1.24E-2</v>
      </c>
      <c r="P738">
        <v>1.29E-2</v>
      </c>
      <c r="Q738" s="37">
        <f t="shared" si="269"/>
        <v>2.59958071278826E-2</v>
      </c>
      <c r="R738" s="37">
        <f t="shared" si="270"/>
        <v>2.7044025157232705E-2</v>
      </c>
      <c r="S738">
        <v>18.02</v>
      </c>
      <c r="T738" s="5">
        <f t="shared" si="258"/>
        <v>9.7352508573526869E-2</v>
      </c>
      <c r="U738" s="5">
        <f t="shared" si="259"/>
        <v>0.11030774935113088</v>
      </c>
      <c r="V738" s="6">
        <f t="shared" si="260"/>
        <v>0.21516696397708371</v>
      </c>
      <c r="W738" s="6">
        <f t="shared" si="261"/>
        <v>0.22283222044578199</v>
      </c>
      <c r="X738" s="6">
        <f t="shared" si="275"/>
        <v>0.31251947255061058</v>
      </c>
      <c r="Y738" s="6">
        <f t="shared" si="275"/>
        <v>0.33313996979691285</v>
      </c>
      <c r="Z738" s="6">
        <f t="shared" si="264"/>
        <v>0.32282972117376174</v>
      </c>
      <c r="AB738" s="6"/>
      <c r="AC738" s="6"/>
      <c r="AD738" s="6"/>
      <c r="AF738">
        <v>15</v>
      </c>
      <c r="AG738">
        <v>50</v>
      </c>
      <c r="AJ738">
        <v>1.25</v>
      </c>
      <c r="AO738" s="33">
        <f t="shared" si="272"/>
        <v>1.0310248623151164E-2</v>
      </c>
      <c r="AP738" s="33">
        <f t="shared" si="273"/>
        <v>1.0310248623151108E-2</v>
      </c>
    </row>
    <row r="739" spans="1:42" x14ac:dyDescent="0.2">
      <c r="B739" s="28">
        <v>9</v>
      </c>
      <c r="C739">
        <v>2436</v>
      </c>
      <c r="D739">
        <v>2467</v>
      </c>
      <c r="E739" s="3">
        <f t="shared" ref="E739:F754" si="276">C739/1000</f>
        <v>2.4359999999999999</v>
      </c>
      <c r="F739" s="3">
        <f t="shared" si="276"/>
        <v>2.4670000000000001</v>
      </c>
      <c r="G739">
        <v>0.49199999999999999</v>
      </c>
      <c r="H739">
        <v>9.9000000000000005E-2</v>
      </c>
      <c r="I739">
        <v>53</v>
      </c>
      <c r="J739">
        <v>57</v>
      </c>
      <c r="K739">
        <v>98</v>
      </c>
      <c r="L739">
        <v>102</v>
      </c>
      <c r="M739">
        <v>52</v>
      </c>
      <c r="N739">
        <v>60</v>
      </c>
      <c r="O739">
        <v>1.24E-2</v>
      </c>
      <c r="P739">
        <v>1.29E-2</v>
      </c>
      <c r="Q739" s="37">
        <f t="shared" si="269"/>
        <v>2.5203252032520326E-2</v>
      </c>
      <c r="R739" s="37">
        <f t="shared" si="270"/>
        <v>2.6219512195121954E-2</v>
      </c>
      <c r="S739">
        <v>18.02</v>
      </c>
      <c r="T739" s="5">
        <f t="shared" si="258"/>
        <v>9.8345901518154685E-2</v>
      </c>
      <c r="U739" s="5">
        <f t="shared" si="259"/>
        <v>0.11143333863022406</v>
      </c>
      <c r="V739" s="6">
        <f t="shared" si="260"/>
        <v>0.22298749862939884</v>
      </c>
      <c r="W739" s="6">
        <f t="shared" si="261"/>
        <v>0.23127414003898078</v>
      </c>
      <c r="X739" s="6">
        <f t="shared" si="275"/>
        <v>0.32133340014755352</v>
      </c>
      <c r="Y739" s="6">
        <f t="shared" si="275"/>
        <v>0.34270747866920481</v>
      </c>
      <c r="Z739" s="6">
        <f t="shared" si="264"/>
        <v>0.33202043940837916</v>
      </c>
      <c r="AB739" s="6"/>
      <c r="AC739" s="6"/>
      <c r="AD739" s="6"/>
      <c r="AF739">
        <v>15</v>
      </c>
      <c r="AG739">
        <v>50</v>
      </c>
      <c r="AJ739">
        <v>1.25</v>
      </c>
      <c r="AO739" s="33">
        <f t="shared" si="272"/>
        <v>1.0687039260825648E-2</v>
      </c>
      <c r="AP739" s="33">
        <f t="shared" si="273"/>
        <v>1.0687039260825648E-2</v>
      </c>
    </row>
    <row r="740" spans="1:42" x14ac:dyDescent="0.2">
      <c r="B740" s="28">
        <v>10</v>
      </c>
      <c r="C740">
        <v>2436</v>
      </c>
      <c r="D740">
        <v>2467</v>
      </c>
      <c r="E740" s="3">
        <f t="shared" si="276"/>
        <v>2.4359999999999999</v>
      </c>
      <c r="F740" s="3">
        <f t="shared" si="276"/>
        <v>2.4670000000000001</v>
      </c>
      <c r="G740">
        <v>0.48899999999999999</v>
      </c>
      <c r="H740">
        <v>9.5000000000000001E-2</v>
      </c>
      <c r="I740">
        <v>53</v>
      </c>
      <c r="J740">
        <v>57</v>
      </c>
      <c r="K740">
        <v>98</v>
      </c>
      <c r="L740">
        <v>102</v>
      </c>
      <c r="M740">
        <v>52</v>
      </c>
      <c r="N740">
        <v>60</v>
      </c>
      <c r="O740">
        <v>1.24E-2</v>
      </c>
      <c r="P740">
        <v>1.29E-2</v>
      </c>
      <c r="Q740" s="37">
        <f t="shared" si="269"/>
        <v>2.5357873210633947E-2</v>
      </c>
      <c r="R740" s="37">
        <f t="shared" si="270"/>
        <v>2.638036809815951E-2</v>
      </c>
      <c r="S740">
        <v>18.02</v>
      </c>
      <c r="T740" s="5">
        <f t="shared" si="258"/>
        <v>9.4372329739643393E-2</v>
      </c>
      <c r="U740" s="5">
        <f t="shared" si="259"/>
        <v>0.10693098151385137</v>
      </c>
      <c r="V740" s="6">
        <f t="shared" si="260"/>
        <v>0.22334784705048935</v>
      </c>
      <c r="W740" s="6">
        <f t="shared" si="261"/>
        <v>0.23220447403496597</v>
      </c>
      <c r="X740" s="6">
        <f t="shared" si="275"/>
        <v>0.31772017679013276</v>
      </c>
      <c r="Y740" s="6">
        <f t="shared" si="275"/>
        <v>0.33913545554881735</v>
      </c>
      <c r="Z740" s="6">
        <f t="shared" si="264"/>
        <v>0.32842781616947503</v>
      </c>
      <c r="AB740" s="6"/>
      <c r="AC740" s="6"/>
      <c r="AD740" s="6"/>
      <c r="AF740">
        <v>15</v>
      </c>
      <c r="AG740">
        <v>50</v>
      </c>
      <c r="AJ740">
        <v>1.25</v>
      </c>
      <c r="AO740" s="33">
        <f t="shared" si="272"/>
        <v>1.0707639379342271E-2</v>
      </c>
      <c r="AP740" s="33">
        <f t="shared" si="273"/>
        <v>1.0707639379342326E-2</v>
      </c>
    </row>
    <row r="741" spans="1:42" x14ac:dyDescent="0.2">
      <c r="A741" t="s">
        <v>110</v>
      </c>
      <c r="B741" s="28">
        <v>1</v>
      </c>
      <c r="C741">
        <v>2436</v>
      </c>
      <c r="D741">
        <v>2467</v>
      </c>
      <c r="E741" s="3">
        <f t="shared" si="276"/>
        <v>2.4359999999999999</v>
      </c>
      <c r="F741" s="3">
        <f t="shared" si="276"/>
        <v>2.4670000000000001</v>
      </c>
      <c r="G741">
        <v>0.35</v>
      </c>
      <c r="H741">
        <v>7.0999999999999994E-2</v>
      </c>
      <c r="I741">
        <v>53</v>
      </c>
      <c r="J741">
        <v>57</v>
      </c>
      <c r="K741">
        <v>98</v>
      </c>
      <c r="L741">
        <v>102</v>
      </c>
      <c r="M741">
        <v>52</v>
      </c>
      <c r="N741">
        <v>60</v>
      </c>
      <c r="O741">
        <v>8.3000000000000001E-3</v>
      </c>
      <c r="P741">
        <v>8.6999999999999994E-3</v>
      </c>
      <c r="Q741" s="37">
        <f t="shared" si="269"/>
        <v>2.3714285714285716E-2</v>
      </c>
      <c r="R741" s="37">
        <f t="shared" si="270"/>
        <v>2.4857142857142855E-2</v>
      </c>
      <c r="S741">
        <v>18.02</v>
      </c>
      <c r="T741" s="5">
        <f t="shared" si="258"/>
        <v>0.10458029861892243</v>
      </c>
      <c r="U741" s="5">
        <f t="shared" si="259"/>
        <v>0.11939383148356973</v>
      </c>
      <c r="V741" s="6">
        <f t="shared" si="260"/>
        <v>0.23477858256647899</v>
      </c>
      <c r="W741" s="6">
        <f t="shared" si="261"/>
        <v>0.24520521010350835</v>
      </c>
      <c r="X741" s="6">
        <f t="shared" si="275"/>
        <v>0.33935888118540142</v>
      </c>
      <c r="Y741" s="6">
        <f t="shared" si="275"/>
        <v>0.36459904158707807</v>
      </c>
      <c r="Z741" s="6">
        <f t="shared" si="264"/>
        <v>0.35197896138623974</v>
      </c>
      <c r="AB741" s="6"/>
      <c r="AC741" s="6"/>
      <c r="AD741" s="6"/>
      <c r="AF741">
        <v>15</v>
      </c>
      <c r="AG741">
        <v>50</v>
      </c>
      <c r="AJ741">
        <v>1.25</v>
      </c>
      <c r="AO741" s="33">
        <f t="shared" si="272"/>
        <v>1.2620080200838324E-2</v>
      </c>
      <c r="AP741" s="33">
        <f t="shared" si="273"/>
        <v>1.2620080200838324E-2</v>
      </c>
    </row>
    <row r="742" spans="1:42" x14ac:dyDescent="0.2">
      <c r="B742" s="28">
        <v>2</v>
      </c>
      <c r="C742">
        <v>2436</v>
      </c>
      <c r="D742">
        <v>2467</v>
      </c>
      <c r="E742" s="3">
        <f t="shared" si="276"/>
        <v>2.4359999999999999</v>
      </c>
      <c r="F742" s="3">
        <f t="shared" si="276"/>
        <v>2.4670000000000001</v>
      </c>
      <c r="G742">
        <v>0.34</v>
      </c>
      <c r="H742">
        <v>6.5000000000000002E-2</v>
      </c>
      <c r="I742">
        <v>53</v>
      </c>
      <c r="J742">
        <v>57</v>
      </c>
      <c r="K742">
        <v>98</v>
      </c>
      <c r="L742">
        <v>102</v>
      </c>
      <c r="M742">
        <v>52</v>
      </c>
      <c r="N742">
        <v>60</v>
      </c>
      <c r="O742">
        <v>8.3000000000000001E-3</v>
      </c>
      <c r="P742">
        <v>8.6999999999999994E-3</v>
      </c>
      <c r="Q742" s="37">
        <f t="shared" si="269"/>
        <v>2.4411764705882352E-2</v>
      </c>
      <c r="R742" s="37">
        <f t="shared" si="270"/>
        <v>2.5588235294117644E-2</v>
      </c>
      <c r="S742">
        <v>18.02</v>
      </c>
      <c r="T742" s="5">
        <f t="shared" si="258"/>
        <v>9.574252690464731E-2</v>
      </c>
      <c r="U742" s="5">
        <f t="shared" si="259"/>
        <v>0.10930421192157794</v>
      </c>
      <c r="V742" s="6">
        <f t="shared" si="260"/>
        <v>0.23105285527516697</v>
      </c>
      <c r="W742" s="6">
        <f t="shared" si="261"/>
        <v>0.24228814322334072</v>
      </c>
      <c r="X742" s="6">
        <f t="shared" si="275"/>
        <v>0.3267953821798143</v>
      </c>
      <c r="Y742" s="6">
        <f t="shared" si="275"/>
        <v>0.35159235514491866</v>
      </c>
      <c r="Z742" s="6">
        <f t="shared" si="264"/>
        <v>0.33919386866236645</v>
      </c>
      <c r="AB742" s="6"/>
      <c r="AC742" s="6"/>
      <c r="AD742" s="6"/>
      <c r="AF742">
        <v>15</v>
      </c>
      <c r="AG742">
        <v>50</v>
      </c>
      <c r="AJ742">
        <v>1.25</v>
      </c>
      <c r="AO742" s="33">
        <f t="shared" si="272"/>
        <v>1.2398486482552151E-2</v>
      </c>
      <c r="AP742" s="33">
        <f t="shared" si="273"/>
        <v>1.2398486482552207E-2</v>
      </c>
    </row>
    <row r="743" spans="1:42" x14ac:dyDescent="0.2">
      <c r="B743" s="28">
        <v>3</v>
      </c>
      <c r="C743">
        <v>2436</v>
      </c>
      <c r="D743">
        <v>2467</v>
      </c>
      <c r="E743" s="3">
        <f t="shared" si="276"/>
        <v>2.4359999999999999</v>
      </c>
      <c r="F743" s="3">
        <f t="shared" si="276"/>
        <v>2.4670000000000001</v>
      </c>
      <c r="G743">
        <v>0.34</v>
      </c>
      <c r="H743">
        <v>6.7000000000000004E-2</v>
      </c>
      <c r="I743">
        <v>53</v>
      </c>
      <c r="J743">
        <v>57</v>
      </c>
      <c r="K743">
        <v>98</v>
      </c>
      <c r="L743">
        <v>102</v>
      </c>
      <c r="M743">
        <v>52</v>
      </c>
      <c r="N743">
        <v>60</v>
      </c>
      <c r="O743">
        <v>8.3000000000000001E-3</v>
      </c>
      <c r="P743">
        <v>8.6999999999999994E-3</v>
      </c>
      <c r="Q743" s="37">
        <f t="shared" si="269"/>
        <v>2.4411764705882352E-2</v>
      </c>
      <c r="R743" s="37">
        <f t="shared" si="270"/>
        <v>2.5588235294117644E-2</v>
      </c>
      <c r="S743">
        <v>18.02</v>
      </c>
      <c r="T743" s="5">
        <f t="shared" si="258"/>
        <v>9.8688450809405692E-2</v>
      </c>
      <c r="U743" s="5">
        <f t="shared" si="259"/>
        <v>0.11266741844224187</v>
      </c>
      <c r="V743" s="6">
        <f t="shared" si="260"/>
        <v>0.22955101171587838</v>
      </c>
      <c r="W743" s="6">
        <f t="shared" si="261"/>
        <v>0.24022903719028119</v>
      </c>
      <c r="X743" s="6">
        <f t="shared" si="275"/>
        <v>0.32823946252528408</v>
      </c>
      <c r="Y743" s="6">
        <f t="shared" si="275"/>
        <v>0.35289645563252303</v>
      </c>
      <c r="Z743" s="6">
        <f t="shared" si="264"/>
        <v>0.34056795907890358</v>
      </c>
      <c r="AB743" s="6"/>
      <c r="AC743" s="6"/>
      <c r="AD743" s="6"/>
      <c r="AF743">
        <v>15</v>
      </c>
      <c r="AG743">
        <v>50</v>
      </c>
      <c r="AJ743">
        <v>1.25</v>
      </c>
      <c r="AO743" s="33">
        <f t="shared" si="272"/>
        <v>1.2328496553619506E-2</v>
      </c>
      <c r="AP743" s="33">
        <f t="shared" si="273"/>
        <v>1.232849655361945E-2</v>
      </c>
    </row>
    <row r="744" spans="1:42" x14ac:dyDescent="0.2">
      <c r="B744" s="28">
        <v>4</v>
      </c>
      <c r="C744">
        <v>2436</v>
      </c>
      <c r="D744">
        <v>2467</v>
      </c>
      <c r="E744" s="3">
        <f t="shared" si="276"/>
        <v>2.4359999999999999</v>
      </c>
      <c r="F744" s="3">
        <f t="shared" si="276"/>
        <v>2.4670000000000001</v>
      </c>
      <c r="G744">
        <v>0.33700000000000002</v>
      </c>
      <c r="H744">
        <v>7.0000000000000007E-2</v>
      </c>
      <c r="I744">
        <v>53</v>
      </c>
      <c r="J744">
        <v>57</v>
      </c>
      <c r="K744">
        <v>98</v>
      </c>
      <c r="L744">
        <v>102</v>
      </c>
      <c r="M744">
        <v>52</v>
      </c>
      <c r="N744">
        <v>60</v>
      </c>
      <c r="O744">
        <v>8.3000000000000001E-3</v>
      </c>
      <c r="P744">
        <v>8.6999999999999994E-3</v>
      </c>
      <c r="Q744" s="37">
        <f t="shared" si="269"/>
        <v>2.4629080118694361E-2</v>
      </c>
      <c r="R744" s="37">
        <f t="shared" si="270"/>
        <v>2.5816023738872398E-2</v>
      </c>
      <c r="S744">
        <v>18.02</v>
      </c>
      <c r="T744" s="5">
        <f t="shared" si="258"/>
        <v>0.10310733666654326</v>
      </c>
      <c r="U744" s="5">
        <f t="shared" si="259"/>
        <v>0.11771222822323778</v>
      </c>
      <c r="V744" s="6">
        <f t="shared" si="260"/>
        <v>0.22482886898619217</v>
      </c>
      <c r="W744" s="6">
        <f t="shared" si="261"/>
        <v>0.23441206264688791</v>
      </c>
      <c r="X744" s="6">
        <f t="shared" si="275"/>
        <v>0.3279362056527354</v>
      </c>
      <c r="Y744" s="6">
        <f t="shared" si="275"/>
        <v>0.3521242908701257</v>
      </c>
      <c r="Z744" s="6">
        <f t="shared" si="264"/>
        <v>0.34003024826143058</v>
      </c>
      <c r="AB744" s="6"/>
      <c r="AC744" s="6"/>
      <c r="AD744" s="6"/>
      <c r="AF744">
        <v>15</v>
      </c>
      <c r="AG744">
        <v>50</v>
      </c>
      <c r="AJ744">
        <v>1.25</v>
      </c>
      <c r="AO744" s="33">
        <f t="shared" si="272"/>
        <v>1.2094042608695177E-2</v>
      </c>
      <c r="AP744" s="33">
        <f t="shared" si="273"/>
        <v>1.2094042608695121E-2</v>
      </c>
    </row>
    <row r="745" spans="1:42" x14ac:dyDescent="0.2">
      <c r="B745" s="28">
        <v>5</v>
      </c>
      <c r="C745">
        <v>2436</v>
      </c>
      <c r="D745">
        <v>2467</v>
      </c>
      <c r="E745" s="3">
        <f t="shared" si="276"/>
        <v>2.4359999999999999</v>
      </c>
      <c r="F745" s="3">
        <f t="shared" si="276"/>
        <v>2.4670000000000001</v>
      </c>
      <c r="G745">
        <v>0.33700000000000002</v>
      </c>
      <c r="H745">
        <v>7.9000000000000001E-2</v>
      </c>
      <c r="I745">
        <v>53</v>
      </c>
      <c r="J745">
        <v>57</v>
      </c>
      <c r="K745">
        <v>98</v>
      </c>
      <c r="L745">
        <v>102</v>
      </c>
      <c r="M745">
        <v>52</v>
      </c>
      <c r="N745">
        <v>60</v>
      </c>
      <c r="O745">
        <v>8.3000000000000001E-3</v>
      </c>
      <c r="P745">
        <v>8.6999999999999994E-3</v>
      </c>
      <c r="Q745" s="37">
        <f t="shared" si="269"/>
        <v>2.4629080118694361E-2</v>
      </c>
      <c r="R745" s="37">
        <f t="shared" si="270"/>
        <v>2.5816023738872398E-2</v>
      </c>
      <c r="S745">
        <v>18.02</v>
      </c>
      <c r="T745" s="5">
        <f t="shared" si="258"/>
        <v>0.11636399423795596</v>
      </c>
      <c r="U745" s="5">
        <f t="shared" si="259"/>
        <v>0.13284665756622549</v>
      </c>
      <c r="V745" s="6">
        <f t="shared" si="260"/>
        <v>0.21807057296939353</v>
      </c>
      <c r="W745" s="6">
        <f t="shared" si="261"/>
        <v>0.22514608549811993</v>
      </c>
      <c r="X745" s="6">
        <f t="shared" si="275"/>
        <v>0.33443456720734949</v>
      </c>
      <c r="Y745" s="6">
        <f t="shared" si="275"/>
        <v>0.35799274306434542</v>
      </c>
      <c r="Z745" s="6">
        <f t="shared" si="264"/>
        <v>0.34621365513584745</v>
      </c>
      <c r="AB745" s="6"/>
      <c r="AC745" s="6"/>
      <c r="AD745" s="6"/>
      <c r="AF745">
        <v>15</v>
      </c>
      <c r="AG745">
        <v>50</v>
      </c>
      <c r="AJ745">
        <v>1.25</v>
      </c>
      <c r="AO745" s="33">
        <f t="shared" si="272"/>
        <v>1.1779087928497967E-2</v>
      </c>
      <c r="AP745" s="33">
        <f t="shared" si="273"/>
        <v>1.1779087928497967E-2</v>
      </c>
    </row>
    <row r="746" spans="1:42" x14ac:dyDescent="0.2">
      <c r="B746" s="28">
        <v>6</v>
      </c>
      <c r="C746">
        <v>2436</v>
      </c>
      <c r="D746">
        <v>2467</v>
      </c>
      <c r="E746" s="3">
        <f t="shared" si="276"/>
        <v>2.4359999999999999</v>
      </c>
      <c r="F746" s="3">
        <f t="shared" si="276"/>
        <v>2.4670000000000001</v>
      </c>
      <c r="G746">
        <v>0.34399999999999997</v>
      </c>
      <c r="H746">
        <v>6.3E-2</v>
      </c>
      <c r="I746">
        <v>53</v>
      </c>
      <c r="J746">
        <v>57</v>
      </c>
      <c r="K746">
        <v>98</v>
      </c>
      <c r="L746">
        <v>102</v>
      </c>
      <c r="M746">
        <v>52</v>
      </c>
      <c r="N746">
        <v>60</v>
      </c>
      <c r="O746">
        <v>8.3000000000000001E-3</v>
      </c>
      <c r="P746">
        <v>8.6999999999999994E-3</v>
      </c>
      <c r="Q746" s="37">
        <f t="shared" si="269"/>
        <v>2.4127906976744187E-2</v>
      </c>
      <c r="R746" s="37">
        <f t="shared" si="270"/>
        <v>2.5290697674418605E-2</v>
      </c>
      <c r="S746">
        <v>18.02</v>
      </c>
      <c r="T746" s="5">
        <f t="shared" si="258"/>
        <v>9.2796602999888914E-2</v>
      </c>
      <c r="U746" s="5">
        <f t="shared" si="259"/>
        <v>0.10594100540091399</v>
      </c>
      <c r="V746" s="6">
        <f t="shared" si="260"/>
        <v>0.23584720202212661</v>
      </c>
      <c r="W746" s="6">
        <f t="shared" si="261"/>
        <v>0.24798500324813871</v>
      </c>
      <c r="X746" s="6">
        <f t="shared" si="275"/>
        <v>0.32864380502201551</v>
      </c>
      <c r="Y746" s="6">
        <f t="shared" si="275"/>
        <v>0.35392600864905271</v>
      </c>
      <c r="Z746" s="6">
        <f t="shared" si="264"/>
        <v>0.34128490683553414</v>
      </c>
      <c r="AB746" s="6"/>
      <c r="AC746" s="6"/>
      <c r="AD746" s="6"/>
      <c r="AF746">
        <v>15</v>
      </c>
      <c r="AG746">
        <v>50</v>
      </c>
      <c r="AJ746">
        <v>1.25</v>
      </c>
      <c r="AO746" s="33">
        <f t="shared" si="272"/>
        <v>1.2641101813518629E-2</v>
      </c>
      <c r="AP746" s="33">
        <f t="shared" si="273"/>
        <v>1.2641101813518574E-2</v>
      </c>
    </row>
    <row r="747" spans="1:42" x14ac:dyDescent="0.2">
      <c r="B747" s="28">
        <v>7</v>
      </c>
      <c r="C747">
        <v>2436</v>
      </c>
      <c r="D747">
        <v>2467</v>
      </c>
      <c r="E747" s="3">
        <f t="shared" si="276"/>
        <v>2.4359999999999999</v>
      </c>
      <c r="F747" s="3">
        <f t="shared" si="276"/>
        <v>2.4670000000000001</v>
      </c>
      <c r="G747">
        <v>0.35</v>
      </c>
      <c r="H747">
        <v>7.5999999999999998E-2</v>
      </c>
      <c r="I747">
        <v>53</v>
      </c>
      <c r="J747">
        <v>57</v>
      </c>
      <c r="K747">
        <v>98</v>
      </c>
      <c r="L747">
        <v>102</v>
      </c>
      <c r="M747">
        <v>52</v>
      </c>
      <c r="N747">
        <v>60</v>
      </c>
      <c r="O747">
        <v>8.3000000000000001E-3</v>
      </c>
      <c r="P747">
        <v>8.6999999999999994E-3</v>
      </c>
      <c r="Q747" s="37">
        <f t="shared" si="269"/>
        <v>2.3714285714285716E-2</v>
      </c>
      <c r="R747" s="37">
        <f t="shared" si="270"/>
        <v>2.4857142857142855E-2</v>
      </c>
      <c r="S747">
        <v>18.02</v>
      </c>
      <c r="T747" s="5">
        <f t="shared" si="258"/>
        <v>0.11194510838081838</v>
      </c>
      <c r="U747" s="5">
        <f t="shared" si="259"/>
        <v>0.12780184778522957</v>
      </c>
      <c r="V747" s="6">
        <f t="shared" si="260"/>
        <v>0.23102397366825753</v>
      </c>
      <c r="W747" s="6">
        <f t="shared" si="261"/>
        <v>0.24005744502085949</v>
      </c>
      <c r="X747" s="6">
        <f t="shared" si="275"/>
        <v>0.34296908204907589</v>
      </c>
      <c r="Y747" s="6">
        <f t="shared" si="275"/>
        <v>0.36785929280608909</v>
      </c>
      <c r="Z747" s="6">
        <f t="shared" si="264"/>
        <v>0.35541418742758246</v>
      </c>
      <c r="AB747" s="6"/>
      <c r="AC747" s="6"/>
      <c r="AD747" s="6"/>
      <c r="AF747">
        <v>15</v>
      </c>
      <c r="AG747">
        <v>50</v>
      </c>
      <c r="AJ747">
        <v>1.25</v>
      </c>
      <c r="AO747" s="33">
        <f t="shared" si="272"/>
        <v>1.2445105378506571E-2</v>
      </c>
      <c r="AP747" s="33">
        <f t="shared" si="273"/>
        <v>1.2445105378506627E-2</v>
      </c>
    </row>
    <row r="748" spans="1:42" x14ac:dyDescent="0.2">
      <c r="B748" s="28">
        <v>8</v>
      </c>
      <c r="C748">
        <v>2436</v>
      </c>
      <c r="D748">
        <v>2467</v>
      </c>
      <c r="E748" s="3">
        <f t="shared" si="276"/>
        <v>2.4359999999999999</v>
      </c>
      <c r="F748" s="3">
        <f t="shared" si="276"/>
        <v>2.4670000000000001</v>
      </c>
      <c r="G748">
        <v>0.34799999999999998</v>
      </c>
      <c r="H748">
        <v>7.0999999999999994E-2</v>
      </c>
      <c r="I748">
        <v>53</v>
      </c>
      <c r="J748">
        <v>57</v>
      </c>
      <c r="K748">
        <v>98</v>
      </c>
      <c r="L748">
        <v>102</v>
      </c>
      <c r="M748">
        <v>52</v>
      </c>
      <c r="N748">
        <v>60</v>
      </c>
      <c r="O748">
        <v>8.3000000000000001E-3</v>
      </c>
      <c r="P748">
        <v>8.6999999999999994E-3</v>
      </c>
      <c r="Q748" s="37">
        <f t="shared" si="269"/>
        <v>2.385057471264368E-2</v>
      </c>
      <c r="R748" s="37">
        <f t="shared" si="270"/>
        <v>2.5000000000000001E-2</v>
      </c>
      <c r="S748">
        <v>18.02</v>
      </c>
      <c r="T748" s="5">
        <f t="shared" si="258"/>
        <v>0.10458029861892243</v>
      </c>
      <c r="U748" s="5">
        <f t="shared" si="259"/>
        <v>0.11939383148356973</v>
      </c>
      <c r="V748" s="6">
        <f t="shared" si="260"/>
        <v>0.23313233097264346</v>
      </c>
      <c r="W748" s="6">
        <f t="shared" si="261"/>
        <v>0.2433863331076391</v>
      </c>
      <c r="X748" s="6">
        <f t="shared" si="275"/>
        <v>0.33771262959156589</v>
      </c>
      <c r="Y748" s="6">
        <f t="shared" si="275"/>
        <v>0.36278016459120882</v>
      </c>
      <c r="Z748" s="6">
        <f t="shared" si="264"/>
        <v>0.35024639709138738</v>
      </c>
      <c r="AB748" s="6"/>
      <c r="AC748" s="6"/>
      <c r="AD748" s="6"/>
      <c r="AF748">
        <v>15</v>
      </c>
      <c r="AG748">
        <v>50</v>
      </c>
      <c r="AJ748">
        <v>1.25</v>
      </c>
      <c r="AO748" s="33">
        <f t="shared" si="272"/>
        <v>1.2533767499821491E-2</v>
      </c>
      <c r="AP748" s="33">
        <f t="shared" si="273"/>
        <v>1.2533767499821435E-2</v>
      </c>
    </row>
    <row r="749" spans="1:42" x14ac:dyDescent="0.2">
      <c r="B749" s="28">
        <v>9</v>
      </c>
      <c r="C749">
        <v>2436</v>
      </c>
      <c r="D749">
        <v>2467</v>
      </c>
      <c r="E749" s="3">
        <f t="shared" si="276"/>
        <v>2.4359999999999999</v>
      </c>
      <c r="F749" s="3">
        <f t="shared" si="276"/>
        <v>2.4670000000000001</v>
      </c>
      <c r="G749">
        <v>0.34699999999999998</v>
      </c>
      <c r="H749">
        <v>7.0000000000000007E-2</v>
      </c>
      <c r="I749">
        <v>53</v>
      </c>
      <c r="J749">
        <v>57</v>
      </c>
      <c r="K749">
        <v>98</v>
      </c>
      <c r="L749">
        <v>102</v>
      </c>
      <c r="M749">
        <v>52</v>
      </c>
      <c r="N749">
        <v>60</v>
      </c>
      <c r="O749">
        <v>8.3000000000000001E-3</v>
      </c>
      <c r="P749">
        <v>8.6999999999999994E-3</v>
      </c>
      <c r="Q749" s="37">
        <f t="shared" si="269"/>
        <v>2.3919308357348703E-2</v>
      </c>
      <c r="R749" s="37">
        <f t="shared" si="270"/>
        <v>2.5072046109510086E-2</v>
      </c>
      <c r="S749">
        <v>18.02</v>
      </c>
      <c r="T749" s="5">
        <f t="shared" si="258"/>
        <v>0.10310733666654326</v>
      </c>
      <c r="U749" s="5">
        <f t="shared" si="259"/>
        <v>0.11771222822323778</v>
      </c>
      <c r="V749" s="6">
        <f t="shared" si="260"/>
        <v>0.23306012695536998</v>
      </c>
      <c r="W749" s="6">
        <f t="shared" si="261"/>
        <v>0.24350644762623422</v>
      </c>
      <c r="X749" s="6">
        <f t="shared" ref="X749:Y764" si="277">T749+V749</f>
        <v>0.33616746362191324</v>
      </c>
      <c r="Y749" s="6">
        <f t="shared" si="277"/>
        <v>0.36121867584947198</v>
      </c>
      <c r="Z749" s="6">
        <f t="shared" si="264"/>
        <v>0.34869306973569258</v>
      </c>
      <c r="AB749" s="6"/>
      <c r="AC749" s="6"/>
      <c r="AD749" s="6"/>
      <c r="AF749">
        <v>15</v>
      </c>
      <c r="AG749">
        <v>50</v>
      </c>
      <c r="AJ749">
        <v>1.25</v>
      </c>
      <c r="AO749" s="33">
        <f t="shared" si="272"/>
        <v>1.2525606113779342E-2</v>
      </c>
      <c r="AP749" s="33">
        <f t="shared" si="273"/>
        <v>1.2525606113779397E-2</v>
      </c>
    </row>
    <row r="750" spans="1:42" x14ac:dyDescent="0.2">
      <c r="A750" s="7"/>
      <c r="B750" s="28">
        <v>10</v>
      </c>
      <c r="C750">
        <v>2436</v>
      </c>
      <c r="D750">
        <v>2467</v>
      </c>
      <c r="E750" s="3">
        <f t="shared" si="276"/>
        <v>2.4359999999999999</v>
      </c>
      <c r="F750" s="3">
        <f t="shared" si="276"/>
        <v>2.4670000000000001</v>
      </c>
      <c r="G750">
        <v>0.34899999999999998</v>
      </c>
      <c r="H750">
        <v>5.8999999999999997E-2</v>
      </c>
      <c r="I750">
        <v>53</v>
      </c>
      <c r="J750">
        <v>57</v>
      </c>
      <c r="K750">
        <v>98</v>
      </c>
      <c r="L750">
        <v>102</v>
      </c>
      <c r="M750">
        <v>52</v>
      </c>
      <c r="N750">
        <v>60</v>
      </c>
      <c r="O750">
        <v>8.3000000000000001E-3</v>
      </c>
      <c r="P750">
        <v>8.6999999999999994E-3</v>
      </c>
      <c r="Q750" s="38">
        <f t="shared" si="269"/>
        <v>2.378223495702006E-2</v>
      </c>
      <c r="R750" s="38">
        <f t="shared" si="270"/>
        <v>2.4928366762177651E-2</v>
      </c>
      <c r="S750">
        <v>18.02</v>
      </c>
      <c r="T750" s="5">
        <f t="shared" si="258"/>
        <v>8.6904755190372163E-2</v>
      </c>
      <c r="U750" s="5">
        <f t="shared" si="259"/>
        <v>9.9214592359586115E-2</v>
      </c>
      <c r="V750" s="6">
        <f t="shared" si="260"/>
        <v>0.24296651812529269</v>
      </c>
      <c r="W750" s="6">
        <f t="shared" si="261"/>
        <v>0.256650407803931</v>
      </c>
      <c r="X750" s="6">
        <f t="shared" si="277"/>
        <v>0.32987127331566485</v>
      </c>
      <c r="Y750" s="6">
        <f t="shared" si="277"/>
        <v>0.35586500016351713</v>
      </c>
      <c r="Z750" s="6">
        <f t="shared" si="264"/>
        <v>0.34286813673959099</v>
      </c>
      <c r="AA750" s="35">
        <f>AVERAGE(X733:X750)</f>
        <v>0.32742829610176999</v>
      </c>
      <c r="AB750" s="1">
        <f>STDEV(X733:X750)/SQRT(COUNT(X733:X750))</f>
        <v>1.95690683250322E-3</v>
      </c>
      <c r="AC750" s="35">
        <f>AVERAGE(Y733:Y750)</f>
        <v>0.35068095625257523</v>
      </c>
      <c r="AD750" s="1">
        <f>STDEV(Y733:Y750)/SQRT(COUNT(Y733:Y750))</f>
        <v>2.3395314502723048E-3</v>
      </c>
      <c r="AE750" s="35">
        <f>AVERAGE(Z733:Z750)</f>
        <v>0.33905462617717264</v>
      </c>
      <c r="AF750">
        <v>15</v>
      </c>
      <c r="AG750" s="7">
        <v>50</v>
      </c>
      <c r="AH750" s="7">
        <f>STDEV(Z733:Z750)</f>
        <v>9.0990021008930631E-3</v>
      </c>
      <c r="AI750" s="7">
        <f>AH750/SQRT(COUNT(Z733:Z750))</f>
        <v>2.1446553625240426E-3</v>
      </c>
      <c r="AJ750" s="7">
        <v>1.25</v>
      </c>
      <c r="AK750" s="35">
        <f>AE750-AA750</f>
        <v>1.1626330075402647E-2</v>
      </c>
      <c r="AL750" s="35">
        <f>ABS(AE750-AC750)</f>
        <v>1.1626330075402591E-2</v>
      </c>
      <c r="AM750" s="35">
        <f>AK750+AB750</f>
        <v>1.3583236907905867E-2</v>
      </c>
      <c r="AN750" s="35">
        <f>AL750+AD750</f>
        <v>1.3965861525674896E-2</v>
      </c>
      <c r="AO750" s="41">
        <f t="shared" si="272"/>
        <v>1.2996863423926142E-2</v>
      </c>
      <c r="AP750" s="41">
        <f t="shared" si="273"/>
        <v>1.2996863423926142E-2</v>
      </c>
    </row>
    <row r="751" spans="1:42" x14ac:dyDescent="0.2">
      <c r="A751" t="s">
        <v>112</v>
      </c>
      <c r="B751" s="29">
        <v>1</v>
      </c>
      <c r="C751" s="24">
        <v>2436</v>
      </c>
      <c r="D751" s="24">
        <v>2467</v>
      </c>
      <c r="E751" s="25">
        <f t="shared" si="276"/>
        <v>2.4359999999999999</v>
      </c>
      <c r="F751" s="25">
        <f t="shared" si="276"/>
        <v>2.4670000000000001</v>
      </c>
      <c r="G751" s="24">
        <v>0.32700000000000001</v>
      </c>
      <c r="H751" s="24">
        <v>6.6000000000000003E-2</v>
      </c>
      <c r="I751" s="24">
        <v>53</v>
      </c>
      <c r="J751" s="24">
        <v>57</v>
      </c>
      <c r="K751" s="24">
        <v>98</v>
      </c>
      <c r="L751" s="24">
        <v>102</v>
      </c>
      <c r="M751" s="24">
        <v>52</v>
      </c>
      <c r="N751" s="24">
        <v>60</v>
      </c>
      <c r="O751" s="24">
        <v>8.0000000000000002E-3</v>
      </c>
      <c r="P751" s="24">
        <v>9.1000000000000004E-3</v>
      </c>
      <c r="Q751" s="37">
        <f t="shared" si="269"/>
        <v>2.4464831804281346E-2</v>
      </c>
      <c r="R751" s="37">
        <f t="shared" si="270"/>
        <v>2.782874617737003E-2</v>
      </c>
      <c r="S751" s="24">
        <v>18.02</v>
      </c>
      <c r="T751" s="26">
        <f t="shared" si="258"/>
        <v>9.294228055561872E-2</v>
      </c>
      <c r="U751" s="26">
        <f t="shared" si="259"/>
        <v>0.11514778325123153</v>
      </c>
      <c r="V751" s="27">
        <f t="shared" si="260"/>
        <v>0.20994849382193909</v>
      </c>
      <c r="W751" s="27">
        <f t="shared" si="261"/>
        <v>0.23803973559867295</v>
      </c>
      <c r="X751" s="27">
        <f t="shared" si="277"/>
        <v>0.30289077437755779</v>
      </c>
      <c r="Y751" s="27">
        <f t="shared" si="277"/>
        <v>0.35318751884990446</v>
      </c>
      <c r="Z751" s="27">
        <f t="shared" si="264"/>
        <v>0.32803914661373113</v>
      </c>
      <c r="AB751" s="27"/>
      <c r="AC751" s="27"/>
      <c r="AD751" s="27"/>
      <c r="AF751" s="24">
        <v>17</v>
      </c>
      <c r="AG751">
        <v>50</v>
      </c>
      <c r="AJ751">
        <v>1.25</v>
      </c>
      <c r="AO751" s="33">
        <f t="shared" si="272"/>
        <v>2.5148372236173333E-2</v>
      </c>
      <c r="AP751" s="33">
        <f t="shared" si="273"/>
        <v>2.5148372236173333E-2</v>
      </c>
    </row>
    <row r="752" spans="1:42" x14ac:dyDescent="0.2">
      <c r="B752" s="28">
        <v>2</v>
      </c>
      <c r="C752">
        <v>2436</v>
      </c>
      <c r="D752">
        <v>2467</v>
      </c>
      <c r="E752" s="3">
        <f t="shared" si="276"/>
        <v>2.4359999999999999</v>
      </c>
      <c r="F752" s="3">
        <f t="shared" si="276"/>
        <v>2.4670000000000001</v>
      </c>
      <c r="G752">
        <v>0.308</v>
      </c>
      <c r="H752">
        <v>6.3E-2</v>
      </c>
      <c r="I752">
        <v>53</v>
      </c>
      <c r="J752">
        <v>57</v>
      </c>
      <c r="K752">
        <v>98</v>
      </c>
      <c r="L752">
        <v>102</v>
      </c>
      <c r="M752">
        <v>52</v>
      </c>
      <c r="N752">
        <v>60</v>
      </c>
      <c r="O752">
        <v>8.0000000000000002E-3</v>
      </c>
      <c r="P752">
        <v>9.1000000000000004E-3</v>
      </c>
      <c r="Q752" s="37">
        <f t="shared" si="269"/>
        <v>2.5974025974025976E-2</v>
      </c>
      <c r="R752" s="37">
        <f t="shared" si="270"/>
        <v>2.9545454545454545E-2</v>
      </c>
      <c r="S752">
        <v>18.02</v>
      </c>
      <c r="T752" s="5">
        <f t="shared" si="258"/>
        <v>8.8717631439454228E-2</v>
      </c>
      <c r="U752" s="5">
        <f t="shared" si="259"/>
        <v>0.10991379310344827</v>
      </c>
      <c r="V752" s="6">
        <f t="shared" si="260"/>
        <v>0.19715029208767607</v>
      </c>
      <c r="W752" s="6">
        <f t="shared" si="261"/>
        <v>0.22331691297208536</v>
      </c>
      <c r="X752" s="6">
        <f t="shared" si="277"/>
        <v>0.28586792352713031</v>
      </c>
      <c r="Y752" s="6">
        <f t="shared" si="277"/>
        <v>0.33323070607553362</v>
      </c>
      <c r="Z752" s="6">
        <f t="shared" si="264"/>
        <v>0.30954931480133197</v>
      </c>
      <c r="AB752" s="6"/>
      <c r="AC752" s="6"/>
      <c r="AD752" s="6"/>
      <c r="AF752">
        <v>17</v>
      </c>
      <c r="AG752">
        <v>50</v>
      </c>
      <c r="AJ752">
        <v>1.25</v>
      </c>
      <c r="AO752" s="33">
        <f t="shared" si="272"/>
        <v>2.3681391274201657E-2</v>
      </c>
      <c r="AP752" s="33">
        <f t="shared" si="273"/>
        <v>2.3681391274201657E-2</v>
      </c>
    </row>
    <row r="753" spans="1:42" x14ac:dyDescent="0.2">
      <c r="B753" s="28">
        <v>3</v>
      </c>
      <c r="C753">
        <v>2436</v>
      </c>
      <c r="D753">
        <v>2467</v>
      </c>
      <c r="E753" s="3">
        <f t="shared" si="276"/>
        <v>2.4359999999999999</v>
      </c>
      <c r="F753" s="3">
        <f t="shared" si="276"/>
        <v>2.4670000000000001</v>
      </c>
      <c r="G753">
        <v>0.35299999999999998</v>
      </c>
      <c r="H753">
        <v>6.7000000000000004E-2</v>
      </c>
      <c r="I753">
        <v>53</v>
      </c>
      <c r="J753">
        <v>57</v>
      </c>
      <c r="K753">
        <v>98</v>
      </c>
      <c r="L753">
        <v>102</v>
      </c>
      <c r="M753">
        <v>52</v>
      </c>
      <c r="N753">
        <v>60</v>
      </c>
      <c r="O753">
        <v>8.0000000000000002E-3</v>
      </c>
      <c r="P753">
        <v>9.1000000000000004E-3</v>
      </c>
      <c r="Q753" s="37">
        <f t="shared" si="269"/>
        <v>2.2662889518413599E-2</v>
      </c>
      <c r="R753" s="37">
        <f t="shared" si="270"/>
        <v>2.577903682719547E-2</v>
      </c>
      <c r="S753">
        <v>18.02</v>
      </c>
      <c r="T753" s="5">
        <f t="shared" si="258"/>
        <v>9.4350496927673555E-2</v>
      </c>
      <c r="U753" s="5">
        <f t="shared" si="259"/>
        <v>0.11689244663382595</v>
      </c>
      <c r="V753" s="6">
        <f t="shared" si="260"/>
        <v>0.22969113511643327</v>
      </c>
      <c r="W753" s="6">
        <f t="shared" si="261"/>
        <v>0.26150367782581013</v>
      </c>
      <c r="X753" s="6">
        <f t="shared" si="277"/>
        <v>0.32404163204410685</v>
      </c>
      <c r="Y753" s="6">
        <f t="shared" si="277"/>
        <v>0.37839612445963611</v>
      </c>
      <c r="Z753" s="6">
        <f t="shared" si="264"/>
        <v>0.35121887825187148</v>
      </c>
      <c r="AB753" s="6"/>
      <c r="AC753" s="6"/>
      <c r="AD753" s="6"/>
      <c r="AF753">
        <v>17</v>
      </c>
      <c r="AG753">
        <v>50</v>
      </c>
      <c r="AJ753">
        <v>1.25</v>
      </c>
      <c r="AO753" s="33">
        <f t="shared" si="272"/>
        <v>2.7177246207764627E-2</v>
      </c>
      <c r="AP753" s="33">
        <f t="shared" si="273"/>
        <v>2.7177246207764627E-2</v>
      </c>
    </row>
    <row r="754" spans="1:42" x14ac:dyDescent="0.2">
      <c r="B754" s="28">
        <v>4</v>
      </c>
      <c r="C754">
        <v>2436</v>
      </c>
      <c r="D754">
        <v>2467</v>
      </c>
      <c r="E754" s="3">
        <f t="shared" si="276"/>
        <v>2.4359999999999999</v>
      </c>
      <c r="F754" s="3">
        <f t="shared" si="276"/>
        <v>2.4670000000000001</v>
      </c>
      <c r="G754">
        <v>0.34100000000000003</v>
      </c>
      <c r="H754">
        <v>6.8000000000000005E-2</v>
      </c>
      <c r="I754">
        <v>53</v>
      </c>
      <c r="J754">
        <v>57</v>
      </c>
      <c r="K754">
        <v>98</v>
      </c>
      <c r="L754">
        <v>102</v>
      </c>
      <c r="M754">
        <v>52</v>
      </c>
      <c r="N754">
        <v>60</v>
      </c>
      <c r="O754">
        <v>8.0000000000000002E-3</v>
      </c>
      <c r="P754">
        <v>9.1000000000000004E-3</v>
      </c>
      <c r="Q754" s="37">
        <f t="shared" si="269"/>
        <v>2.3460410557184751E-2</v>
      </c>
      <c r="R754" s="37">
        <f t="shared" si="270"/>
        <v>2.6686217008797652E-2</v>
      </c>
      <c r="S754">
        <v>18.02</v>
      </c>
      <c r="T754" s="5">
        <f t="shared" si="258"/>
        <v>9.575871329972839E-2</v>
      </c>
      <c r="U754" s="5">
        <f t="shared" si="259"/>
        <v>0.11863711001642037</v>
      </c>
      <c r="V754" s="6">
        <f t="shared" si="260"/>
        <v>0.21952988756905731</v>
      </c>
      <c r="W754" s="6">
        <f t="shared" si="261"/>
        <v>0.2491130072718743</v>
      </c>
      <c r="X754" s="6">
        <f t="shared" si="277"/>
        <v>0.31528860086878568</v>
      </c>
      <c r="Y754" s="6">
        <f t="shared" si="277"/>
        <v>0.36775011728829465</v>
      </c>
      <c r="Z754" s="6">
        <f t="shared" si="264"/>
        <v>0.34151935907854014</v>
      </c>
      <c r="AB754" s="6"/>
      <c r="AC754" s="6"/>
      <c r="AD754" s="6"/>
      <c r="AF754">
        <v>17</v>
      </c>
      <c r="AG754">
        <v>50</v>
      </c>
      <c r="AJ754">
        <v>1.25</v>
      </c>
      <c r="AO754" s="33">
        <f t="shared" si="272"/>
        <v>2.6230758209754457E-2</v>
      </c>
      <c r="AP754" s="33">
        <f t="shared" si="273"/>
        <v>2.6230758209754512E-2</v>
      </c>
    </row>
    <row r="755" spans="1:42" x14ac:dyDescent="0.2">
      <c r="B755" s="28">
        <v>5</v>
      </c>
      <c r="C755">
        <v>2436</v>
      </c>
      <c r="D755">
        <v>2467</v>
      </c>
      <c r="E755" s="3">
        <f t="shared" ref="E755:F786" si="278">C755/1000</f>
        <v>2.4359999999999999</v>
      </c>
      <c r="F755" s="3">
        <f t="shared" si="278"/>
        <v>2.4670000000000001</v>
      </c>
      <c r="G755">
        <v>0.34899999999999998</v>
      </c>
      <c r="H755">
        <v>7.0000000000000007E-2</v>
      </c>
      <c r="I755">
        <v>53</v>
      </c>
      <c r="J755">
        <v>57</v>
      </c>
      <c r="K755">
        <v>98</v>
      </c>
      <c r="L755">
        <v>102</v>
      </c>
      <c r="M755">
        <v>52</v>
      </c>
      <c r="N755">
        <v>60</v>
      </c>
      <c r="O755">
        <v>8.0000000000000002E-3</v>
      </c>
      <c r="P755">
        <v>9.1000000000000004E-3</v>
      </c>
      <c r="Q755" s="37">
        <f t="shared" si="269"/>
        <v>2.2922636103151865E-2</v>
      </c>
      <c r="R755" s="37">
        <f t="shared" si="270"/>
        <v>2.6074498567335243E-2</v>
      </c>
      <c r="S755">
        <v>18.02</v>
      </c>
      <c r="T755" s="5">
        <f t="shared" si="258"/>
        <v>9.8575146043838047E-2</v>
      </c>
      <c r="U755" s="5">
        <f t="shared" si="259"/>
        <v>0.1221264367816092</v>
      </c>
      <c r="V755" s="6">
        <f t="shared" si="260"/>
        <v>0.22438961465693269</v>
      </c>
      <c r="W755" s="6">
        <f t="shared" si="261"/>
        <v>0.25452502429543239</v>
      </c>
      <c r="X755" s="6">
        <f t="shared" si="277"/>
        <v>0.32296476070077074</v>
      </c>
      <c r="Y755" s="6">
        <f t="shared" si="277"/>
        <v>0.37665146107704162</v>
      </c>
      <c r="Z755" s="6">
        <f t="shared" si="264"/>
        <v>0.34980811088890618</v>
      </c>
      <c r="AB755" s="6"/>
      <c r="AC755" s="6"/>
      <c r="AD755" s="6"/>
      <c r="AF755">
        <v>17</v>
      </c>
      <c r="AG755">
        <v>50</v>
      </c>
      <c r="AJ755">
        <v>1.25</v>
      </c>
      <c r="AO755" s="33">
        <f t="shared" si="272"/>
        <v>2.684335018813544E-2</v>
      </c>
      <c r="AP755" s="33">
        <f t="shared" si="273"/>
        <v>2.684335018813544E-2</v>
      </c>
    </row>
    <row r="756" spans="1:42" x14ac:dyDescent="0.2">
      <c r="B756" s="28">
        <v>6</v>
      </c>
      <c r="C756">
        <v>2436</v>
      </c>
      <c r="D756">
        <v>2467</v>
      </c>
      <c r="E756" s="3">
        <f t="shared" si="278"/>
        <v>2.4359999999999999</v>
      </c>
      <c r="F756" s="3">
        <f t="shared" si="278"/>
        <v>2.4670000000000001</v>
      </c>
      <c r="G756">
        <v>0.32800000000000001</v>
      </c>
      <c r="H756">
        <v>6.3E-2</v>
      </c>
      <c r="I756">
        <v>53</v>
      </c>
      <c r="J756">
        <v>57</v>
      </c>
      <c r="K756">
        <v>98</v>
      </c>
      <c r="L756">
        <v>102</v>
      </c>
      <c r="M756">
        <v>52</v>
      </c>
      <c r="N756">
        <v>60</v>
      </c>
      <c r="O756">
        <v>8.0000000000000002E-3</v>
      </c>
      <c r="P756">
        <v>9.1000000000000004E-3</v>
      </c>
      <c r="Q756" s="37">
        <f t="shared" si="269"/>
        <v>2.4390243902439025E-2</v>
      </c>
      <c r="R756" s="37">
        <f t="shared" si="270"/>
        <v>2.7743902439024391E-2</v>
      </c>
      <c r="S756">
        <v>18.02</v>
      </c>
      <c r="T756" s="5">
        <f t="shared" si="258"/>
        <v>8.8717631439454228E-2</v>
      </c>
      <c r="U756" s="5">
        <f t="shared" si="259"/>
        <v>0.10991379310344827</v>
      </c>
      <c r="V756" s="6">
        <f t="shared" si="260"/>
        <v>0.2128891809518183</v>
      </c>
      <c r="W756" s="6">
        <f t="shared" si="261"/>
        <v>0.24218776180422907</v>
      </c>
      <c r="X756" s="6">
        <f t="shared" si="277"/>
        <v>0.30160681239127252</v>
      </c>
      <c r="Y756" s="6">
        <f t="shared" si="277"/>
        <v>0.35210155490767736</v>
      </c>
      <c r="Z756" s="6">
        <f t="shared" si="264"/>
        <v>0.32685418364947494</v>
      </c>
      <c r="AB756" s="6"/>
      <c r="AC756" s="6"/>
      <c r="AD756" s="6"/>
      <c r="AF756">
        <v>17</v>
      </c>
      <c r="AG756">
        <v>50</v>
      </c>
      <c r="AJ756">
        <v>1.25</v>
      </c>
      <c r="AO756" s="33">
        <f t="shared" si="272"/>
        <v>2.5247371258202422E-2</v>
      </c>
      <c r="AP756" s="33">
        <f t="shared" si="273"/>
        <v>2.5247371258202422E-2</v>
      </c>
    </row>
    <row r="757" spans="1:42" x14ac:dyDescent="0.2">
      <c r="B757" s="28">
        <v>7</v>
      </c>
      <c r="C757">
        <v>2436</v>
      </c>
      <c r="D757">
        <v>2467</v>
      </c>
      <c r="E757" s="3">
        <f t="shared" si="278"/>
        <v>2.4359999999999999</v>
      </c>
      <c r="F757" s="3">
        <f t="shared" si="278"/>
        <v>2.4670000000000001</v>
      </c>
      <c r="G757">
        <v>0.35</v>
      </c>
      <c r="H757">
        <v>7.1999999999999995E-2</v>
      </c>
      <c r="I757">
        <v>53</v>
      </c>
      <c r="J757">
        <v>57</v>
      </c>
      <c r="K757">
        <v>98</v>
      </c>
      <c r="L757">
        <v>102</v>
      </c>
      <c r="M757">
        <v>52</v>
      </c>
      <c r="N757">
        <v>60</v>
      </c>
      <c r="O757">
        <v>8.0000000000000002E-3</v>
      </c>
      <c r="P757">
        <v>9.1000000000000004E-3</v>
      </c>
      <c r="Q757" s="37">
        <f t="shared" si="269"/>
        <v>2.2857142857142861E-2</v>
      </c>
      <c r="R757" s="37">
        <f t="shared" si="270"/>
        <v>2.6000000000000002E-2</v>
      </c>
      <c r="S757">
        <v>18.02</v>
      </c>
      <c r="T757" s="5">
        <f t="shared" si="258"/>
        <v>0.10139157878794769</v>
      </c>
      <c r="U757" s="5">
        <f t="shared" si="259"/>
        <v>0.12561576354679801</v>
      </c>
      <c r="V757" s="6">
        <f t="shared" si="260"/>
        <v>0.22374073064235844</v>
      </c>
      <c r="W757" s="6">
        <f t="shared" si="261"/>
        <v>0.25333224422774031</v>
      </c>
      <c r="X757" s="6">
        <f t="shared" si="277"/>
        <v>0.32513230943030613</v>
      </c>
      <c r="Y757" s="6">
        <f t="shared" si="277"/>
        <v>0.3789480077745383</v>
      </c>
      <c r="Z757" s="6">
        <f t="shared" si="264"/>
        <v>0.35204015860242222</v>
      </c>
      <c r="AB757" s="6"/>
      <c r="AC757" s="6"/>
      <c r="AD757" s="6"/>
      <c r="AF757">
        <v>17</v>
      </c>
      <c r="AG757">
        <v>50</v>
      </c>
      <c r="AJ757">
        <v>1.25</v>
      </c>
      <c r="AO757" s="33">
        <f t="shared" si="272"/>
        <v>2.6907849172116083E-2</v>
      </c>
      <c r="AP757" s="33">
        <f t="shared" si="273"/>
        <v>2.6907849172116083E-2</v>
      </c>
    </row>
    <row r="758" spans="1:42" x14ac:dyDescent="0.2">
      <c r="B758" s="28">
        <v>8</v>
      </c>
      <c r="C758">
        <v>2436</v>
      </c>
      <c r="D758">
        <v>2467</v>
      </c>
      <c r="E758" s="3">
        <f t="shared" si="278"/>
        <v>2.4359999999999999</v>
      </c>
      <c r="F758" s="3">
        <f t="shared" si="278"/>
        <v>2.4670000000000001</v>
      </c>
      <c r="G758">
        <v>0.33600000000000002</v>
      </c>
      <c r="H758">
        <v>5.8000000000000003E-2</v>
      </c>
      <c r="I758">
        <v>53</v>
      </c>
      <c r="J758">
        <v>57</v>
      </c>
      <c r="K758">
        <v>98</v>
      </c>
      <c r="L758">
        <v>102</v>
      </c>
      <c r="M758">
        <v>52</v>
      </c>
      <c r="N758">
        <v>60</v>
      </c>
      <c r="O758">
        <v>8.0000000000000002E-3</v>
      </c>
      <c r="P758">
        <v>9.1000000000000004E-3</v>
      </c>
      <c r="Q758" s="37">
        <f t="shared" si="269"/>
        <v>2.3809523809523808E-2</v>
      </c>
      <c r="R758" s="37">
        <f t="shared" si="270"/>
        <v>2.7083333333333331E-2</v>
      </c>
      <c r="S758">
        <v>18.02</v>
      </c>
      <c r="T758" s="5">
        <f t="shared" si="258"/>
        <v>8.1676549579180094E-2</v>
      </c>
      <c r="U758" s="5">
        <f t="shared" si="259"/>
        <v>0.10119047619047619</v>
      </c>
      <c r="V758" s="6">
        <f t="shared" si="260"/>
        <v>0.22277430764192868</v>
      </c>
      <c r="W758" s="6">
        <f t="shared" si="261"/>
        <v>0.2550769076103348</v>
      </c>
      <c r="X758" s="6">
        <f t="shared" si="277"/>
        <v>0.30445085722110876</v>
      </c>
      <c r="Y758" s="6">
        <f t="shared" si="277"/>
        <v>0.35626738380081102</v>
      </c>
      <c r="Z758" s="6">
        <f t="shared" si="264"/>
        <v>0.33035912051095989</v>
      </c>
      <c r="AB758" s="6"/>
      <c r="AC758" s="6"/>
      <c r="AD758" s="6"/>
      <c r="AF758">
        <v>17</v>
      </c>
      <c r="AG758">
        <v>50</v>
      </c>
      <c r="AJ758">
        <v>1.25</v>
      </c>
      <c r="AO758" s="33">
        <f t="shared" si="272"/>
        <v>2.590826328985113E-2</v>
      </c>
      <c r="AP758" s="33">
        <f t="shared" si="273"/>
        <v>2.590826328985113E-2</v>
      </c>
    </row>
    <row r="759" spans="1:42" x14ac:dyDescent="0.2">
      <c r="B759" s="28">
        <v>9</v>
      </c>
      <c r="C759">
        <v>2436</v>
      </c>
      <c r="D759">
        <v>2467</v>
      </c>
      <c r="E759" s="3">
        <f t="shared" si="278"/>
        <v>2.4359999999999999</v>
      </c>
      <c r="F759" s="3">
        <f t="shared" si="278"/>
        <v>2.4670000000000001</v>
      </c>
      <c r="G759">
        <v>0.372</v>
      </c>
      <c r="H759">
        <v>7.3999999999999996E-2</v>
      </c>
      <c r="I759">
        <v>53</v>
      </c>
      <c r="J759">
        <v>57</v>
      </c>
      <c r="K759">
        <v>98</v>
      </c>
      <c r="L759">
        <v>102</v>
      </c>
      <c r="M759">
        <v>52</v>
      </c>
      <c r="N759">
        <v>60</v>
      </c>
      <c r="O759">
        <v>8.0000000000000002E-3</v>
      </c>
      <c r="P759">
        <v>9.1000000000000004E-3</v>
      </c>
      <c r="Q759" s="37">
        <f t="shared" si="269"/>
        <v>2.1505376344086023E-2</v>
      </c>
      <c r="R759" s="37">
        <f t="shared" si="270"/>
        <v>2.4462365591397851E-2</v>
      </c>
      <c r="S759">
        <v>18.02</v>
      </c>
      <c r="T759" s="5">
        <f t="shared" si="258"/>
        <v>0.10420801153205735</v>
      </c>
      <c r="U759" s="5">
        <f t="shared" si="259"/>
        <v>0.12910509031198686</v>
      </c>
      <c r="V759" s="6">
        <f t="shared" si="260"/>
        <v>0.2396176799351335</v>
      </c>
      <c r="W759" s="6">
        <f t="shared" si="261"/>
        <v>0.27195385543379919</v>
      </c>
      <c r="X759" s="6">
        <f t="shared" si="277"/>
        <v>0.34382569146719083</v>
      </c>
      <c r="Y759" s="6">
        <f t="shared" si="277"/>
        <v>0.40105894574578604</v>
      </c>
      <c r="Z759" s="6">
        <f t="shared" si="264"/>
        <v>0.37244231860648846</v>
      </c>
      <c r="AB759" s="6"/>
      <c r="AC759" s="6"/>
      <c r="AD759" s="6"/>
      <c r="AF759">
        <v>17</v>
      </c>
      <c r="AG759">
        <v>50</v>
      </c>
      <c r="AJ759">
        <v>1.25</v>
      </c>
      <c r="AO759" s="33">
        <f t="shared" si="272"/>
        <v>2.8616627139297635E-2</v>
      </c>
      <c r="AP759" s="33">
        <f t="shared" si="273"/>
        <v>2.8616627139297579E-2</v>
      </c>
    </row>
    <row r="760" spans="1:42" x14ac:dyDescent="0.2">
      <c r="B760" s="28">
        <v>10</v>
      </c>
      <c r="C760">
        <v>2436</v>
      </c>
      <c r="D760">
        <v>2467</v>
      </c>
      <c r="E760" s="3">
        <f t="shared" si="278"/>
        <v>2.4359999999999999</v>
      </c>
      <c r="F760" s="3">
        <f t="shared" si="278"/>
        <v>2.4670000000000001</v>
      </c>
      <c r="G760">
        <v>0.35699999999999998</v>
      </c>
      <c r="H760">
        <v>6.4000000000000001E-2</v>
      </c>
      <c r="I760">
        <v>53</v>
      </c>
      <c r="J760">
        <v>57</v>
      </c>
      <c r="K760">
        <v>98</v>
      </c>
      <c r="L760">
        <v>102</v>
      </c>
      <c r="M760">
        <v>52</v>
      </c>
      <c r="N760">
        <v>60</v>
      </c>
      <c r="O760">
        <v>8.0000000000000002E-3</v>
      </c>
      <c r="P760">
        <v>9.1000000000000004E-3</v>
      </c>
      <c r="Q760" s="37">
        <f t="shared" si="269"/>
        <v>2.2408963585434174E-2</v>
      </c>
      <c r="R760" s="37">
        <f t="shared" si="270"/>
        <v>2.5490196078431376E-2</v>
      </c>
      <c r="S760">
        <v>18.02</v>
      </c>
      <c r="T760" s="5">
        <f t="shared" si="258"/>
        <v>9.0125847811509063E-2</v>
      </c>
      <c r="U760" s="5">
        <f t="shared" si="259"/>
        <v>0.1116584564860427</v>
      </c>
      <c r="V760" s="6">
        <f t="shared" si="260"/>
        <v>0.23499265557593377</v>
      </c>
      <c r="W760" s="6">
        <f t="shared" si="261"/>
        <v>0.26848233135618776</v>
      </c>
      <c r="X760" s="6">
        <f t="shared" si="277"/>
        <v>0.32511850338744286</v>
      </c>
      <c r="Y760" s="6">
        <f t="shared" si="277"/>
        <v>0.38014078784223049</v>
      </c>
      <c r="Z760" s="6">
        <f t="shared" si="264"/>
        <v>0.35262964561483667</v>
      </c>
      <c r="AB760" s="6"/>
      <c r="AC760" s="6"/>
      <c r="AD760" s="6"/>
      <c r="AF760">
        <v>17</v>
      </c>
      <c r="AG760">
        <v>50</v>
      </c>
      <c r="AJ760">
        <v>1.25</v>
      </c>
      <c r="AO760" s="33">
        <f t="shared" si="272"/>
        <v>2.7511142227393814E-2</v>
      </c>
      <c r="AP760" s="33">
        <f t="shared" si="273"/>
        <v>2.7511142227393814E-2</v>
      </c>
    </row>
    <row r="761" spans="1:42" x14ac:dyDescent="0.2">
      <c r="B761" s="28">
        <v>11</v>
      </c>
      <c r="C761">
        <v>2436</v>
      </c>
      <c r="D761">
        <v>2467</v>
      </c>
      <c r="E761" s="3">
        <f t="shared" si="278"/>
        <v>2.4359999999999999</v>
      </c>
      <c r="F761" s="3">
        <f t="shared" si="278"/>
        <v>2.4670000000000001</v>
      </c>
      <c r="G761">
        <v>0.318</v>
      </c>
      <c r="H761">
        <v>6.7000000000000004E-2</v>
      </c>
      <c r="I761">
        <v>53</v>
      </c>
      <c r="J761">
        <v>57</v>
      </c>
      <c r="K761">
        <v>98</v>
      </c>
      <c r="L761">
        <v>102</v>
      </c>
      <c r="M761">
        <v>52</v>
      </c>
      <c r="N761">
        <v>60</v>
      </c>
      <c r="O761">
        <v>8.0000000000000002E-3</v>
      </c>
      <c r="P761">
        <v>9.1000000000000004E-3</v>
      </c>
      <c r="Q761" s="37">
        <f t="shared" si="269"/>
        <v>2.5157232704402517E-2</v>
      </c>
      <c r="R761" s="37">
        <f t="shared" si="270"/>
        <v>2.8616352201257866E-2</v>
      </c>
      <c r="S761">
        <v>18.02</v>
      </c>
      <c r="T761" s="5">
        <f t="shared" si="258"/>
        <v>9.4350496927673555E-2</v>
      </c>
      <c r="U761" s="5">
        <f t="shared" si="259"/>
        <v>0.11689244663382595</v>
      </c>
      <c r="V761" s="6">
        <f t="shared" si="260"/>
        <v>0.20214807960418443</v>
      </c>
      <c r="W761" s="6">
        <f t="shared" si="261"/>
        <v>0.2284796923695587</v>
      </c>
      <c r="X761" s="6">
        <f t="shared" si="277"/>
        <v>0.29649857653185796</v>
      </c>
      <c r="Y761" s="6">
        <f t="shared" si="277"/>
        <v>0.34537213900338465</v>
      </c>
      <c r="Z761" s="6">
        <f t="shared" si="264"/>
        <v>0.32093535776762128</v>
      </c>
      <c r="AB761" s="6"/>
      <c r="AC761" s="6"/>
      <c r="AD761" s="6"/>
      <c r="AF761">
        <v>17</v>
      </c>
      <c r="AG761">
        <v>50</v>
      </c>
      <c r="AJ761">
        <v>1.25</v>
      </c>
      <c r="AO761" s="33">
        <f t="shared" si="272"/>
        <v>2.4436781235763316E-2</v>
      </c>
      <c r="AP761" s="33">
        <f t="shared" si="273"/>
        <v>2.4436781235763372E-2</v>
      </c>
    </row>
    <row r="762" spans="1:42" x14ac:dyDescent="0.2">
      <c r="B762" s="28">
        <v>12</v>
      </c>
      <c r="C762">
        <v>2436</v>
      </c>
      <c r="D762">
        <v>2467</v>
      </c>
      <c r="E762" s="3">
        <f t="shared" si="278"/>
        <v>2.4359999999999999</v>
      </c>
      <c r="F762" s="3">
        <f t="shared" si="278"/>
        <v>2.4670000000000001</v>
      </c>
      <c r="G762">
        <v>0.318</v>
      </c>
      <c r="H762">
        <v>6.3E-2</v>
      </c>
      <c r="I762">
        <v>53</v>
      </c>
      <c r="J762">
        <v>57</v>
      </c>
      <c r="K762">
        <v>98</v>
      </c>
      <c r="L762">
        <v>102</v>
      </c>
      <c r="M762">
        <v>52</v>
      </c>
      <c r="N762">
        <v>60</v>
      </c>
      <c r="O762">
        <v>8.0000000000000002E-3</v>
      </c>
      <c r="P762">
        <v>9.1000000000000004E-3</v>
      </c>
      <c r="Q762" s="37">
        <f t="shared" si="269"/>
        <v>2.5157232704402517E-2</v>
      </c>
      <c r="R762" s="37">
        <f t="shared" si="270"/>
        <v>2.8616352201257866E-2</v>
      </c>
      <c r="S762">
        <v>18.02</v>
      </c>
      <c r="T762" s="5">
        <f t="shared" si="258"/>
        <v>8.8717631439454228E-2</v>
      </c>
      <c r="U762" s="5">
        <f t="shared" si="259"/>
        <v>0.10991379310344827</v>
      </c>
      <c r="V762" s="6">
        <f t="shared" si="260"/>
        <v>0.2050197365197472</v>
      </c>
      <c r="W762" s="6">
        <f t="shared" si="261"/>
        <v>0.23275233738815726</v>
      </c>
      <c r="X762" s="6">
        <f t="shared" si="277"/>
        <v>0.29373736795920141</v>
      </c>
      <c r="Y762" s="6">
        <f t="shared" si="277"/>
        <v>0.34266613049160555</v>
      </c>
      <c r="Z762" s="6">
        <f t="shared" si="264"/>
        <v>0.31820174922540345</v>
      </c>
      <c r="AB762" s="6"/>
      <c r="AC762" s="6"/>
      <c r="AD762" s="6"/>
      <c r="AF762">
        <v>17</v>
      </c>
      <c r="AG762">
        <v>50</v>
      </c>
      <c r="AJ762">
        <v>1.25</v>
      </c>
      <c r="AO762" s="33">
        <f t="shared" si="272"/>
        <v>2.446438126620204E-2</v>
      </c>
      <c r="AP762" s="33">
        <f t="shared" si="273"/>
        <v>2.4464381266202095E-2</v>
      </c>
    </row>
    <row r="763" spans="1:42" x14ac:dyDescent="0.2">
      <c r="B763" s="28">
        <v>14</v>
      </c>
      <c r="C763">
        <v>2436</v>
      </c>
      <c r="D763">
        <v>2467</v>
      </c>
      <c r="E763" s="3">
        <f t="shared" si="278"/>
        <v>2.4359999999999999</v>
      </c>
      <c r="F763" s="3">
        <f t="shared" si="278"/>
        <v>2.4670000000000001</v>
      </c>
      <c r="G763">
        <v>0.35199999999999998</v>
      </c>
      <c r="H763">
        <v>7.5999999999999998E-2</v>
      </c>
      <c r="I763">
        <v>53</v>
      </c>
      <c r="J763">
        <v>57</v>
      </c>
      <c r="K763">
        <v>98</v>
      </c>
      <c r="L763">
        <v>102</v>
      </c>
      <c r="M763">
        <v>52</v>
      </c>
      <c r="N763">
        <v>60</v>
      </c>
      <c r="O763">
        <v>8.0000000000000002E-3</v>
      </c>
      <c r="P763">
        <v>9.1000000000000004E-3</v>
      </c>
      <c r="Q763" s="37">
        <f t="shared" si="269"/>
        <v>2.2727272727272728E-2</v>
      </c>
      <c r="R763" s="37">
        <f t="shared" si="270"/>
        <v>2.5852272727272727E-2</v>
      </c>
      <c r="S763">
        <v>18.02</v>
      </c>
      <c r="T763" s="5">
        <f t="shared" si="258"/>
        <v>0.10702444427616702</v>
      </c>
      <c r="U763" s="5">
        <f t="shared" si="259"/>
        <v>0.1325944170771757</v>
      </c>
      <c r="V763" s="6">
        <f t="shared" si="260"/>
        <v>0.22244296261320987</v>
      </c>
      <c r="W763" s="6">
        <f t="shared" si="261"/>
        <v>0.25094668409235615</v>
      </c>
      <c r="X763" s="6">
        <f t="shared" si="277"/>
        <v>0.32946740688937687</v>
      </c>
      <c r="Y763" s="6">
        <f t="shared" si="277"/>
        <v>0.38354110116953188</v>
      </c>
      <c r="Z763" s="6">
        <f t="shared" si="264"/>
        <v>0.3565042540294544</v>
      </c>
      <c r="AB763" s="6"/>
      <c r="AC763" s="6"/>
      <c r="AD763" s="6"/>
      <c r="AF763">
        <v>17</v>
      </c>
      <c r="AG763">
        <v>50</v>
      </c>
      <c r="AJ763">
        <v>1.25</v>
      </c>
      <c r="AO763" s="33">
        <f t="shared" si="272"/>
        <v>2.7036847140077536E-2</v>
      </c>
      <c r="AP763" s="33">
        <f t="shared" si="273"/>
        <v>2.703684714007748E-2</v>
      </c>
    </row>
    <row r="764" spans="1:42" x14ac:dyDescent="0.2">
      <c r="A764" t="s">
        <v>113</v>
      </c>
      <c r="B764" s="28">
        <v>1</v>
      </c>
      <c r="C764">
        <v>2436</v>
      </c>
      <c r="D764">
        <v>2467</v>
      </c>
      <c r="E764" s="3">
        <f t="shared" si="278"/>
        <v>2.4359999999999999</v>
      </c>
      <c r="F764" s="3">
        <f t="shared" si="278"/>
        <v>2.4670000000000001</v>
      </c>
      <c r="G764">
        <v>0.32600000000000001</v>
      </c>
      <c r="H764">
        <v>6.5000000000000002E-2</v>
      </c>
      <c r="I764">
        <v>53</v>
      </c>
      <c r="J764">
        <v>57</v>
      </c>
      <c r="K764">
        <v>98</v>
      </c>
      <c r="L764">
        <v>102</v>
      </c>
      <c r="M764">
        <v>52</v>
      </c>
      <c r="N764">
        <v>60</v>
      </c>
      <c r="O764">
        <v>8.0000000000000002E-3</v>
      </c>
      <c r="P764">
        <v>8.3999999999999995E-3</v>
      </c>
      <c r="Q764" s="37">
        <f t="shared" si="269"/>
        <v>2.4539877300613498E-2</v>
      </c>
      <c r="R764" s="37">
        <f t="shared" si="270"/>
        <v>2.5766871165644172E-2</v>
      </c>
      <c r="S764">
        <v>18.02</v>
      </c>
      <c r="T764" s="5">
        <f t="shared" si="258"/>
        <v>9.9161902865527563E-2</v>
      </c>
      <c r="U764" s="5">
        <f t="shared" si="259"/>
        <v>0.11340311986863712</v>
      </c>
      <c r="V764" s="6">
        <f t="shared" si="260"/>
        <v>0.22736941890825788</v>
      </c>
      <c r="W764" s="6">
        <f t="shared" si="261"/>
        <v>0.23816435441171541</v>
      </c>
      <c r="X764" s="6">
        <f t="shared" si="277"/>
        <v>0.32653132177378541</v>
      </c>
      <c r="Y764" s="6">
        <f t="shared" si="277"/>
        <v>0.35156747428035251</v>
      </c>
      <c r="Z764" s="6">
        <f t="shared" si="264"/>
        <v>0.33904939802706896</v>
      </c>
      <c r="AB764" s="6"/>
      <c r="AC764" s="6"/>
      <c r="AD764" s="6"/>
      <c r="AF764">
        <v>17</v>
      </c>
      <c r="AG764">
        <v>50</v>
      </c>
      <c r="AJ764">
        <v>1.25</v>
      </c>
      <c r="AO764" s="33">
        <f t="shared" si="272"/>
        <v>1.251807625328355E-2</v>
      </c>
      <c r="AP764" s="33">
        <f t="shared" si="273"/>
        <v>1.251807625328355E-2</v>
      </c>
    </row>
    <row r="765" spans="1:42" x14ac:dyDescent="0.2">
      <c r="B765" s="28">
        <v>2</v>
      </c>
      <c r="C765">
        <v>2436</v>
      </c>
      <c r="D765">
        <v>2467</v>
      </c>
      <c r="E765" s="3">
        <f t="shared" si="278"/>
        <v>2.4359999999999999</v>
      </c>
      <c r="F765" s="3">
        <f t="shared" si="278"/>
        <v>2.4670000000000001</v>
      </c>
      <c r="G765">
        <v>0.33900000000000002</v>
      </c>
      <c r="H765">
        <v>6.5000000000000002E-2</v>
      </c>
      <c r="I765">
        <v>53</v>
      </c>
      <c r="J765">
        <v>57</v>
      </c>
      <c r="K765">
        <v>98</v>
      </c>
      <c r="L765">
        <v>102</v>
      </c>
      <c r="M765">
        <v>52</v>
      </c>
      <c r="N765">
        <v>60</v>
      </c>
      <c r="O765">
        <v>8.0000000000000002E-3</v>
      </c>
      <c r="P765">
        <v>8.3999999999999995E-3</v>
      </c>
      <c r="Q765" s="37">
        <f t="shared" si="269"/>
        <v>2.359882005899705E-2</v>
      </c>
      <c r="R765" s="37">
        <f t="shared" si="270"/>
        <v>2.4778761061946899E-2</v>
      </c>
      <c r="S765">
        <v>18.02</v>
      </c>
      <c r="T765" s="5">
        <f t="shared" ref="T765:T828" si="279">(100*S765*H765)/(D765*J765*P765)</f>
        <v>9.9161902865527563E-2</v>
      </c>
      <c r="U765" s="5">
        <f t="shared" ref="U765:U828" si="280">(100*S765*H765)/(C765*O765*I765)</f>
        <v>0.11340311986863712</v>
      </c>
      <c r="V765" s="6">
        <f t="shared" ref="V765:V828" si="281">(1/L765)*((100*S765*G765)/(P765*D765) -(M765*T765))</f>
        <v>0.23845221981675804</v>
      </c>
      <c r="W765" s="6">
        <f t="shared" ref="W765:W828" si="282">(1/K765)*(((100*S765*G765)/(O765*C765))-(N765*U765))</f>
        <v>0.25043040615260881</v>
      </c>
      <c r="X765" s="6">
        <f t="shared" ref="X765:Y794" si="283">T765+V765</f>
        <v>0.33761412268228563</v>
      </c>
      <c r="Y765" s="6">
        <f t="shared" si="283"/>
        <v>0.36383352602124591</v>
      </c>
      <c r="Z765" s="6">
        <f t="shared" ref="Z765:Z828" si="284">(X765+Y765)/2</f>
        <v>0.35072382435176574</v>
      </c>
      <c r="AB765" s="6"/>
      <c r="AC765" s="6"/>
      <c r="AD765" s="6"/>
      <c r="AF765">
        <v>17</v>
      </c>
      <c r="AG765">
        <v>50</v>
      </c>
      <c r="AJ765">
        <v>1.25</v>
      </c>
      <c r="AO765" s="33">
        <f t="shared" si="272"/>
        <v>1.3109701669480112E-2</v>
      </c>
      <c r="AP765" s="33">
        <f t="shared" si="273"/>
        <v>1.3109701669480167E-2</v>
      </c>
    </row>
    <row r="766" spans="1:42" x14ac:dyDescent="0.2">
      <c r="B766" s="28">
        <v>3</v>
      </c>
      <c r="C766">
        <v>2436</v>
      </c>
      <c r="D766">
        <v>2467</v>
      </c>
      <c r="E766" s="3">
        <f t="shared" si="278"/>
        <v>2.4359999999999999</v>
      </c>
      <c r="F766" s="3">
        <f t="shared" si="278"/>
        <v>2.4670000000000001</v>
      </c>
      <c r="G766">
        <v>0.313</v>
      </c>
      <c r="H766">
        <v>0.06</v>
      </c>
      <c r="I766">
        <v>53</v>
      </c>
      <c r="J766">
        <v>57</v>
      </c>
      <c r="K766">
        <v>98</v>
      </c>
      <c r="L766">
        <v>102</v>
      </c>
      <c r="M766">
        <v>52</v>
      </c>
      <c r="N766">
        <v>60</v>
      </c>
      <c r="O766">
        <v>8.0000000000000002E-3</v>
      </c>
      <c r="P766">
        <v>8.3999999999999995E-3</v>
      </c>
      <c r="Q766" s="37">
        <f t="shared" si="269"/>
        <v>2.5559105431309903E-2</v>
      </c>
      <c r="R766" s="37">
        <f t="shared" si="270"/>
        <v>2.6837060702875396E-2</v>
      </c>
      <c r="S766">
        <v>18.02</v>
      </c>
      <c r="T766" s="5">
        <f t="shared" si="279"/>
        <v>9.1534064183563899E-2</v>
      </c>
      <c r="U766" s="5">
        <f t="shared" si="280"/>
        <v>0.10467980295566501</v>
      </c>
      <c r="V766" s="6">
        <f t="shared" si="281"/>
        <v>0.22017532007291565</v>
      </c>
      <c r="W766" s="6">
        <f t="shared" si="282"/>
        <v>0.23123910894407021</v>
      </c>
      <c r="X766" s="6">
        <f t="shared" si="283"/>
        <v>0.31170938425647954</v>
      </c>
      <c r="Y766" s="6">
        <f t="shared" si="283"/>
        <v>0.33591891189973522</v>
      </c>
      <c r="Z766" s="6">
        <f t="shared" si="284"/>
        <v>0.32381414807810738</v>
      </c>
      <c r="AB766" s="6"/>
      <c r="AC766" s="6"/>
      <c r="AD766" s="6"/>
      <c r="AF766">
        <v>17</v>
      </c>
      <c r="AG766">
        <v>50</v>
      </c>
      <c r="AJ766">
        <v>1.25</v>
      </c>
      <c r="AO766" s="33">
        <f t="shared" si="272"/>
        <v>1.210476382162784E-2</v>
      </c>
      <c r="AP766" s="33">
        <f t="shared" si="273"/>
        <v>1.210476382162784E-2</v>
      </c>
    </row>
    <row r="767" spans="1:42" x14ac:dyDescent="0.2">
      <c r="B767" s="28">
        <v>4</v>
      </c>
      <c r="C767">
        <v>2436</v>
      </c>
      <c r="D767">
        <v>2467</v>
      </c>
      <c r="E767" s="3">
        <f t="shared" si="278"/>
        <v>2.4359999999999999</v>
      </c>
      <c r="F767" s="3">
        <f t="shared" si="278"/>
        <v>2.4670000000000001</v>
      </c>
      <c r="G767">
        <v>0.311</v>
      </c>
      <c r="H767">
        <v>5.8000000000000003E-2</v>
      </c>
      <c r="I767">
        <v>53</v>
      </c>
      <c r="J767">
        <v>57</v>
      </c>
      <c r="K767">
        <v>98</v>
      </c>
      <c r="L767">
        <v>102</v>
      </c>
      <c r="M767">
        <v>52</v>
      </c>
      <c r="N767">
        <v>60</v>
      </c>
      <c r="O767">
        <v>8.0000000000000002E-3</v>
      </c>
      <c r="P767">
        <v>8.3999999999999995E-3</v>
      </c>
      <c r="Q767" s="37">
        <f t="shared" si="269"/>
        <v>2.5723472668810289E-2</v>
      </c>
      <c r="R767" s="37">
        <f t="shared" si="270"/>
        <v>2.7009646302250803E-2</v>
      </c>
      <c r="S767">
        <v>18.02</v>
      </c>
      <c r="T767" s="5">
        <f t="shared" si="279"/>
        <v>8.8482928710778438E-2</v>
      </c>
      <c r="U767" s="5">
        <f t="shared" si="280"/>
        <v>0.10119047619047619</v>
      </c>
      <c r="V767" s="6">
        <f t="shared" si="281"/>
        <v>0.2200257546085635</v>
      </c>
      <c r="W767" s="6">
        <f t="shared" si="282"/>
        <v>0.23148834657015516</v>
      </c>
      <c r="X767" s="6">
        <f t="shared" si="283"/>
        <v>0.30850868331934195</v>
      </c>
      <c r="Y767" s="6">
        <f t="shared" si="283"/>
        <v>0.33267882276063132</v>
      </c>
      <c r="Z767" s="6">
        <f t="shared" si="284"/>
        <v>0.32059375303998661</v>
      </c>
      <c r="AB767" s="6"/>
      <c r="AC767" s="6"/>
      <c r="AD767" s="6"/>
      <c r="AF767">
        <v>17</v>
      </c>
      <c r="AG767">
        <v>50</v>
      </c>
      <c r="AJ767">
        <v>1.25</v>
      </c>
      <c r="AO767" s="33">
        <f t="shared" si="272"/>
        <v>1.2085069720644659E-2</v>
      </c>
      <c r="AP767" s="33">
        <f t="shared" si="273"/>
        <v>1.2085069720644714E-2</v>
      </c>
    </row>
    <row r="768" spans="1:42" x14ac:dyDescent="0.2">
      <c r="B768" s="28">
        <v>5</v>
      </c>
      <c r="C768">
        <v>2436</v>
      </c>
      <c r="D768">
        <v>2467</v>
      </c>
      <c r="E768" s="3">
        <f t="shared" si="278"/>
        <v>2.4359999999999999</v>
      </c>
      <c r="F768" s="3">
        <f t="shared" si="278"/>
        <v>2.4670000000000001</v>
      </c>
      <c r="G768">
        <v>0.34499999999999997</v>
      </c>
      <c r="H768">
        <v>6.8000000000000005E-2</v>
      </c>
      <c r="I768">
        <v>53</v>
      </c>
      <c r="J768">
        <v>57</v>
      </c>
      <c r="K768">
        <v>98</v>
      </c>
      <c r="L768">
        <v>102</v>
      </c>
      <c r="M768">
        <v>52</v>
      </c>
      <c r="N768">
        <v>60</v>
      </c>
      <c r="O768">
        <v>8.0000000000000002E-3</v>
      </c>
      <c r="P768">
        <v>8.3999999999999995E-3</v>
      </c>
      <c r="Q768" s="37">
        <f t="shared" si="269"/>
        <v>2.3188405797101453E-2</v>
      </c>
      <c r="R768" s="37">
        <f t="shared" si="270"/>
        <v>2.4347826086956521E-2</v>
      </c>
      <c r="S768">
        <v>18.02</v>
      </c>
      <c r="T768" s="5">
        <f t="shared" si="279"/>
        <v>0.10373860607470577</v>
      </c>
      <c r="U768" s="5">
        <f t="shared" si="280"/>
        <v>0.11863711001642037</v>
      </c>
      <c r="V768" s="6">
        <f t="shared" si="281"/>
        <v>0.24123413745370945</v>
      </c>
      <c r="W768" s="6">
        <f t="shared" si="282"/>
        <v>0.25288717703830299</v>
      </c>
      <c r="X768" s="6">
        <f t="shared" si="283"/>
        <v>0.34497274352841523</v>
      </c>
      <c r="Y768" s="6">
        <f t="shared" si="283"/>
        <v>0.37152428705472335</v>
      </c>
      <c r="Z768" s="6">
        <f t="shared" si="284"/>
        <v>0.35824851529156931</v>
      </c>
      <c r="AB768" s="6"/>
      <c r="AC768" s="6"/>
      <c r="AD768" s="6"/>
      <c r="AF768">
        <v>17</v>
      </c>
      <c r="AG768">
        <v>50</v>
      </c>
      <c r="AJ768">
        <v>1.25</v>
      </c>
      <c r="AO768" s="33">
        <f t="shared" si="272"/>
        <v>1.3275771763154087E-2</v>
      </c>
      <c r="AP768" s="33">
        <f t="shared" si="273"/>
        <v>1.3275771763154032E-2</v>
      </c>
    </row>
    <row r="769" spans="1:42" x14ac:dyDescent="0.2">
      <c r="B769" s="28">
        <v>6</v>
      </c>
      <c r="C769">
        <v>2436</v>
      </c>
      <c r="D769">
        <v>2467</v>
      </c>
      <c r="E769" s="3">
        <f t="shared" si="278"/>
        <v>2.4359999999999999</v>
      </c>
      <c r="F769" s="3">
        <f t="shared" si="278"/>
        <v>2.4670000000000001</v>
      </c>
      <c r="G769">
        <v>0.33500000000000002</v>
      </c>
      <c r="H769">
        <v>6.9000000000000006E-2</v>
      </c>
      <c r="I769">
        <v>53</v>
      </c>
      <c r="J769">
        <v>57</v>
      </c>
      <c r="K769">
        <v>98</v>
      </c>
      <c r="L769">
        <v>102</v>
      </c>
      <c r="M769">
        <v>52</v>
      </c>
      <c r="N769">
        <v>60</v>
      </c>
      <c r="O769">
        <v>8.0000000000000002E-3</v>
      </c>
      <c r="P769">
        <v>8.3999999999999995E-3</v>
      </c>
      <c r="Q769" s="37">
        <f t="shared" si="269"/>
        <v>2.3880597014925373E-2</v>
      </c>
      <c r="R769" s="37">
        <f t="shared" si="270"/>
        <v>2.5074626865671638E-2</v>
      </c>
      <c r="S769">
        <v>18.02</v>
      </c>
      <c r="T769" s="5">
        <f t="shared" si="279"/>
        <v>0.1052641738110985</v>
      </c>
      <c r="U769" s="5">
        <f t="shared" si="280"/>
        <v>0.12038177339901478</v>
      </c>
      <c r="V769" s="6">
        <f t="shared" si="281"/>
        <v>0.23193116557100091</v>
      </c>
      <c r="W769" s="6">
        <f t="shared" si="282"/>
        <v>0.24238359136758156</v>
      </c>
      <c r="X769" s="6">
        <f t="shared" si="283"/>
        <v>0.33719533938209939</v>
      </c>
      <c r="Y769" s="6">
        <f t="shared" si="283"/>
        <v>0.36276536476659632</v>
      </c>
      <c r="Z769" s="6">
        <f t="shared" si="284"/>
        <v>0.34998035207434786</v>
      </c>
      <c r="AB769" s="6"/>
      <c r="AC769" s="6"/>
      <c r="AD769" s="6"/>
      <c r="AF769">
        <v>17</v>
      </c>
      <c r="AG769">
        <v>50</v>
      </c>
      <c r="AJ769">
        <v>1.25</v>
      </c>
      <c r="AO769" s="33">
        <f t="shared" si="272"/>
        <v>1.2785012692248465E-2</v>
      </c>
      <c r="AP769" s="33">
        <f t="shared" si="273"/>
        <v>1.2785012692248465E-2</v>
      </c>
    </row>
    <row r="770" spans="1:42" x14ac:dyDescent="0.2">
      <c r="B770" s="28">
        <v>7</v>
      </c>
      <c r="C770">
        <v>2436</v>
      </c>
      <c r="D770">
        <v>2467</v>
      </c>
      <c r="E770" s="3">
        <f t="shared" si="278"/>
        <v>2.4359999999999999</v>
      </c>
      <c r="F770" s="3">
        <f t="shared" si="278"/>
        <v>2.4670000000000001</v>
      </c>
      <c r="G770">
        <v>0.35699999999999998</v>
      </c>
      <c r="H770">
        <v>7.1999999999999995E-2</v>
      </c>
      <c r="I770">
        <v>53</v>
      </c>
      <c r="J770">
        <v>57</v>
      </c>
      <c r="K770">
        <v>98</v>
      </c>
      <c r="L770">
        <v>102</v>
      </c>
      <c r="M770">
        <v>52</v>
      </c>
      <c r="N770">
        <v>60</v>
      </c>
      <c r="O770">
        <v>8.0000000000000002E-3</v>
      </c>
      <c r="P770">
        <v>8.3999999999999995E-3</v>
      </c>
      <c r="Q770" s="37">
        <f t="shared" si="269"/>
        <v>2.2408963585434174E-2</v>
      </c>
      <c r="R770" s="37">
        <f t="shared" si="270"/>
        <v>2.3529411764705882E-2</v>
      </c>
      <c r="S770">
        <v>18.02</v>
      </c>
      <c r="T770" s="5">
        <f t="shared" si="279"/>
        <v>0.10984087702027669</v>
      </c>
      <c r="U770" s="5">
        <f t="shared" si="280"/>
        <v>0.12561576354679801</v>
      </c>
      <c r="V770" s="6">
        <f t="shared" si="281"/>
        <v>0.24835345355687558</v>
      </c>
      <c r="W770" s="6">
        <f t="shared" si="282"/>
        <v>0.2599370413189907</v>
      </c>
      <c r="X770" s="6">
        <f t="shared" si="283"/>
        <v>0.35819433057715228</v>
      </c>
      <c r="Y770" s="6">
        <f t="shared" si="283"/>
        <v>0.38555280486578869</v>
      </c>
      <c r="Z770" s="6">
        <f t="shared" si="284"/>
        <v>0.37187356772147051</v>
      </c>
      <c r="AB770" s="6"/>
      <c r="AC770" s="6"/>
      <c r="AD770" s="6"/>
      <c r="AF770">
        <v>17</v>
      </c>
      <c r="AG770">
        <v>50</v>
      </c>
      <c r="AJ770">
        <v>1.25</v>
      </c>
      <c r="AO770" s="33">
        <f t="shared" si="272"/>
        <v>1.3679237144318235E-2</v>
      </c>
      <c r="AP770" s="33">
        <f t="shared" si="273"/>
        <v>1.3679237144318179E-2</v>
      </c>
    </row>
    <row r="771" spans="1:42" x14ac:dyDescent="0.2">
      <c r="A771" s="7"/>
      <c r="B771" s="28">
        <v>8</v>
      </c>
      <c r="C771">
        <v>2436</v>
      </c>
      <c r="D771">
        <v>2467</v>
      </c>
      <c r="E771" s="3">
        <f t="shared" si="278"/>
        <v>2.4359999999999999</v>
      </c>
      <c r="F771" s="3">
        <f t="shared" si="278"/>
        <v>2.4670000000000001</v>
      </c>
      <c r="G771">
        <v>0.36699999999999999</v>
      </c>
      <c r="H771">
        <v>7.4999999999999997E-2</v>
      </c>
      <c r="I771">
        <v>53</v>
      </c>
      <c r="J771">
        <v>57</v>
      </c>
      <c r="K771">
        <v>98</v>
      </c>
      <c r="L771">
        <v>102</v>
      </c>
      <c r="M771">
        <v>52</v>
      </c>
      <c r="N771">
        <v>60</v>
      </c>
      <c r="O771">
        <v>8.0000000000000002E-3</v>
      </c>
      <c r="P771">
        <v>8.3999999999999995E-3</v>
      </c>
      <c r="Q771" s="38">
        <f t="shared" si="269"/>
        <v>2.1798365122615803E-2</v>
      </c>
      <c r="R771" s="38">
        <f t="shared" si="270"/>
        <v>2.2888283378746595E-2</v>
      </c>
      <c r="S771">
        <v>18.02</v>
      </c>
      <c r="T771" s="5">
        <f t="shared" si="279"/>
        <v>0.11441758022945488</v>
      </c>
      <c r="U771" s="5">
        <f t="shared" si="280"/>
        <v>0.13084975369458129</v>
      </c>
      <c r="V771" s="6">
        <f t="shared" si="281"/>
        <v>0.2545454637810578</v>
      </c>
      <c r="W771" s="6">
        <f t="shared" si="282"/>
        <v>0.26616798197111352</v>
      </c>
      <c r="X771" s="6">
        <f t="shared" si="283"/>
        <v>0.36896304401051266</v>
      </c>
      <c r="Y771" s="6">
        <f t="shared" si="283"/>
        <v>0.39701773566569482</v>
      </c>
      <c r="Z771" s="6">
        <f t="shared" si="284"/>
        <v>0.38299038983810374</v>
      </c>
      <c r="AA771" s="35">
        <f>AVERAGE(X751:X771)</f>
        <v>0.32212286601553247</v>
      </c>
      <c r="AB771" s="1">
        <f>STDEV(X751:X771)/SQRT(COUNT(X751:X771))</f>
        <v>4.6984231590616442E-3</v>
      </c>
      <c r="AC771" s="35">
        <f>AVERAGE(Y751:Y771)</f>
        <v>0.36429385265717829</v>
      </c>
      <c r="AD771" s="33">
        <f>STDEV(Y751:Y771)/SQRT(COUNT(Y751:Y771))</f>
        <v>4.4247397717987339E-3</v>
      </c>
      <c r="AE771" s="35">
        <f>AVERAGE(Z751:Z771)</f>
        <v>0.34320835933635535</v>
      </c>
      <c r="AF771">
        <v>17</v>
      </c>
      <c r="AG771" s="7">
        <v>50</v>
      </c>
      <c r="AH771" s="7">
        <f>STDEV(Z751:Z771)</f>
        <v>1.9828596928713124E-2</v>
      </c>
      <c r="AI771" s="7">
        <f>AH771/SQRT(COUNT(Z751:Z771))</f>
        <v>4.3269545881236566E-3</v>
      </c>
      <c r="AJ771" s="7">
        <v>1.25</v>
      </c>
      <c r="AK771" s="35">
        <f>AE771-AA771</f>
        <v>2.1085493320822879E-2</v>
      </c>
      <c r="AL771" s="35">
        <f>ABS(AE771-AC771)</f>
        <v>2.1085493320822934E-2</v>
      </c>
      <c r="AM771" s="35">
        <f>AK771+AB771</f>
        <v>2.5783916479884525E-2</v>
      </c>
      <c r="AN771" s="35">
        <f>AL771+AD771</f>
        <v>2.5510233092621667E-2</v>
      </c>
      <c r="AO771" s="41">
        <f t="shared" si="272"/>
        <v>1.4027345827591076E-2</v>
      </c>
      <c r="AP771" s="41">
        <f t="shared" si="273"/>
        <v>1.4027345827591076E-2</v>
      </c>
    </row>
    <row r="772" spans="1:42" x14ac:dyDescent="0.2">
      <c r="A772" t="s">
        <v>114</v>
      </c>
      <c r="B772" s="29">
        <v>1</v>
      </c>
      <c r="C772" s="24">
        <v>2436</v>
      </c>
      <c r="D772" s="24">
        <v>2467</v>
      </c>
      <c r="E772" s="25">
        <f t="shared" si="278"/>
        <v>2.4359999999999999</v>
      </c>
      <c r="F772" s="25">
        <f t="shared" si="278"/>
        <v>2.4670000000000001</v>
      </c>
      <c r="G772" s="24">
        <v>0.45900000000000002</v>
      </c>
      <c r="H772" s="24">
        <v>9.8000000000000004E-2</v>
      </c>
      <c r="I772" s="24">
        <v>53</v>
      </c>
      <c r="J772" s="24">
        <v>57</v>
      </c>
      <c r="K772" s="24">
        <v>98</v>
      </c>
      <c r="L772" s="24">
        <v>102</v>
      </c>
      <c r="M772" s="24">
        <v>52</v>
      </c>
      <c r="N772" s="24">
        <v>60</v>
      </c>
      <c r="O772" s="24">
        <v>1.0999999999999999E-2</v>
      </c>
      <c r="P772" s="24">
        <v>1.15E-2</v>
      </c>
      <c r="Q772" s="37">
        <f t="shared" si="269"/>
        <v>2.3965141612200432E-2</v>
      </c>
      <c r="R772" s="37">
        <f t="shared" si="270"/>
        <v>2.5054466230936816E-2</v>
      </c>
      <c r="S772" s="24">
        <v>18.02</v>
      </c>
      <c r="T772" s="26">
        <f t="shared" si="279"/>
        <v>0.10920411831291275</v>
      </c>
      <c r="U772" s="26">
        <f t="shared" si="280"/>
        <v>0.12434691745036575</v>
      </c>
      <c r="V772" s="27">
        <f t="shared" si="281"/>
        <v>0.23015237700061353</v>
      </c>
      <c r="W772" s="27">
        <f t="shared" si="282"/>
        <v>0.2388408565396602</v>
      </c>
      <c r="X772" s="27">
        <f t="shared" si="283"/>
        <v>0.3393564953135263</v>
      </c>
      <c r="Y772" s="27">
        <f t="shared" si="283"/>
        <v>0.36318777399002594</v>
      </c>
      <c r="Z772" s="27">
        <f t="shared" si="284"/>
        <v>0.35127213465177609</v>
      </c>
      <c r="AB772" s="27"/>
      <c r="AC772" s="27"/>
      <c r="AD772" s="27"/>
      <c r="AF772" s="24">
        <v>20</v>
      </c>
      <c r="AG772">
        <v>50</v>
      </c>
      <c r="AJ772">
        <v>1.25</v>
      </c>
      <c r="AO772" s="33">
        <f t="shared" si="272"/>
        <v>1.1915639338249795E-2</v>
      </c>
      <c r="AP772" s="33">
        <f t="shared" si="273"/>
        <v>1.191563933824985E-2</v>
      </c>
    </row>
    <row r="773" spans="1:42" x14ac:dyDescent="0.2">
      <c r="B773" s="28">
        <v>2</v>
      </c>
      <c r="C773">
        <v>2436</v>
      </c>
      <c r="D773">
        <v>2467</v>
      </c>
      <c r="E773" s="3">
        <f t="shared" si="278"/>
        <v>2.4359999999999999</v>
      </c>
      <c r="F773" s="3">
        <f t="shared" si="278"/>
        <v>2.4670000000000001</v>
      </c>
      <c r="G773">
        <v>0.47499999999999998</v>
      </c>
      <c r="H773">
        <v>0.09</v>
      </c>
      <c r="I773">
        <v>53</v>
      </c>
      <c r="J773">
        <v>57</v>
      </c>
      <c r="K773">
        <v>98</v>
      </c>
      <c r="L773">
        <v>102</v>
      </c>
      <c r="M773">
        <v>52</v>
      </c>
      <c r="N773">
        <v>60</v>
      </c>
      <c r="O773">
        <v>1.0999999999999999E-2</v>
      </c>
      <c r="P773">
        <v>1.15E-2</v>
      </c>
      <c r="Q773" s="37">
        <f t="shared" si="269"/>
        <v>2.3157894736842106E-2</v>
      </c>
      <c r="R773" s="37">
        <f t="shared" si="270"/>
        <v>2.4210526315789474E-2</v>
      </c>
      <c r="S773">
        <v>18.02</v>
      </c>
      <c r="T773" s="5">
        <f t="shared" si="279"/>
        <v>0.10028949640981784</v>
      </c>
      <c r="U773" s="5">
        <f t="shared" si="280"/>
        <v>0.11419614867890732</v>
      </c>
      <c r="V773" s="6">
        <f t="shared" si="281"/>
        <v>0.24466048715663075</v>
      </c>
      <c r="W773" s="6">
        <f t="shared" si="282"/>
        <v>0.2560350158872326</v>
      </c>
      <c r="X773" s="6">
        <f t="shared" si="283"/>
        <v>0.34494998356644857</v>
      </c>
      <c r="Y773" s="6">
        <f t="shared" si="283"/>
        <v>0.37023116456613991</v>
      </c>
      <c r="Z773" s="6">
        <f t="shared" si="284"/>
        <v>0.35759057406629424</v>
      </c>
      <c r="AB773" s="6"/>
      <c r="AC773" s="6"/>
      <c r="AD773" s="6"/>
      <c r="AF773">
        <v>20</v>
      </c>
      <c r="AG773">
        <v>50</v>
      </c>
      <c r="AJ773">
        <v>1.25</v>
      </c>
      <c r="AO773" s="33">
        <f t="shared" si="272"/>
        <v>1.2640590499845672E-2</v>
      </c>
      <c r="AP773" s="33">
        <f t="shared" si="273"/>
        <v>1.2640590499845672E-2</v>
      </c>
    </row>
    <row r="774" spans="1:42" x14ac:dyDescent="0.2">
      <c r="B774" s="28">
        <v>3</v>
      </c>
      <c r="C774">
        <v>2436</v>
      </c>
      <c r="D774">
        <v>2467</v>
      </c>
      <c r="E774" s="3">
        <f t="shared" si="278"/>
        <v>2.4359999999999999</v>
      </c>
      <c r="F774" s="3">
        <f t="shared" si="278"/>
        <v>2.4670000000000001</v>
      </c>
      <c r="G774">
        <v>0.46300000000000002</v>
      </c>
      <c r="H774">
        <v>0.09</v>
      </c>
      <c r="I774">
        <v>53</v>
      </c>
      <c r="J774">
        <v>57</v>
      </c>
      <c r="K774">
        <v>98</v>
      </c>
      <c r="L774">
        <v>102</v>
      </c>
      <c r="M774">
        <v>52</v>
      </c>
      <c r="N774">
        <v>60</v>
      </c>
      <c r="O774">
        <v>1.0999999999999999E-2</v>
      </c>
      <c r="P774">
        <v>1.15E-2</v>
      </c>
      <c r="Q774" s="37">
        <f t="shared" si="269"/>
        <v>2.3758099352051833E-2</v>
      </c>
      <c r="R774" s="37">
        <f t="shared" si="270"/>
        <v>2.4838012958963283E-2</v>
      </c>
      <c r="S774">
        <v>18.02</v>
      </c>
      <c r="T774" s="5">
        <f t="shared" si="279"/>
        <v>0.10028949640981784</v>
      </c>
      <c r="U774" s="5">
        <f t="shared" si="280"/>
        <v>0.11419614867890732</v>
      </c>
      <c r="V774" s="6">
        <f t="shared" si="281"/>
        <v>0.23718793644374236</v>
      </c>
      <c r="W774" s="6">
        <f t="shared" si="282"/>
        <v>0.24780046366956993</v>
      </c>
      <c r="X774" s="6">
        <f t="shared" si="283"/>
        <v>0.33747743285356019</v>
      </c>
      <c r="Y774" s="6">
        <f t="shared" si="283"/>
        <v>0.36199661234847724</v>
      </c>
      <c r="Z774" s="6">
        <f t="shared" si="284"/>
        <v>0.34973702260101869</v>
      </c>
      <c r="AB774" s="6"/>
      <c r="AC774" s="6"/>
      <c r="AD774" s="6"/>
      <c r="AF774">
        <v>20</v>
      </c>
      <c r="AG774">
        <v>50</v>
      </c>
      <c r="AJ774">
        <v>1.25</v>
      </c>
      <c r="AO774" s="33">
        <f t="shared" si="272"/>
        <v>1.2259589747458499E-2</v>
      </c>
      <c r="AP774" s="33">
        <f t="shared" si="273"/>
        <v>1.2259589747458555E-2</v>
      </c>
    </row>
    <row r="775" spans="1:42" x14ac:dyDescent="0.2">
      <c r="B775" s="28">
        <v>4</v>
      </c>
      <c r="C775">
        <v>2436</v>
      </c>
      <c r="D775">
        <v>2467</v>
      </c>
      <c r="E775" s="3">
        <f t="shared" si="278"/>
        <v>2.4359999999999999</v>
      </c>
      <c r="F775" s="3">
        <f t="shared" si="278"/>
        <v>2.4670000000000001</v>
      </c>
      <c r="G775">
        <v>0.48199999999999998</v>
      </c>
      <c r="H775">
        <v>9.6000000000000002E-2</v>
      </c>
      <c r="I775">
        <v>53</v>
      </c>
      <c r="J775">
        <v>57</v>
      </c>
      <c r="K775">
        <v>98</v>
      </c>
      <c r="L775">
        <v>102</v>
      </c>
      <c r="M775">
        <v>52</v>
      </c>
      <c r="N775">
        <v>60</v>
      </c>
      <c r="O775">
        <v>1.0999999999999999E-2</v>
      </c>
      <c r="P775">
        <v>1.15E-2</v>
      </c>
      <c r="Q775" s="37">
        <f t="shared" si="269"/>
        <v>2.2821576763485476E-2</v>
      </c>
      <c r="R775" s="37">
        <f t="shared" si="270"/>
        <v>2.3858921161825728E-2</v>
      </c>
      <c r="S775">
        <v>18.02</v>
      </c>
      <c r="T775" s="5">
        <f t="shared" si="279"/>
        <v>0.10697546283713902</v>
      </c>
      <c r="U775" s="5">
        <f t="shared" si="280"/>
        <v>0.12180922525750112</v>
      </c>
      <c r="V775" s="6">
        <f t="shared" si="281"/>
        <v>0.2456109431683578</v>
      </c>
      <c r="W775" s="6">
        <f t="shared" si="282"/>
        <v>0.25617743738785254</v>
      </c>
      <c r="X775" s="6">
        <f t="shared" si="283"/>
        <v>0.35258640600549684</v>
      </c>
      <c r="Y775" s="6">
        <f t="shared" si="283"/>
        <v>0.37798666264535363</v>
      </c>
      <c r="Z775" s="6">
        <f t="shared" si="284"/>
        <v>0.36528653432542524</v>
      </c>
      <c r="AB775" s="6"/>
      <c r="AC775" s="6"/>
      <c r="AD775" s="6"/>
      <c r="AF775">
        <v>20</v>
      </c>
      <c r="AG775">
        <v>50</v>
      </c>
      <c r="AJ775">
        <v>1.25</v>
      </c>
      <c r="AO775" s="33">
        <f t="shared" si="272"/>
        <v>1.2700128319928394E-2</v>
      </c>
      <c r="AP775" s="33">
        <f t="shared" si="273"/>
        <v>1.2700128319928394E-2</v>
      </c>
    </row>
    <row r="776" spans="1:42" x14ac:dyDescent="0.2">
      <c r="B776" s="28">
        <v>5</v>
      </c>
      <c r="C776">
        <v>2436</v>
      </c>
      <c r="D776">
        <v>2467</v>
      </c>
      <c r="E776" s="3">
        <f t="shared" si="278"/>
        <v>2.4359999999999999</v>
      </c>
      <c r="F776" s="3">
        <f t="shared" si="278"/>
        <v>2.4670000000000001</v>
      </c>
      <c r="G776">
        <v>0.48299999999999998</v>
      </c>
      <c r="H776">
        <v>0.10199999999999999</v>
      </c>
      <c r="I776">
        <v>53</v>
      </c>
      <c r="J776">
        <v>57</v>
      </c>
      <c r="K776">
        <v>98</v>
      </c>
      <c r="L776">
        <v>102</v>
      </c>
      <c r="M776">
        <v>52</v>
      </c>
      <c r="N776">
        <v>60</v>
      </c>
      <c r="O776">
        <v>1.0999999999999999E-2</v>
      </c>
      <c r="P776">
        <v>1.15E-2</v>
      </c>
      <c r="Q776" s="37">
        <f t="shared" si="269"/>
        <v>2.2774327122153208E-2</v>
      </c>
      <c r="R776" s="37">
        <f t="shared" si="270"/>
        <v>2.3809523809523808E-2</v>
      </c>
      <c r="S776">
        <v>18.02</v>
      </c>
      <c r="T776" s="5">
        <f t="shared" si="279"/>
        <v>0.11366142926446021</v>
      </c>
      <c r="U776" s="5">
        <f t="shared" si="280"/>
        <v>0.12942230183609496</v>
      </c>
      <c r="V776" s="6">
        <f t="shared" si="281"/>
        <v>0.24282512382364066</v>
      </c>
      <c r="W776" s="6">
        <f t="shared" si="282"/>
        <v>0.25220258277964114</v>
      </c>
      <c r="X776" s="6">
        <f t="shared" si="283"/>
        <v>0.35648655308810084</v>
      </c>
      <c r="Y776" s="6">
        <f t="shared" si="283"/>
        <v>0.38162488461573607</v>
      </c>
      <c r="Z776" s="6">
        <f t="shared" si="284"/>
        <v>0.36905571885191846</v>
      </c>
      <c r="AB776" s="6"/>
      <c r="AC776" s="6"/>
      <c r="AD776" s="6"/>
      <c r="AF776">
        <v>20</v>
      </c>
      <c r="AG776">
        <v>50</v>
      </c>
      <c r="AJ776">
        <v>1.25</v>
      </c>
      <c r="AO776" s="33">
        <f t="shared" si="272"/>
        <v>1.2569165763817614E-2</v>
      </c>
      <c r="AP776" s="33">
        <f t="shared" si="273"/>
        <v>1.2569165763817614E-2</v>
      </c>
    </row>
    <row r="777" spans="1:42" x14ac:dyDescent="0.2">
      <c r="B777" s="28">
        <v>6</v>
      </c>
      <c r="C777">
        <v>2436</v>
      </c>
      <c r="D777">
        <v>2467</v>
      </c>
      <c r="E777" s="3">
        <f t="shared" si="278"/>
        <v>2.4359999999999999</v>
      </c>
      <c r="F777" s="3">
        <f t="shared" si="278"/>
        <v>2.4670000000000001</v>
      </c>
      <c r="G777">
        <v>0.46300000000000002</v>
      </c>
      <c r="H777">
        <v>0.09</v>
      </c>
      <c r="I777">
        <v>53</v>
      </c>
      <c r="J777">
        <v>57</v>
      </c>
      <c r="K777">
        <v>98</v>
      </c>
      <c r="L777">
        <v>102</v>
      </c>
      <c r="M777">
        <v>52</v>
      </c>
      <c r="N777">
        <v>60</v>
      </c>
      <c r="O777">
        <v>1.0999999999999999E-2</v>
      </c>
      <c r="P777">
        <v>1.15E-2</v>
      </c>
      <c r="Q777" s="37">
        <f t="shared" si="269"/>
        <v>2.3758099352051833E-2</v>
      </c>
      <c r="R777" s="37">
        <f t="shared" si="270"/>
        <v>2.4838012958963283E-2</v>
      </c>
      <c r="S777">
        <v>18.02</v>
      </c>
      <c r="T777" s="5">
        <f t="shared" si="279"/>
        <v>0.10028949640981784</v>
      </c>
      <c r="U777" s="5">
        <f t="shared" si="280"/>
        <v>0.11419614867890732</v>
      </c>
      <c r="V777" s="6">
        <f t="shared" si="281"/>
        <v>0.23718793644374236</v>
      </c>
      <c r="W777" s="6">
        <f t="shared" si="282"/>
        <v>0.24780046366956993</v>
      </c>
      <c r="X777" s="6">
        <f t="shared" si="283"/>
        <v>0.33747743285356019</v>
      </c>
      <c r="Y777" s="6">
        <f t="shared" si="283"/>
        <v>0.36199661234847724</v>
      </c>
      <c r="Z777" s="6">
        <f t="shared" si="284"/>
        <v>0.34973702260101869</v>
      </c>
      <c r="AB777" s="6"/>
      <c r="AC777" s="6"/>
      <c r="AD777" s="6"/>
      <c r="AF777">
        <v>20</v>
      </c>
      <c r="AG777">
        <v>50</v>
      </c>
      <c r="AJ777">
        <v>1.25</v>
      </c>
      <c r="AO777" s="33">
        <f t="shared" si="272"/>
        <v>1.2259589747458499E-2</v>
      </c>
      <c r="AP777" s="33">
        <f t="shared" si="273"/>
        <v>1.2259589747458555E-2</v>
      </c>
    </row>
    <row r="778" spans="1:42" x14ac:dyDescent="0.2">
      <c r="B778" s="28">
        <v>7</v>
      </c>
      <c r="C778">
        <v>2436</v>
      </c>
      <c r="D778">
        <v>2467</v>
      </c>
      <c r="E778" s="3">
        <f t="shared" si="278"/>
        <v>2.4359999999999999</v>
      </c>
      <c r="F778" s="3">
        <f t="shared" si="278"/>
        <v>2.4670000000000001</v>
      </c>
      <c r="G778">
        <v>0.46800000000000003</v>
      </c>
      <c r="H778">
        <v>9.2999999999999999E-2</v>
      </c>
      <c r="I778">
        <v>53</v>
      </c>
      <c r="J778">
        <v>57</v>
      </c>
      <c r="K778">
        <v>98</v>
      </c>
      <c r="L778">
        <v>102</v>
      </c>
      <c r="M778">
        <v>52</v>
      </c>
      <c r="N778">
        <v>60</v>
      </c>
      <c r="O778">
        <v>1.0999999999999999E-2</v>
      </c>
      <c r="P778">
        <v>1.15E-2</v>
      </c>
      <c r="Q778" s="37">
        <f t="shared" si="269"/>
        <v>2.3504273504273501E-2</v>
      </c>
      <c r="R778" s="37">
        <f t="shared" si="270"/>
        <v>2.4572649572649572E-2</v>
      </c>
      <c r="S778">
        <v>18.02</v>
      </c>
      <c r="T778" s="5">
        <f t="shared" si="279"/>
        <v>0.10363247962347844</v>
      </c>
      <c r="U778" s="5">
        <f t="shared" si="280"/>
        <v>0.11800268696820423</v>
      </c>
      <c r="V778" s="6">
        <f t="shared" si="281"/>
        <v>0.2385972332887169</v>
      </c>
      <c r="W778" s="6">
        <f t="shared" si="282"/>
        <v>0.24890099344708772</v>
      </c>
      <c r="X778" s="6">
        <f t="shared" si="283"/>
        <v>0.34222971291219534</v>
      </c>
      <c r="Y778" s="6">
        <f t="shared" si="283"/>
        <v>0.36690368041529198</v>
      </c>
      <c r="Z778" s="6">
        <f t="shared" si="284"/>
        <v>0.35456669666374363</v>
      </c>
      <c r="AB778" s="6"/>
      <c r="AC778" s="6"/>
      <c r="AD778" s="6"/>
      <c r="AF778">
        <v>20</v>
      </c>
      <c r="AG778">
        <v>50</v>
      </c>
      <c r="AJ778">
        <v>1.25</v>
      </c>
      <c r="AO778" s="33">
        <f t="shared" si="272"/>
        <v>1.2336983751548292E-2</v>
      </c>
      <c r="AP778" s="33">
        <f t="shared" si="273"/>
        <v>1.2336983751548347E-2</v>
      </c>
    </row>
    <row r="779" spans="1:42" x14ac:dyDescent="0.2">
      <c r="B779" s="28">
        <v>8</v>
      </c>
      <c r="C779">
        <v>2436</v>
      </c>
      <c r="D779">
        <v>2467</v>
      </c>
      <c r="E779" s="3">
        <f t="shared" si="278"/>
        <v>2.4359999999999999</v>
      </c>
      <c r="F779" s="3">
        <f t="shared" si="278"/>
        <v>2.4670000000000001</v>
      </c>
      <c r="G779">
        <v>0.46800000000000003</v>
      </c>
      <c r="H779">
        <v>0.09</v>
      </c>
      <c r="I779">
        <v>53</v>
      </c>
      <c r="J779">
        <v>57</v>
      </c>
      <c r="K779">
        <v>98</v>
      </c>
      <c r="L779">
        <v>102</v>
      </c>
      <c r="M779">
        <v>52</v>
      </c>
      <c r="N779">
        <v>60</v>
      </c>
      <c r="O779">
        <v>1.0999999999999999E-2</v>
      </c>
      <c r="P779">
        <v>1.15E-2</v>
      </c>
      <c r="Q779" s="37">
        <f t="shared" si="269"/>
        <v>2.3504273504273501E-2</v>
      </c>
      <c r="R779" s="37">
        <f t="shared" si="270"/>
        <v>2.4572649572649572E-2</v>
      </c>
      <c r="S779">
        <v>18.02</v>
      </c>
      <c r="T779" s="5">
        <f t="shared" si="279"/>
        <v>0.10028949640981784</v>
      </c>
      <c r="U779" s="5">
        <f t="shared" si="280"/>
        <v>0.11419614867890732</v>
      </c>
      <c r="V779" s="6">
        <f t="shared" si="281"/>
        <v>0.24030149924077918</v>
      </c>
      <c r="W779" s="6">
        <f t="shared" si="282"/>
        <v>0.25123152709359603</v>
      </c>
      <c r="X779" s="6">
        <f t="shared" si="283"/>
        <v>0.34059099565059703</v>
      </c>
      <c r="Y779" s="6">
        <f t="shared" si="283"/>
        <v>0.36542767577250335</v>
      </c>
      <c r="Z779" s="6">
        <f t="shared" si="284"/>
        <v>0.35300933571155019</v>
      </c>
      <c r="AB779" s="6"/>
      <c r="AC779" s="6"/>
      <c r="AD779" s="6"/>
      <c r="AF779">
        <v>20</v>
      </c>
      <c r="AG779">
        <v>50</v>
      </c>
      <c r="AJ779">
        <v>1.25</v>
      </c>
      <c r="AO779" s="33">
        <f t="shared" si="272"/>
        <v>1.2418340060953159E-2</v>
      </c>
      <c r="AP779" s="33">
        <f t="shared" si="273"/>
        <v>1.2418340060953159E-2</v>
      </c>
    </row>
    <row r="780" spans="1:42" x14ac:dyDescent="0.2">
      <c r="B780" s="28">
        <v>9</v>
      </c>
      <c r="C780">
        <v>2436</v>
      </c>
      <c r="D780">
        <v>2467</v>
      </c>
      <c r="E780" s="3">
        <f t="shared" si="278"/>
        <v>2.4359999999999999</v>
      </c>
      <c r="F780" s="3">
        <f t="shared" si="278"/>
        <v>2.4670000000000001</v>
      </c>
      <c r="G780">
        <v>0.46800000000000003</v>
      </c>
      <c r="H780">
        <v>9.2999999999999999E-2</v>
      </c>
      <c r="I780">
        <v>53</v>
      </c>
      <c r="J780">
        <v>57</v>
      </c>
      <c r="K780">
        <v>98</v>
      </c>
      <c r="L780">
        <v>102</v>
      </c>
      <c r="M780">
        <v>52</v>
      </c>
      <c r="N780">
        <v>60</v>
      </c>
      <c r="O780">
        <v>1.0999999999999999E-2</v>
      </c>
      <c r="P780">
        <v>1.15E-2</v>
      </c>
      <c r="Q780" s="37">
        <f t="shared" si="269"/>
        <v>2.3504273504273501E-2</v>
      </c>
      <c r="R780" s="37">
        <f t="shared" si="270"/>
        <v>2.4572649572649572E-2</v>
      </c>
      <c r="S780">
        <v>18.02</v>
      </c>
      <c r="T780" s="5">
        <f t="shared" si="279"/>
        <v>0.10363247962347844</v>
      </c>
      <c r="U780" s="5">
        <f t="shared" si="280"/>
        <v>0.11800268696820423</v>
      </c>
      <c r="V780" s="6">
        <f t="shared" si="281"/>
        <v>0.2385972332887169</v>
      </c>
      <c r="W780" s="6">
        <f t="shared" si="282"/>
        <v>0.24890099344708772</v>
      </c>
      <c r="X780" s="6">
        <f t="shared" si="283"/>
        <v>0.34222971291219534</v>
      </c>
      <c r="Y780" s="6">
        <f t="shared" si="283"/>
        <v>0.36690368041529198</v>
      </c>
      <c r="Z780" s="6">
        <f t="shared" si="284"/>
        <v>0.35456669666374363</v>
      </c>
      <c r="AB780" s="6"/>
      <c r="AC780" s="6"/>
      <c r="AD780" s="6"/>
      <c r="AF780">
        <v>20</v>
      </c>
      <c r="AG780">
        <v>50</v>
      </c>
      <c r="AJ780">
        <v>1.25</v>
      </c>
      <c r="AO780" s="33">
        <f t="shared" si="272"/>
        <v>1.2336983751548292E-2</v>
      </c>
      <c r="AP780" s="33">
        <f t="shared" si="273"/>
        <v>1.2336983751548347E-2</v>
      </c>
    </row>
    <row r="781" spans="1:42" x14ac:dyDescent="0.2">
      <c r="B781" s="28">
        <v>10</v>
      </c>
      <c r="C781">
        <v>2436</v>
      </c>
      <c r="D781">
        <v>2467</v>
      </c>
      <c r="E781" s="3">
        <f t="shared" si="278"/>
        <v>2.4359999999999999</v>
      </c>
      <c r="F781" s="3">
        <f t="shared" si="278"/>
        <v>2.4670000000000001</v>
      </c>
      <c r="G781">
        <v>0.46899999999999997</v>
      </c>
      <c r="H781">
        <v>9.2999999999999999E-2</v>
      </c>
      <c r="I781">
        <v>53</v>
      </c>
      <c r="J781">
        <v>57</v>
      </c>
      <c r="K781">
        <v>98</v>
      </c>
      <c r="L781">
        <v>102</v>
      </c>
      <c r="M781">
        <v>52</v>
      </c>
      <c r="N781">
        <v>60</v>
      </c>
      <c r="O781">
        <v>1.0999999999999999E-2</v>
      </c>
      <c r="P781">
        <v>1.15E-2</v>
      </c>
      <c r="Q781" s="37">
        <f t="shared" ref="Q781:Q844" si="285">1/(G781/O781)</f>
        <v>2.3454157782515993E-2</v>
      </c>
      <c r="R781" s="37">
        <f t="shared" ref="R781:R844" si="286">1/(G781/P781)</f>
        <v>2.4520255863539446E-2</v>
      </c>
      <c r="S781">
        <v>18.02</v>
      </c>
      <c r="T781" s="5">
        <f t="shared" si="279"/>
        <v>0.10363247962347844</v>
      </c>
      <c r="U781" s="5">
        <f t="shared" si="280"/>
        <v>0.11800268696820423</v>
      </c>
      <c r="V781" s="6">
        <f t="shared" si="281"/>
        <v>0.23921994584812428</v>
      </c>
      <c r="W781" s="6">
        <f t="shared" si="282"/>
        <v>0.24958720613189292</v>
      </c>
      <c r="X781" s="6">
        <f t="shared" si="283"/>
        <v>0.34285242547160272</v>
      </c>
      <c r="Y781" s="6">
        <f t="shared" si="283"/>
        <v>0.36758989310009715</v>
      </c>
      <c r="Z781" s="6">
        <f t="shared" si="284"/>
        <v>0.35522115928584996</v>
      </c>
      <c r="AB781" s="6"/>
      <c r="AC781" s="6"/>
      <c r="AD781" s="6"/>
      <c r="AF781">
        <v>20</v>
      </c>
      <c r="AG781">
        <v>50</v>
      </c>
      <c r="AJ781">
        <v>1.25</v>
      </c>
      <c r="AO781" s="33">
        <f t="shared" ref="AO781:AO844" si="287">Z781-X781</f>
        <v>1.2368733814247246E-2</v>
      </c>
      <c r="AP781" s="33">
        <f t="shared" ref="AP781:AP844" si="288">ABS(Z781-Y781)</f>
        <v>1.236873381424719E-2</v>
      </c>
    </row>
    <row r="782" spans="1:42" x14ac:dyDescent="0.2">
      <c r="B782" s="28">
        <v>11</v>
      </c>
      <c r="C782">
        <v>2436</v>
      </c>
      <c r="D782">
        <v>2467</v>
      </c>
      <c r="E782" s="3">
        <f t="shared" si="278"/>
        <v>2.4359999999999999</v>
      </c>
      <c r="F782" s="3">
        <f t="shared" si="278"/>
        <v>2.4670000000000001</v>
      </c>
      <c r="G782">
        <v>0.47899999999999998</v>
      </c>
      <c r="H782">
        <v>8.8999999999999996E-2</v>
      </c>
      <c r="I782">
        <v>53</v>
      </c>
      <c r="J782">
        <v>57</v>
      </c>
      <c r="K782">
        <v>98</v>
      </c>
      <c r="L782">
        <v>102</v>
      </c>
      <c r="M782">
        <v>52</v>
      </c>
      <c r="N782">
        <v>60</v>
      </c>
      <c r="O782">
        <v>1.0999999999999999E-2</v>
      </c>
      <c r="P782">
        <v>1.15E-2</v>
      </c>
      <c r="Q782" s="37">
        <f t="shared" si="285"/>
        <v>2.2964509394572025E-2</v>
      </c>
      <c r="R782" s="37">
        <f t="shared" si="286"/>
        <v>2.4008350730688938E-2</v>
      </c>
      <c r="S782">
        <v>18.02</v>
      </c>
      <c r="T782" s="5">
        <f t="shared" si="279"/>
        <v>9.9175168671930963E-2</v>
      </c>
      <c r="U782" s="5">
        <f t="shared" si="280"/>
        <v>0.11292730258247499</v>
      </c>
      <c r="V782" s="6">
        <f t="shared" si="281"/>
        <v>0.24771942604494762</v>
      </c>
      <c r="W782" s="6">
        <f t="shared" si="282"/>
        <v>0.25955671117528967</v>
      </c>
      <c r="X782" s="6">
        <f t="shared" si="283"/>
        <v>0.34689459471687856</v>
      </c>
      <c r="Y782" s="6">
        <f t="shared" si="283"/>
        <v>0.37248401375776463</v>
      </c>
      <c r="Z782" s="6">
        <f t="shared" si="284"/>
        <v>0.35968930423732159</v>
      </c>
      <c r="AB782" s="6"/>
      <c r="AC782" s="6"/>
      <c r="AD782" s="6"/>
      <c r="AF782">
        <v>20</v>
      </c>
      <c r="AG782">
        <v>50</v>
      </c>
      <c r="AJ782">
        <v>1.25</v>
      </c>
      <c r="AO782" s="33">
        <f t="shared" si="287"/>
        <v>1.2794709520443037E-2</v>
      </c>
      <c r="AP782" s="33">
        <f t="shared" si="288"/>
        <v>1.2794709520443037E-2</v>
      </c>
    </row>
    <row r="783" spans="1:42" x14ac:dyDescent="0.2">
      <c r="A783" t="s">
        <v>115</v>
      </c>
      <c r="B783" s="28">
        <v>1</v>
      </c>
      <c r="C783">
        <v>2436</v>
      </c>
      <c r="D783">
        <v>2467</v>
      </c>
      <c r="E783" s="3">
        <f t="shared" si="278"/>
        <v>2.4359999999999999</v>
      </c>
      <c r="F783" s="3">
        <f t="shared" si="278"/>
        <v>2.4670000000000001</v>
      </c>
      <c r="G783">
        <v>0.45800000000000002</v>
      </c>
      <c r="H783">
        <v>8.8999999999999996E-2</v>
      </c>
      <c r="I783">
        <v>53</v>
      </c>
      <c r="J783">
        <v>57</v>
      </c>
      <c r="K783">
        <v>98</v>
      </c>
      <c r="L783">
        <v>102</v>
      </c>
      <c r="M783">
        <v>52</v>
      </c>
      <c r="N783">
        <v>60</v>
      </c>
      <c r="O783">
        <v>1.06E-2</v>
      </c>
      <c r="P783">
        <v>1.12E-2</v>
      </c>
      <c r="Q783" s="37">
        <f t="shared" si="285"/>
        <v>2.3144104803493451E-2</v>
      </c>
      <c r="R783" s="37">
        <f t="shared" si="286"/>
        <v>2.4454148471615717E-2</v>
      </c>
      <c r="S783">
        <v>18.02</v>
      </c>
      <c r="T783" s="5">
        <f t="shared" si="279"/>
        <v>0.10183164640421483</v>
      </c>
      <c r="U783" s="5">
        <f t="shared" si="280"/>
        <v>0.11718871022709669</v>
      </c>
      <c r="V783" s="6">
        <f t="shared" si="281"/>
        <v>0.24092752825178743</v>
      </c>
      <c r="W783" s="6">
        <f t="shared" si="282"/>
        <v>0.25439704648473388</v>
      </c>
      <c r="X783" s="6">
        <f t="shared" si="283"/>
        <v>0.34275917465600225</v>
      </c>
      <c r="Y783" s="6">
        <f t="shared" si="283"/>
        <v>0.37158575671183058</v>
      </c>
      <c r="Z783" s="6">
        <f t="shared" si="284"/>
        <v>0.35717246568391642</v>
      </c>
      <c r="AB783" s="6"/>
      <c r="AC783" s="6"/>
      <c r="AD783" s="6"/>
      <c r="AF783">
        <v>20</v>
      </c>
      <c r="AG783">
        <v>50</v>
      </c>
      <c r="AJ783">
        <v>1.25</v>
      </c>
      <c r="AO783" s="33">
        <f t="shared" si="287"/>
        <v>1.4413291027914166E-2</v>
      </c>
      <c r="AP783" s="33">
        <f t="shared" si="288"/>
        <v>1.4413291027914166E-2</v>
      </c>
    </row>
    <row r="784" spans="1:42" x14ac:dyDescent="0.2">
      <c r="B784" s="28">
        <v>2</v>
      </c>
      <c r="C784">
        <v>2436</v>
      </c>
      <c r="D784">
        <v>2467</v>
      </c>
      <c r="E784" s="3">
        <f t="shared" si="278"/>
        <v>2.4359999999999999</v>
      </c>
      <c r="F784" s="3">
        <f t="shared" si="278"/>
        <v>2.4670000000000001</v>
      </c>
      <c r="G784">
        <v>0.438</v>
      </c>
      <c r="H784">
        <v>8.5000000000000006E-2</v>
      </c>
      <c r="I784">
        <v>53</v>
      </c>
      <c r="J784">
        <v>57</v>
      </c>
      <c r="K784">
        <v>98</v>
      </c>
      <c r="L784">
        <v>102</v>
      </c>
      <c r="M784">
        <v>52</v>
      </c>
      <c r="N784">
        <v>60</v>
      </c>
      <c r="O784">
        <v>1.06E-2</v>
      </c>
      <c r="P784">
        <v>1.12E-2</v>
      </c>
      <c r="Q784" s="37">
        <f t="shared" si="285"/>
        <v>2.4200913242009132E-2</v>
      </c>
      <c r="R784" s="37">
        <f t="shared" si="286"/>
        <v>2.5570776255707764E-2</v>
      </c>
      <c r="S784">
        <v>18.02</v>
      </c>
      <c r="T784" s="5">
        <f t="shared" si="279"/>
        <v>9.725494319503665E-2</v>
      </c>
      <c r="U784" s="5">
        <f t="shared" si="280"/>
        <v>0.11192180190228337</v>
      </c>
      <c r="V784" s="6">
        <f t="shared" si="281"/>
        <v>0.23047290229356662</v>
      </c>
      <c r="W784" s="6">
        <f t="shared" si="282"/>
        <v>0.24337953417262428</v>
      </c>
      <c r="X784" s="6">
        <f t="shared" si="283"/>
        <v>0.32772784548860329</v>
      </c>
      <c r="Y784" s="6">
        <f t="shared" si="283"/>
        <v>0.35530133607490766</v>
      </c>
      <c r="Z784" s="6">
        <f t="shared" si="284"/>
        <v>0.3415145907817555</v>
      </c>
      <c r="AB784" s="6"/>
      <c r="AC784" s="6"/>
      <c r="AD784" s="6"/>
      <c r="AF784">
        <v>20</v>
      </c>
      <c r="AG784">
        <v>50</v>
      </c>
      <c r="AJ784">
        <v>1.25</v>
      </c>
      <c r="AO784" s="33">
        <f t="shared" si="287"/>
        <v>1.3786745293152214E-2</v>
      </c>
      <c r="AP784" s="33">
        <f t="shared" si="288"/>
        <v>1.3786745293152158E-2</v>
      </c>
    </row>
    <row r="785" spans="1:42" x14ac:dyDescent="0.2">
      <c r="B785" s="28">
        <v>3</v>
      </c>
      <c r="C785">
        <v>2436</v>
      </c>
      <c r="D785">
        <v>2467</v>
      </c>
      <c r="E785" s="3">
        <f t="shared" si="278"/>
        <v>2.4359999999999999</v>
      </c>
      <c r="F785" s="3">
        <f t="shared" si="278"/>
        <v>2.4670000000000001</v>
      </c>
      <c r="G785">
        <v>0.44800000000000001</v>
      </c>
      <c r="H785">
        <v>8.4000000000000005E-2</v>
      </c>
      <c r="I785">
        <v>53</v>
      </c>
      <c r="J785">
        <v>57</v>
      </c>
      <c r="K785">
        <v>98</v>
      </c>
      <c r="L785">
        <v>102</v>
      </c>
      <c r="M785">
        <v>52</v>
      </c>
      <c r="N785">
        <v>60</v>
      </c>
      <c r="O785">
        <v>1.06E-2</v>
      </c>
      <c r="P785">
        <v>1.12E-2</v>
      </c>
      <c r="Q785" s="37">
        <f t="shared" si="285"/>
        <v>2.3660714285714288E-2</v>
      </c>
      <c r="R785" s="37">
        <f t="shared" si="286"/>
        <v>2.5000000000000001E-2</v>
      </c>
      <c r="S785">
        <v>18.02</v>
      </c>
      <c r="T785" s="5">
        <f t="shared" si="279"/>
        <v>9.6110767392742102E-2</v>
      </c>
      <c r="U785" s="5">
        <f t="shared" si="280"/>
        <v>0.11060507482108005</v>
      </c>
      <c r="V785" s="6">
        <f t="shared" si="281"/>
        <v>0.2374501312055981</v>
      </c>
      <c r="W785" s="6">
        <f t="shared" si="282"/>
        <v>0.25130676864109336</v>
      </c>
      <c r="X785" s="6">
        <f t="shared" si="283"/>
        <v>0.33356089859834021</v>
      </c>
      <c r="Y785" s="6">
        <f t="shared" si="283"/>
        <v>0.36191184346217342</v>
      </c>
      <c r="Z785" s="6">
        <f t="shared" si="284"/>
        <v>0.34773637103025679</v>
      </c>
      <c r="AB785" s="6"/>
      <c r="AC785" s="6"/>
      <c r="AD785" s="6"/>
      <c r="AF785">
        <v>20</v>
      </c>
      <c r="AG785">
        <v>50</v>
      </c>
      <c r="AJ785">
        <v>1.25</v>
      </c>
      <c r="AO785" s="33">
        <f t="shared" si="287"/>
        <v>1.417547243191658E-2</v>
      </c>
      <c r="AP785" s="33">
        <f t="shared" si="288"/>
        <v>1.4175472431916636E-2</v>
      </c>
    </row>
    <row r="786" spans="1:42" x14ac:dyDescent="0.2">
      <c r="B786" s="28">
        <v>4</v>
      </c>
      <c r="C786">
        <v>2436</v>
      </c>
      <c r="D786">
        <v>2467</v>
      </c>
      <c r="E786" s="3">
        <f t="shared" si="278"/>
        <v>2.4359999999999999</v>
      </c>
      <c r="F786" s="3">
        <f t="shared" si="278"/>
        <v>2.4670000000000001</v>
      </c>
      <c r="G786">
        <v>0.44600000000000001</v>
      </c>
      <c r="H786">
        <v>8.4000000000000005E-2</v>
      </c>
      <c r="I786">
        <v>53</v>
      </c>
      <c r="J786">
        <v>57</v>
      </c>
      <c r="K786">
        <v>98</v>
      </c>
      <c r="L786">
        <v>102</v>
      </c>
      <c r="M786">
        <v>52</v>
      </c>
      <c r="N786">
        <v>60</v>
      </c>
      <c r="O786">
        <v>1.06E-2</v>
      </c>
      <c r="P786">
        <v>1.12E-2</v>
      </c>
      <c r="Q786" s="37">
        <f t="shared" si="285"/>
        <v>2.3766816143497758E-2</v>
      </c>
      <c r="R786" s="37">
        <f t="shared" si="286"/>
        <v>2.5112107623318388E-2</v>
      </c>
      <c r="S786">
        <v>18.02</v>
      </c>
      <c r="T786" s="5">
        <f t="shared" si="279"/>
        <v>9.6110767392742102E-2</v>
      </c>
      <c r="U786" s="5">
        <f t="shared" si="280"/>
        <v>0.11060507482108005</v>
      </c>
      <c r="V786" s="6">
        <f t="shared" si="281"/>
        <v>0.23617134648538657</v>
      </c>
      <c r="W786" s="6">
        <f t="shared" si="282"/>
        <v>0.24988255363489384</v>
      </c>
      <c r="X786" s="6">
        <f t="shared" si="283"/>
        <v>0.33228211387812867</v>
      </c>
      <c r="Y786" s="6">
        <f t="shared" si="283"/>
        <v>0.36048762845597387</v>
      </c>
      <c r="Z786" s="6">
        <f t="shared" si="284"/>
        <v>0.3463848711670513</v>
      </c>
      <c r="AB786" s="6"/>
      <c r="AC786" s="6"/>
      <c r="AD786" s="6"/>
      <c r="AF786">
        <v>20</v>
      </c>
      <c r="AG786">
        <v>50</v>
      </c>
      <c r="AJ786">
        <v>1.25</v>
      </c>
      <c r="AO786" s="33">
        <f t="shared" si="287"/>
        <v>1.4102757288922629E-2</v>
      </c>
      <c r="AP786" s="33">
        <f t="shared" si="288"/>
        <v>1.4102757288922574E-2</v>
      </c>
    </row>
    <row r="787" spans="1:42" x14ac:dyDescent="0.2">
      <c r="B787" s="28">
        <v>5</v>
      </c>
      <c r="C787">
        <v>2436</v>
      </c>
      <c r="D787">
        <v>2467</v>
      </c>
      <c r="E787" s="3">
        <f t="shared" ref="E787:F818" si="289">C787/1000</f>
        <v>2.4359999999999999</v>
      </c>
      <c r="F787" s="3">
        <f t="shared" si="289"/>
        <v>2.4670000000000001</v>
      </c>
      <c r="G787">
        <v>0.443</v>
      </c>
      <c r="H787">
        <v>9.2999999999999999E-2</v>
      </c>
      <c r="I787">
        <v>53</v>
      </c>
      <c r="J787">
        <v>57</v>
      </c>
      <c r="K787">
        <v>98</v>
      </c>
      <c r="L787">
        <v>102</v>
      </c>
      <c r="M787">
        <v>52</v>
      </c>
      <c r="N787">
        <v>60</v>
      </c>
      <c r="O787">
        <v>1.06E-2</v>
      </c>
      <c r="P787">
        <v>1.12E-2</v>
      </c>
      <c r="Q787" s="37">
        <f t="shared" si="285"/>
        <v>2.3927765237020317E-2</v>
      </c>
      <c r="R787" s="37">
        <f t="shared" si="286"/>
        <v>2.5282167042889388E-2</v>
      </c>
      <c r="S787">
        <v>18.02</v>
      </c>
      <c r="T787" s="5">
        <f t="shared" si="279"/>
        <v>0.10640834961339303</v>
      </c>
      <c r="U787" s="5">
        <f t="shared" si="280"/>
        <v>0.12245561855191005</v>
      </c>
      <c r="V787" s="6">
        <f t="shared" si="281"/>
        <v>0.22900342160630605</v>
      </c>
      <c r="W787" s="6">
        <f t="shared" si="282"/>
        <v>0.24049079618835173</v>
      </c>
      <c r="X787" s="6">
        <f t="shared" si="283"/>
        <v>0.33541177121969906</v>
      </c>
      <c r="Y787" s="6">
        <f t="shared" si="283"/>
        <v>0.36294641474026179</v>
      </c>
      <c r="Z787" s="6">
        <f t="shared" si="284"/>
        <v>0.3491790929799804</v>
      </c>
      <c r="AB787" s="6"/>
      <c r="AC787" s="6"/>
      <c r="AD787" s="6"/>
      <c r="AF787">
        <v>20</v>
      </c>
      <c r="AG787">
        <v>50</v>
      </c>
      <c r="AJ787">
        <v>1.25</v>
      </c>
      <c r="AO787" s="33">
        <f t="shared" si="287"/>
        <v>1.3767321760281337E-2</v>
      </c>
      <c r="AP787" s="33">
        <f t="shared" si="288"/>
        <v>1.3767321760281392E-2</v>
      </c>
    </row>
    <row r="788" spans="1:42" x14ac:dyDescent="0.2">
      <c r="B788" s="28">
        <v>6</v>
      </c>
      <c r="C788">
        <v>2436</v>
      </c>
      <c r="D788">
        <v>2467</v>
      </c>
      <c r="E788" s="3">
        <f t="shared" si="289"/>
        <v>2.4359999999999999</v>
      </c>
      <c r="F788" s="3">
        <f t="shared" si="289"/>
        <v>2.4670000000000001</v>
      </c>
      <c r="G788">
        <v>0.441</v>
      </c>
      <c r="H788">
        <v>8.4000000000000005E-2</v>
      </c>
      <c r="I788">
        <v>53</v>
      </c>
      <c r="J788">
        <v>57</v>
      </c>
      <c r="K788">
        <v>98</v>
      </c>
      <c r="L788">
        <v>102</v>
      </c>
      <c r="M788">
        <v>52</v>
      </c>
      <c r="N788">
        <v>60</v>
      </c>
      <c r="O788">
        <v>1.06E-2</v>
      </c>
      <c r="P788">
        <v>1.12E-2</v>
      </c>
      <c r="Q788" s="37">
        <f t="shared" si="285"/>
        <v>2.4036281179138322E-2</v>
      </c>
      <c r="R788" s="37">
        <f t="shared" si="286"/>
        <v>2.5396825396825397E-2</v>
      </c>
      <c r="S788">
        <v>18.02</v>
      </c>
      <c r="T788" s="5">
        <f t="shared" si="279"/>
        <v>9.6110767392742102E-2</v>
      </c>
      <c r="U788" s="5">
        <f t="shared" si="280"/>
        <v>0.11060507482108005</v>
      </c>
      <c r="V788" s="6">
        <f t="shared" si="281"/>
        <v>0.23297438468485768</v>
      </c>
      <c r="W788" s="6">
        <f t="shared" si="282"/>
        <v>0.24632201611939503</v>
      </c>
      <c r="X788" s="6">
        <f t="shared" si="283"/>
        <v>0.32908515207759981</v>
      </c>
      <c r="Y788" s="6">
        <f t="shared" si="283"/>
        <v>0.35692709094047509</v>
      </c>
      <c r="Z788" s="6">
        <f t="shared" si="284"/>
        <v>0.34300612150903742</v>
      </c>
      <c r="AB788" s="6"/>
      <c r="AC788" s="6"/>
      <c r="AD788" s="6"/>
      <c r="AF788">
        <v>20</v>
      </c>
      <c r="AG788">
        <v>50</v>
      </c>
      <c r="AJ788">
        <v>1.25</v>
      </c>
      <c r="AO788" s="33">
        <f t="shared" si="287"/>
        <v>1.3920969431437613E-2</v>
      </c>
      <c r="AP788" s="33">
        <f t="shared" si="288"/>
        <v>1.3920969431437669E-2</v>
      </c>
    </row>
    <row r="789" spans="1:42" x14ac:dyDescent="0.2">
      <c r="B789" s="28">
        <v>7</v>
      </c>
      <c r="C789">
        <v>2436</v>
      </c>
      <c r="D789">
        <v>2467</v>
      </c>
      <c r="E789" s="3">
        <f t="shared" si="289"/>
        <v>2.4359999999999999</v>
      </c>
      <c r="F789" s="3">
        <f t="shared" si="289"/>
        <v>2.4670000000000001</v>
      </c>
      <c r="G789">
        <v>0.435</v>
      </c>
      <c r="H789">
        <v>8.4000000000000005E-2</v>
      </c>
      <c r="I789">
        <v>53</v>
      </c>
      <c r="J789">
        <v>57</v>
      </c>
      <c r="K789">
        <v>98</v>
      </c>
      <c r="L789">
        <v>102</v>
      </c>
      <c r="M789">
        <v>52</v>
      </c>
      <c r="N789">
        <v>60</v>
      </c>
      <c r="O789">
        <v>1.06E-2</v>
      </c>
      <c r="P789">
        <v>1.12E-2</v>
      </c>
      <c r="Q789" s="37">
        <f t="shared" si="285"/>
        <v>2.4367816091954025E-2</v>
      </c>
      <c r="R789" s="37">
        <f t="shared" si="286"/>
        <v>2.574712643678161E-2</v>
      </c>
      <c r="S789">
        <v>18.02</v>
      </c>
      <c r="T789" s="5">
        <f t="shared" si="279"/>
        <v>9.6110767392742102E-2</v>
      </c>
      <c r="U789" s="5">
        <f t="shared" si="280"/>
        <v>0.11060507482108005</v>
      </c>
      <c r="V789" s="6">
        <f t="shared" si="281"/>
        <v>0.22913803052422302</v>
      </c>
      <c r="W789" s="6">
        <f t="shared" si="282"/>
        <v>0.24204937110079647</v>
      </c>
      <c r="X789" s="6">
        <f t="shared" si="283"/>
        <v>0.32524879791696515</v>
      </c>
      <c r="Y789" s="6">
        <f t="shared" si="283"/>
        <v>0.3526544459218765</v>
      </c>
      <c r="Z789" s="6">
        <f t="shared" si="284"/>
        <v>0.33895162191942085</v>
      </c>
      <c r="AB789" s="6"/>
      <c r="AC789" s="6"/>
      <c r="AD789" s="6"/>
      <c r="AF789">
        <v>20</v>
      </c>
      <c r="AG789">
        <v>50</v>
      </c>
      <c r="AJ789">
        <v>1.25</v>
      </c>
      <c r="AO789" s="33">
        <f t="shared" si="287"/>
        <v>1.3702824002455705E-2</v>
      </c>
      <c r="AP789" s="33">
        <f t="shared" si="288"/>
        <v>1.3702824002455649E-2</v>
      </c>
    </row>
    <row r="790" spans="1:42" x14ac:dyDescent="0.2">
      <c r="B790" s="28">
        <v>8</v>
      </c>
      <c r="C790">
        <v>2436</v>
      </c>
      <c r="D790">
        <v>2467</v>
      </c>
      <c r="E790" s="3">
        <f t="shared" si="289"/>
        <v>2.4359999999999999</v>
      </c>
      <c r="F790" s="3">
        <f t="shared" si="289"/>
        <v>2.4670000000000001</v>
      </c>
      <c r="G790">
        <v>0.443</v>
      </c>
      <c r="H790">
        <v>8.8999999999999996E-2</v>
      </c>
      <c r="I790">
        <v>53</v>
      </c>
      <c r="J790">
        <v>57</v>
      </c>
      <c r="K790">
        <v>98</v>
      </c>
      <c r="L790">
        <v>102</v>
      </c>
      <c r="M790">
        <v>52</v>
      </c>
      <c r="N790">
        <v>60</v>
      </c>
      <c r="O790">
        <v>1.06E-2</v>
      </c>
      <c r="P790">
        <v>1.12E-2</v>
      </c>
      <c r="Q790" s="37">
        <f t="shared" si="285"/>
        <v>2.3927765237020317E-2</v>
      </c>
      <c r="R790" s="37">
        <f t="shared" si="286"/>
        <v>2.5282167042889388E-2</v>
      </c>
      <c r="S790">
        <v>18.02</v>
      </c>
      <c r="T790" s="5">
        <f t="shared" si="279"/>
        <v>0.10183164640421483</v>
      </c>
      <c r="U790" s="5">
        <f t="shared" si="280"/>
        <v>0.11718871022709669</v>
      </c>
      <c r="V790" s="6">
        <f t="shared" si="281"/>
        <v>0.23133664285020078</v>
      </c>
      <c r="W790" s="6">
        <f t="shared" si="282"/>
        <v>0.24371543393823747</v>
      </c>
      <c r="X790" s="6">
        <f t="shared" si="283"/>
        <v>0.33316828925441561</v>
      </c>
      <c r="Y790" s="6">
        <f t="shared" si="283"/>
        <v>0.36090414416533417</v>
      </c>
      <c r="Z790" s="6">
        <f t="shared" si="284"/>
        <v>0.34703621670987489</v>
      </c>
      <c r="AB790" s="6"/>
      <c r="AC790" s="6"/>
      <c r="AD790" s="6"/>
      <c r="AF790">
        <v>20</v>
      </c>
      <c r="AG790">
        <v>50</v>
      </c>
      <c r="AJ790">
        <v>1.25</v>
      </c>
      <c r="AO790" s="33">
        <f t="shared" si="287"/>
        <v>1.3867927455459284E-2</v>
      </c>
      <c r="AP790" s="33">
        <f t="shared" si="288"/>
        <v>1.3867927455459284E-2</v>
      </c>
    </row>
    <row r="791" spans="1:42" x14ac:dyDescent="0.2">
      <c r="A791" s="7"/>
      <c r="B791" s="28">
        <v>10</v>
      </c>
      <c r="C791">
        <v>2436</v>
      </c>
      <c r="D791">
        <v>2467</v>
      </c>
      <c r="E791" s="3">
        <f t="shared" si="289"/>
        <v>2.4359999999999999</v>
      </c>
      <c r="F791" s="3">
        <f t="shared" si="289"/>
        <v>2.4670000000000001</v>
      </c>
      <c r="G791">
        <v>0.44600000000000001</v>
      </c>
      <c r="H791">
        <v>9.1999999999999998E-2</v>
      </c>
      <c r="I791">
        <v>53</v>
      </c>
      <c r="J791">
        <v>57</v>
      </c>
      <c r="K791">
        <v>98</v>
      </c>
      <c r="L791">
        <v>102</v>
      </c>
      <c r="M791">
        <v>52</v>
      </c>
      <c r="N791">
        <v>60</v>
      </c>
      <c r="O791">
        <v>1.06E-2</v>
      </c>
      <c r="P791">
        <v>1.12E-2</v>
      </c>
      <c r="Q791" s="38">
        <f t="shared" si="285"/>
        <v>2.3766816143497758E-2</v>
      </c>
      <c r="R791" s="38">
        <f t="shared" si="286"/>
        <v>2.5112107623318388E-2</v>
      </c>
      <c r="S791">
        <v>18.02</v>
      </c>
      <c r="T791" s="5">
        <f t="shared" si="279"/>
        <v>0.10526417381109847</v>
      </c>
      <c r="U791" s="5">
        <f t="shared" si="280"/>
        <v>0.12113889147070669</v>
      </c>
      <c r="V791" s="6">
        <f t="shared" si="281"/>
        <v>0.23150490399759704</v>
      </c>
      <c r="W791" s="6">
        <f t="shared" si="282"/>
        <v>0.24343327813512242</v>
      </c>
      <c r="X791" s="6">
        <f t="shared" si="283"/>
        <v>0.33676907780869553</v>
      </c>
      <c r="Y791" s="6">
        <f t="shared" si="283"/>
        <v>0.36457216960582911</v>
      </c>
      <c r="Z791" s="6">
        <f t="shared" si="284"/>
        <v>0.35067062370726232</v>
      </c>
      <c r="AA791" s="10">
        <f>AVERAGE(X772:X791)</f>
        <v>0.33895724331213051</v>
      </c>
      <c r="AB791" s="33">
        <f>STDEV(X772:X791)/SQRT(COUNT(X772:X791))</f>
        <v>1.7668184924161177E-3</v>
      </c>
      <c r="AC791" s="10">
        <f>AVERAGE(Y772:Y791)</f>
        <v>0.36518117420269103</v>
      </c>
      <c r="AD791" s="33">
        <f>STDEV(Y772:Y791)/SQRT(COUNT(Y772:Y791))</f>
        <v>1.5971338477852196E-3</v>
      </c>
      <c r="AE791" s="10">
        <f>AVERAGE(Z772:Z791)</f>
        <v>0.35206920875741077</v>
      </c>
      <c r="AF791">
        <v>20</v>
      </c>
      <c r="AG791" s="7">
        <v>50</v>
      </c>
      <c r="AH791" s="7">
        <f>STDEV(Z772:Z791)</f>
        <v>7.4867476117463786E-3</v>
      </c>
      <c r="AI791" s="7">
        <f>AH791/SQRT(COUNT(Z772:Z791))</f>
        <v>1.6740876590249105E-3</v>
      </c>
      <c r="AJ791" s="7">
        <v>1.25</v>
      </c>
      <c r="AK791" s="35">
        <f>AE791-AA791</f>
        <v>1.311196544528026E-2</v>
      </c>
      <c r="AL791" s="35">
        <f>ABS(AE791-AC791)</f>
        <v>1.311196544528026E-2</v>
      </c>
      <c r="AM791" s="35">
        <f>AK791+AB791</f>
        <v>1.4878783937696378E-2</v>
      </c>
      <c r="AN791" s="35">
        <f>AL791+AD791</f>
        <v>1.470909929306548E-2</v>
      </c>
      <c r="AO791" s="41">
        <f t="shared" si="287"/>
        <v>1.3901545898566792E-2</v>
      </c>
      <c r="AP791" s="41">
        <f t="shared" si="288"/>
        <v>1.3901545898566792E-2</v>
      </c>
    </row>
    <row r="792" spans="1:42" x14ac:dyDescent="0.2">
      <c r="A792" t="s">
        <v>116</v>
      </c>
      <c r="B792" s="29">
        <v>1</v>
      </c>
      <c r="C792" s="24">
        <v>2436</v>
      </c>
      <c r="D792" s="24">
        <v>2467</v>
      </c>
      <c r="E792" s="25">
        <f t="shared" si="289"/>
        <v>2.4359999999999999</v>
      </c>
      <c r="F792" s="25">
        <f t="shared" si="289"/>
        <v>2.4670000000000001</v>
      </c>
      <c r="G792" s="24">
        <v>0.36299999999999999</v>
      </c>
      <c r="H792" s="24">
        <v>8.4000000000000005E-2</v>
      </c>
      <c r="I792" s="24">
        <v>53</v>
      </c>
      <c r="J792" s="24">
        <v>57</v>
      </c>
      <c r="K792" s="24">
        <v>98</v>
      </c>
      <c r="L792" s="24">
        <v>102</v>
      </c>
      <c r="M792" s="24">
        <v>52</v>
      </c>
      <c r="N792" s="24">
        <v>60</v>
      </c>
      <c r="O792" s="24">
        <v>8.3000000000000001E-3</v>
      </c>
      <c r="P792" s="24">
        <v>8.9999999999999993E-3</v>
      </c>
      <c r="Q792" s="37">
        <f t="shared" si="285"/>
        <v>2.2865013774104683E-2</v>
      </c>
      <c r="R792" s="37">
        <f t="shared" si="286"/>
        <v>2.4793388429752063E-2</v>
      </c>
      <c r="S792" s="24">
        <v>18.02</v>
      </c>
      <c r="T792" s="26">
        <f t="shared" si="279"/>
        <v>0.11960451053319018</v>
      </c>
      <c r="U792" s="26">
        <f t="shared" si="280"/>
        <v>0.14125467386788534</v>
      </c>
      <c r="V792" s="27">
        <f t="shared" si="281"/>
        <v>0.22785999363133319</v>
      </c>
      <c r="W792" s="27">
        <f t="shared" si="282"/>
        <v>0.24364372136177151</v>
      </c>
      <c r="X792" s="27">
        <f t="shared" si="283"/>
        <v>0.34746450416452335</v>
      </c>
      <c r="Y792" s="27">
        <f t="shared" si="283"/>
        <v>0.38489839522965685</v>
      </c>
      <c r="Z792" s="27">
        <f t="shared" si="284"/>
        <v>0.3661814496970901</v>
      </c>
      <c r="AB792" s="27"/>
      <c r="AC792" s="27"/>
      <c r="AD792" s="27"/>
      <c r="AF792" s="24">
        <v>30</v>
      </c>
      <c r="AG792">
        <v>50</v>
      </c>
      <c r="AJ792">
        <v>1.25</v>
      </c>
      <c r="AO792" s="33">
        <f t="shared" si="287"/>
        <v>1.8716945532566753E-2</v>
      </c>
      <c r="AP792" s="33">
        <f t="shared" si="288"/>
        <v>1.8716945532566753E-2</v>
      </c>
    </row>
    <row r="793" spans="1:42" x14ac:dyDescent="0.2">
      <c r="B793" s="28">
        <v>2</v>
      </c>
      <c r="C793">
        <v>2436</v>
      </c>
      <c r="D793">
        <v>2467</v>
      </c>
      <c r="E793" s="3">
        <f t="shared" si="289"/>
        <v>2.4359999999999999</v>
      </c>
      <c r="F793" s="3">
        <f t="shared" si="289"/>
        <v>2.4670000000000001</v>
      </c>
      <c r="G793">
        <v>0.36399999999999999</v>
      </c>
      <c r="H793">
        <v>7.5999999999999998E-2</v>
      </c>
      <c r="I793">
        <v>53</v>
      </c>
      <c r="J793">
        <v>57</v>
      </c>
      <c r="K793">
        <v>98</v>
      </c>
      <c r="L793">
        <v>102</v>
      </c>
      <c r="M793">
        <v>52</v>
      </c>
      <c r="N793">
        <v>60</v>
      </c>
      <c r="O793">
        <v>8.3000000000000001E-3</v>
      </c>
      <c r="P793">
        <v>8.9999999999999993E-3</v>
      </c>
      <c r="Q793" s="37">
        <f t="shared" si="285"/>
        <v>2.2802197802197804E-2</v>
      </c>
      <c r="R793" s="37">
        <f t="shared" si="286"/>
        <v>2.4725274725274728E-2</v>
      </c>
      <c r="S793">
        <v>18.02</v>
      </c>
      <c r="T793" s="5">
        <f t="shared" si="279"/>
        <v>0.10821360476812443</v>
      </c>
      <c r="U793" s="5">
        <f t="shared" si="280"/>
        <v>0.12780184778522957</v>
      </c>
      <c r="V793" s="6">
        <f t="shared" si="281"/>
        <v>0.23446281033093624</v>
      </c>
      <c r="W793" s="6">
        <f t="shared" si="282"/>
        <v>0.2527895839919444</v>
      </c>
      <c r="X793" s="6">
        <f t="shared" si="283"/>
        <v>0.34267641509906066</v>
      </c>
      <c r="Y793" s="6">
        <f t="shared" si="283"/>
        <v>0.38059143177717397</v>
      </c>
      <c r="Z793" s="6">
        <f t="shared" si="284"/>
        <v>0.36163392343811729</v>
      </c>
      <c r="AB793" s="6"/>
      <c r="AC793" s="6"/>
      <c r="AD793" s="6"/>
      <c r="AF793">
        <v>30</v>
      </c>
      <c r="AG793">
        <v>50</v>
      </c>
      <c r="AJ793">
        <v>1.25</v>
      </c>
      <c r="AO793" s="33">
        <f t="shared" si="287"/>
        <v>1.8957508339056628E-2</v>
      </c>
      <c r="AP793" s="33">
        <f t="shared" si="288"/>
        <v>1.8957508339056683E-2</v>
      </c>
    </row>
    <row r="794" spans="1:42" x14ac:dyDescent="0.2">
      <c r="B794" s="28">
        <v>3</v>
      </c>
      <c r="C794">
        <v>2436</v>
      </c>
      <c r="D794">
        <v>2467</v>
      </c>
      <c r="E794" s="3">
        <f t="shared" si="289"/>
        <v>2.4359999999999999</v>
      </c>
      <c r="F794" s="3">
        <f t="shared" si="289"/>
        <v>2.4670000000000001</v>
      </c>
      <c r="G794">
        <v>0.37</v>
      </c>
      <c r="H794">
        <v>7.0000000000000007E-2</v>
      </c>
      <c r="I794">
        <v>53</v>
      </c>
      <c r="J794">
        <v>57</v>
      </c>
      <c r="K794">
        <v>98</v>
      </c>
      <c r="L794">
        <v>102</v>
      </c>
      <c r="M794">
        <v>52</v>
      </c>
      <c r="N794">
        <v>60</v>
      </c>
      <c r="O794">
        <v>8.3000000000000001E-3</v>
      </c>
      <c r="P794">
        <v>8.9999999999999993E-3</v>
      </c>
      <c r="Q794" s="37">
        <f t="shared" si="285"/>
        <v>2.2432432432432432E-2</v>
      </c>
      <c r="R794" s="37">
        <f t="shared" si="286"/>
        <v>2.4324324324324322E-2</v>
      </c>
      <c r="S794">
        <v>18.02</v>
      </c>
      <c r="T794" s="5">
        <f t="shared" si="279"/>
        <v>9.9670425444325153E-2</v>
      </c>
      <c r="U794" s="5">
        <f t="shared" si="280"/>
        <v>0.11771222822323778</v>
      </c>
      <c r="V794" s="6">
        <f t="shared" si="281"/>
        <v>0.24359228627499629</v>
      </c>
      <c r="W794" s="6">
        <f t="shared" si="282"/>
        <v>0.26442353307873084</v>
      </c>
      <c r="X794" s="6">
        <f t="shared" si="283"/>
        <v>0.34326271171932143</v>
      </c>
      <c r="Y794" s="6">
        <f t="shared" si="283"/>
        <v>0.38213576130196864</v>
      </c>
      <c r="Z794" s="6">
        <f t="shared" si="284"/>
        <v>0.36269923651064506</v>
      </c>
      <c r="AB794" s="6"/>
      <c r="AC794" s="6"/>
      <c r="AD794" s="6"/>
      <c r="AF794">
        <v>30</v>
      </c>
      <c r="AG794">
        <v>50</v>
      </c>
      <c r="AJ794">
        <v>1.25</v>
      </c>
      <c r="AO794" s="33">
        <f t="shared" si="287"/>
        <v>1.9436524791323628E-2</v>
      </c>
      <c r="AP794" s="33">
        <f t="shared" si="288"/>
        <v>1.9436524791323573E-2</v>
      </c>
    </row>
    <row r="795" spans="1:42" x14ac:dyDescent="0.2">
      <c r="B795" s="28">
        <v>4</v>
      </c>
      <c r="C795">
        <v>2436</v>
      </c>
      <c r="D795">
        <v>2467</v>
      </c>
      <c r="E795" s="3">
        <f t="shared" si="289"/>
        <v>2.4359999999999999</v>
      </c>
      <c r="F795" s="3">
        <f t="shared" si="289"/>
        <v>2.4670000000000001</v>
      </c>
      <c r="G795">
        <v>0.36399999999999999</v>
      </c>
      <c r="H795">
        <v>7.3999999999999996E-2</v>
      </c>
      <c r="I795">
        <v>53</v>
      </c>
      <c r="J795">
        <v>57</v>
      </c>
      <c r="K795">
        <v>98</v>
      </c>
      <c r="L795">
        <v>102</v>
      </c>
      <c r="M795">
        <v>52</v>
      </c>
      <c r="N795">
        <v>60</v>
      </c>
      <c r="O795">
        <v>8.3000000000000001E-3</v>
      </c>
      <c r="P795">
        <v>8.9999999999999993E-3</v>
      </c>
      <c r="Q795" s="37">
        <f t="shared" si="285"/>
        <v>2.2802197802197804E-2</v>
      </c>
      <c r="R795" s="37">
        <f t="shared" si="286"/>
        <v>2.4725274725274728E-2</v>
      </c>
      <c r="S795">
        <v>18.02</v>
      </c>
      <c r="T795" s="5">
        <f t="shared" si="279"/>
        <v>0.105365878326858</v>
      </c>
      <c r="U795" s="5">
        <f t="shared" si="280"/>
        <v>0.12443864126456562</v>
      </c>
      <c r="V795" s="6">
        <f t="shared" si="281"/>
        <v>0.23591459243824855</v>
      </c>
      <c r="W795" s="6">
        <f t="shared" si="282"/>
        <v>0.25484869002500399</v>
      </c>
      <c r="X795" s="6">
        <f t="shared" ref="X795:Y810" si="290">T795+V795</f>
        <v>0.34128047076510654</v>
      </c>
      <c r="Y795" s="6">
        <f t="shared" si="290"/>
        <v>0.3792873312895696</v>
      </c>
      <c r="Z795" s="6">
        <f t="shared" si="284"/>
        <v>0.36028390102733809</v>
      </c>
      <c r="AB795" s="6"/>
      <c r="AC795" s="6"/>
      <c r="AD795" s="6"/>
      <c r="AF795">
        <v>30</v>
      </c>
      <c r="AG795">
        <v>50</v>
      </c>
      <c r="AJ795">
        <v>1.25</v>
      </c>
      <c r="AO795" s="33">
        <f t="shared" si="287"/>
        <v>1.9003430262231558E-2</v>
      </c>
      <c r="AP795" s="33">
        <f t="shared" si="288"/>
        <v>1.9003430262231502E-2</v>
      </c>
    </row>
    <row r="796" spans="1:42" x14ac:dyDescent="0.2">
      <c r="B796" s="28">
        <v>5</v>
      </c>
      <c r="C796">
        <v>2436</v>
      </c>
      <c r="D796">
        <v>2467</v>
      </c>
      <c r="E796" s="3">
        <f t="shared" si="289"/>
        <v>2.4359999999999999</v>
      </c>
      <c r="F796" s="3">
        <f t="shared" si="289"/>
        <v>2.4670000000000001</v>
      </c>
      <c r="G796">
        <v>0.378</v>
      </c>
      <c r="H796">
        <v>7.8E-2</v>
      </c>
      <c r="I796">
        <v>53</v>
      </c>
      <c r="J796">
        <v>57</v>
      </c>
      <c r="K796">
        <v>98</v>
      </c>
      <c r="L796">
        <v>102</v>
      </c>
      <c r="M796">
        <v>52</v>
      </c>
      <c r="N796">
        <v>60</v>
      </c>
      <c r="O796">
        <v>8.3000000000000001E-3</v>
      </c>
      <c r="P796">
        <v>8.9999999999999993E-3</v>
      </c>
      <c r="Q796" s="37">
        <f t="shared" si="285"/>
        <v>2.1957671957671957E-2</v>
      </c>
      <c r="R796" s="37">
        <f t="shared" si="286"/>
        <v>2.3809523809523808E-2</v>
      </c>
      <c r="S796">
        <v>18.02</v>
      </c>
      <c r="T796" s="5">
        <f t="shared" si="279"/>
        <v>0.11106133120939088</v>
      </c>
      <c r="U796" s="5">
        <f t="shared" si="280"/>
        <v>0.13116505430589351</v>
      </c>
      <c r="V796" s="6">
        <f t="shared" si="281"/>
        <v>0.24415066400857791</v>
      </c>
      <c r="W796" s="6">
        <f t="shared" si="282"/>
        <v>0.2634626169299697</v>
      </c>
      <c r="X796" s="6">
        <f t="shared" si="290"/>
        <v>0.35521199521796876</v>
      </c>
      <c r="Y796" s="6">
        <f t="shared" si="290"/>
        <v>0.39462767123586318</v>
      </c>
      <c r="Z796" s="6">
        <f t="shared" si="284"/>
        <v>0.37491983322691597</v>
      </c>
      <c r="AB796" s="6"/>
      <c r="AC796" s="6"/>
      <c r="AD796" s="6"/>
      <c r="AF796">
        <v>30</v>
      </c>
      <c r="AG796">
        <v>50</v>
      </c>
      <c r="AJ796">
        <v>1.25</v>
      </c>
      <c r="AO796" s="33">
        <f t="shared" si="287"/>
        <v>1.9707838008947209E-2</v>
      </c>
      <c r="AP796" s="33">
        <f t="shared" si="288"/>
        <v>1.9707838008947209E-2</v>
      </c>
    </row>
    <row r="797" spans="1:42" x14ac:dyDescent="0.2">
      <c r="B797" s="28">
        <v>6</v>
      </c>
      <c r="C797">
        <v>2436</v>
      </c>
      <c r="D797">
        <v>2467</v>
      </c>
      <c r="E797" s="3">
        <f t="shared" si="289"/>
        <v>2.4359999999999999</v>
      </c>
      <c r="F797" s="3">
        <f t="shared" si="289"/>
        <v>2.4670000000000001</v>
      </c>
      <c r="G797">
        <v>0.35899999999999999</v>
      </c>
      <c r="H797">
        <v>7.3999999999999996E-2</v>
      </c>
      <c r="I797">
        <v>53</v>
      </c>
      <c r="J797">
        <v>57</v>
      </c>
      <c r="K797">
        <v>98</v>
      </c>
      <c r="L797">
        <v>102</v>
      </c>
      <c r="M797">
        <v>52</v>
      </c>
      <c r="N797">
        <v>60</v>
      </c>
      <c r="O797">
        <v>8.3000000000000001E-3</v>
      </c>
      <c r="P797">
        <v>8.9999999999999993E-3</v>
      </c>
      <c r="Q797" s="37">
        <f t="shared" si="285"/>
        <v>2.3119777158774373E-2</v>
      </c>
      <c r="R797" s="37">
        <f t="shared" si="286"/>
        <v>2.5069637883008353E-2</v>
      </c>
      <c r="S797">
        <v>18.02</v>
      </c>
      <c r="T797" s="5">
        <f t="shared" si="279"/>
        <v>0.105365878326858</v>
      </c>
      <c r="U797" s="5">
        <f t="shared" si="280"/>
        <v>0.12443864126456562</v>
      </c>
      <c r="V797" s="6">
        <f t="shared" si="281"/>
        <v>0.2319361510864793</v>
      </c>
      <c r="W797" s="6">
        <f t="shared" si="282"/>
        <v>0.25030149753533082</v>
      </c>
      <c r="X797" s="6">
        <f t="shared" si="290"/>
        <v>0.33730202941333731</v>
      </c>
      <c r="Y797" s="6">
        <f t="shared" si="290"/>
        <v>0.37474013879989643</v>
      </c>
      <c r="Z797" s="6">
        <f t="shared" si="284"/>
        <v>0.35602108410661687</v>
      </c>
      <c r="AB797" s="6"/>
      <c r="AC797" s="6"/>
      <c r="AD797" s="6"/>
      <c r="AF797">
        <v>30</v>
      </c>
      <c r="AG797">
        <v>50</v>
      </c>
      <c r="AJ797">
        <v>1.25</v>
      </c>
      <c r="AO797" s="33">
        <f t="shared" si="287"/>
        <v>1.8719054693279558E-2</v>
      </c>
      <c r="AP797" s="33">
        <f t="shared" si="288"/>
        <v>1.8719054693279558E-2</v>
      </c>
    </row>
    <row r="798" spans="1:42" x14ac:dyDescent="0.2">
      <c r="B798" s="28">
        <v>7</v>
      </c>
      <c r="C798">
        <v>2436</v>
      </c>
      <c r="D798">
        <v>2467</v>
      </c>
      <c r="E798" s="3">
        <f t="shared" si="289"/>
        <v>2.4359999999999999</v>
      </c>
      <c r="F798" s="3">
        <f t="shared" si="289"/>
        <v>2.4670000000000001</v>
      </c>
      <c r="G798">
        <v>0.34599999999999997</v>
      </c>
      <c r="H798">
        <v>6.7000000000000004E-2</v>
      </c>
      <c r="I798">
        <v>53</v>
      </c>
      <c r="J798">
        <v>57</v>
      </c>
      <c r="K798">
        <v>98</v>
      </c>
      <c r="L798">
        <v>102</v>
      </c>
      <c r="M798">
        <v>52</v>
      </c>
      <c r="N798">
        <v>60</v>
      </c>
      <c r="O798">
        <v>8.3000000000000001E-3</v>
      </c>
      <c r="P798">
        <v>8.9999999999999993E-3</v>
      </c>
      <c r="Q798" s="37">
        <f t="shared" si="285"/>
        <v>2.3988439306358383E-2</v>
      </c>
      <c r="R798" s="37">
        <f t="shared" si="286"/>
        <v>2.6011560693641619E-2</v>
      </c>
      <c r="S798">
        <v>18.02</v>
      </c>
      <c r="T798" s="5">
        <f t="shared" si="279"/>
        <v>9.5398835782425501E-2</v>
      </c>
      <c r="U798" s="5">
        <f t="shared" si="280"/>
        <v>0.11266741844224187</v>
      </c>
      <c r="V798" s="6">
        <f t="shared" si="281"/>
        <v>0.22667344094747213</v>
      </c>
      <c r="W798" s="6">
        <f t="shared" si="282"/>
        <v>0.24568566817788892</v>
      </c>
      <c r="X798" s="6">
        <f t="shared" si="290"/>
        <v>0.32207227672989763</v>
      </c>
      <c r="Y798" s="6">
        <f t="shared" si="290"/>
        <v>0.35835308662013077</v>
      </c>
      <c r="Z798" s="6">
        <f t="shared" si="284"/>
        <v>0.34021268167501417</v>
      </c>
      <c r="AB798" s="6"/>
      <c r="AC798" s="6"/>
      <c r="AD798" s="6"/>
      <c r="AF798">
        <v>30</v>
      </c>
      <c r="AG798">
        <v>50</v>
      </c>
      <c r="AJ798">
        <v>1.25</v>
      </c>
      <c r="AO798" s="33">
        <f t="shared" si="287"/>
        <v>1.8140404945116539E-2</v>
      </c>
      <c r="AP798" s="33">
        <f t="shared" si="288"/>
        <v>1.8140404945116595E-2</v>
      </c>
    </row>
    <row r="799" spans="1:42" x14ac:dyDescent="0.2">
      <c r="B799" s="28">
        <v>8</v>
      </c>
      <c r="C799">
        <v>2436</v>
      </c>
      <c r="D799">
        <v>2467</v>
      </c>
      <c r="E799" s="3">
        <f t="shared" si="289"/>
        <v>2.4359999999999999</v>
      </c>
      <c r="F799" s="3">
        <f t="shared" si="289"/>
        <v>2.4670000000000001</v>
      </c>
      <c r="G799">
        <v>0.35399999999999998</v>
      </c>
      <c r="H799">
        <v>6.8000000000000005E-2</v>
      </c>
      <c r="I799">
        <v>53</v>
      </c>
      <c r="J799">
        <v>57</v>
      </c>
      <c r="K799">
        <v>98</v>
      </c>
      <c r="L799">
        <v>102</v>
      </c>
      <c r="M799">
        <v>52</v>
      </c>
      <c r="N799">
        <v>60</v>
      </c>
      <c r="O799">
        <v>8.3000000000000001E-3</v>
      </c>
      <c r="P799">
        <v>8.9999999999999993E-3</v>
      </c>
      <c r="Q799" s="37">
        <f t="shared" si="285"/>
        <v>2.344632768361582E-2</v>
      </c>
      <c r="R799" s="37">
        <f t="shared" si="286"/>
        <v>2.542372881355932E-2</v>
      </c>
      <c r="S799">
        <v>18.02</v>
      </c>
      <c r="T799" s="5">
        <f t="shared" si="279"/>
        <v>9.6822699003058718E-2</v>
      </c>
      <c r="U799" s="5">
        <f t="shared" si="280"/>
        <v>0.11434902170257384</v>
      </c>
      <c r="V799" s="6">
        <f t="shared" si="281"/>
        <v>0.2323130560566469</v>
      </c>
      <c r="W799" s="6">
        <f t="shared" si="282"/>
        <v>0.2519316231448363</v>
      </c>
      <c r="X799" s="6">
        <f t="shared" si="290"/>
        <v>0.3291357550597056</v>
      </c>
      <c r="Y799" s="6">
        <f t="shared" si="290"/>
        <v>0.36628064484741013</v>
      </c>
      <c r="Z799" s="6">
        <f t="shared" si="284"/>
        <v>0.34770819995355784</v>
      </c>
      <c r="AB799" s="6"/>
      <c r="AC799" s="6"/>
      <c r="AD799" s="6"/>
      <c r="AF799">
        <v>30</v>
      </c>
      <c r="AG799">
        <v>50</v>
      </c>
      <c r="AJ799">
        <v>1.25</v>
      </c>
      <c r="AO799" s="33">
        <f t="shared" si="287"/>
        <v>1.8572444893852236E-2</v>
      </c>
      <c r="AP799" s="33">
        <f t="shared" si="288"/>
        <v>1.8572444893852291E-2</v>
      </c>
    </row>
    <row r="800" spans="1:42" x14ac:dyDescent="0.2">
      <c r="B800" s="28">
        <v>9</v>
      </c>
      <c r="C800">
        <v>2436</v>
      </c>
      <c r="D800">
        <v>2467</v>
      </c>
      <c r="E800" s="3">
        <f t="shared" si="289"/>
        <v>2.4359999999999999</v>
      </c>
      <c r="F800" s="3">
        <f t="shared" si="289"/>
        <v>2.4670000000000001</v>
      </c>
      <c r="G800">
        <v>0.36299999999999999</v>
      </c>
      <c r="H800">
        <v>7.0000000000000007E-2</v>
      </c>
      <c r="I800">
        <v>53</v>
      </c>
      <c r="J800">
        <v>57</v>
      </c>
      <c r="K800">
        <v>98</v>
      </c>
      <c r="L800">
        <v>102</v>
      </c>
      <c r="M800">
        <v>52</v>
      </c>
      <c r="N800">
        <v>60</v>
      </c>
      <c r="O800">
        <v>8.3000000000000001E-3</v>
      </c>
      <c r="P800">
        <v>8.9999999999999993E-3</v>
      </c>
      <c r="Q800" s="37">
        <f t="shared" si="285"/>
        <v>2.2865013774104683E-2</v>
      </c>
      <c r="R800" s="37">
        <f t="shared" si="286"/>
        <v>2.4793388429752063E-2</v>
      </c>
      <c r="S800">
        <v>18.02</v>
      </c>
      <c r="T800" s="5">
        <f t="shared" si="279"/>
        <v>9.9670425444325153E-2</v>
      </c>
      <c r="U800" s="5">
        <f t="shared" si="280"/>
        <v>0.11771222822323778</v>
      </c>
      <c r="V800" s="6">
        <f t="shared" si="281"/>
        <v>0.23802246838251928</v>
      </c>
      <c r="W800" s="6">
        <f t="shared" si="282"/>
        <v>0.25805746359318837</v>
      </c>
      <c r="X800" s="6">
        <f t="shared" si="290"/>
        <v>0.33769289382684442</v>
      </c>
      <c r="Y800" s="6">
        <f t="shared" si="290"/>
        <v>0.37576969181642617</v>
      </c>
      <c r="Z800" s="6">
        <f t="shared" si="284"/>
        <v>0.35673129282163529</v>
      </c>
      <c r="AB800" s="6"/>
      <c r="AC800" s="6"/>
      <c r="AD800" s="6"/>
      <c r="AF800">
        <v>30</v>
      </c>
      <c r="AG800">
        <v>50</v>
      </c>
      <c r="AJ800">
        <v>1.25</v>
      </c>
      <c r="AO800" s="33">
        <f t="shared" si="287"/>
        <v>1.9038398994790873E-2</v>
      </c>
      <c r="AP800" s="33">
        <f t="shared" si="288"/>
        <v>1.9038398994790873E-2</v>
      </c>
    </row>
    <row r="801" spans="1:42" x14ac:dyDescent="0.2">
      <c r="A801" t="s">
        <v>117</v>
      </c>
      <c r="B801" s="28">
        <v>1</v>
      </c>
      <c r="C801">
        <v>2436</v>
      </c>
      <c r="D801">
        <v>2467</v>
      </c>
      <c r="E801" s="3">
        <f t="shared" si="289"/>
        <v>2.4359999999999999</v>
      </c>
      <c r="F801" s="3">
        <f t="shared" si="289"/>
        <v>2.4670000000000001</v>
      </c>
      <c r="G801">
        <v>0.33500000000000002</v>
      </c>
      <c r="H801">
        <v>6.0999999999999999E-2</v>
      </c>
      <c r="I801">
        <v>53</v>
      </c>
      <c r="J801">
        <v>57</v>
      </c>
      <c r="K801">
        <v>98</v>
      </c>
      <c r="L801">
        <v>102</v>
      </c>
      <c r="M801">
        <v>52</v>
      </c>
      <c r="N801">
        <v>60</v>
      </c>
      <c r="O801">
        <v>7.3000000000000001E-3</v>
      </c>
      <c r="P801">
        <v>8.9999999999999993E-3</v>
      </c>
      <c r="Q801" s="37">
        <f t="shared" si="285"/>
        <v>2.17910447761194E-2</v>
      </c>
      <c r="R801" s="37">
        <f t="shared" si="286"/>
        <v>2.6865671641791041E-2</v>
      </c>
      <c r="S801">
        <v>18.02</v>
      </c>
      <c r="T801" s="5">
        <f t="shared" si="279"/>
        <v>8.6855656458626196E-2</v>
      </c>
      <c r="U801" s="5">
        <f t="shared" si="280"/>
        <v>0.11662955215151719</v>
      </c>
      <c r="V801" s="6">
        <f t="shared" si="281"/>
        <v>0.22227621629551669</v>
      </c>
      <c r="W801" s="6">
        <f t="shared" si="282"/>
        <v>0.27499055496414099</v>
      </c>
      <c r="X801" s="6">
        <f t="shared" si="290"/>
        <v>0.30913187275414289</v>
      </c>
      <c r="Y801" s="6">
        <f t="shared" si="290"/>
        <v>0.3916201071156582</v>
      </c>
      <c r="Z801" s="6">
        <f t="shared" si="284"/>
        <v>0.35037598993490054</v>
      </c>
      <c r="AB801" s="6"/>
      <c r="AC801" s="6"/>
      <c r="AD801" s="6"/>
      <c r="AF801">
        <v>30</v>
      </c>
      <c r="AG801">
        <v>50</v>
      </c>
      <c r="AJ801">
        <v>1.25</v>
      </c>
      <c r="AO801" s="33">
        <f t="shared" si="287"/>
        <v>4.1244117180757656E-2</v>
      </c>
      <c r="AP801" s="33">
        <f t="shared" si="288"/>
        <v>4.1244117180757656E-2</v>
      </c>
    </row>
    <row r="802" spans="1:42" x14ac:dyDescent="0.2">
      <c r="B802" s="28">
        <v>2</v>
      </c>
      <c r="C802">
        <v>2436</v>
      </c>
      <c r="D802">
        <v>2467</v>
      </c>
      <c r="E802" s="3">
        <f t="shared" si="289"/>
        <v>2.4359999999999999</v>
      </c>
      <c r="F802" s="3">
        <f t="shared" si="289"/>
        <v>2.4670000000000001</v>
      </c>
      <c r="G802">
        <v>0.33500000000000002</v>
      </c>
      <c r="H802">
        <v>6.5000000000000002E-2</v>
      </c>
      <c r="I802">
        <v>53</v>
      </c>
      <c r="J802">
        <v>57</v>
      </c>
      <c r="K802">
        <v>98</v>
      </c>
      <c r="L802">
        <v>102</v>
      </c>
      <c r="M802">
        <v>52</v>
      </c>
      <c r="N802">
        <v>60</v>
      </c>
      <c r="O802">
        <v>7.3000000000000001E-3</v>
      </c>
      <c r="P802">
        <v>8.9999999999999993E-3</v>
      </c>
      <c r="Q802" s="37">
        <f t="shared" si="285"/>
        <v>2.17910447761194E-2</v>
      </c>
      <c r="R802" s="37">
        <f t="shared" si="286"/>
        <v>2.6865671641791041E-2</v>
      </c>
      <c r="S802">
        <v>18.02</v>
      </c>
      <c r="T802" s="5">
        <f t="shared" si="279"/>
        <v>9.2551109341159066E-2</v>
      </c>
      <c r="U802" s="5">
        <f t="shared" si="280"/>
        <v>0.12427739163686259</v>
      </c>
      <c r="V802" s="6">
        <f t="shared" si="281"/>
        <v>0.21937265208089207</v>
      </c>
      <c r="W802" s="6">
        <f t="shared" si="282"/>
        <v>0.27030820425882746</v>
      </c>
      <c r="X802" s="6">
        <f t="shared" si="290"/>
        <v>0.31192376142205114</v>
      </c>
      <c r="Y802" s="6">
        <f t="shared" si="290"/>
        <v>0.39458559589569003</v>
      </c>
      <c r="Z802" s="6">
        <f t="shared" si="284"/>
        <v>0.35325467865887061</v>
      </c>
      <c r="AB802" s="6"/>
      <c r="AC802" s="6"/>
      <c r="AD802" s="6"/>
      <c r="AF802">
        <v>30</v>
      </c>
      <c r="AG802">
        <v>50</v>
      </c>
      <c r="AJ802">
        <v>1.25</v>
      </c>
      <c r="AO802" s="33">
        <f t="shared" si="287"/>
        <v>4.1330917236819475E-2</v>
      </c>
      <c r="AP802" s="33">
        <f t="shared" si="288"/>
        <v>4.133091723681942E-2</v>
      </c>
    </row>
    <row r="803" spans="1:42" x14ac:dyDescent="0.2">
      <c r="B803" s="28">
        <v>3</v>
      </c>
      <c r="C803">
        <v>2436</v>
      </c>
      <c r="D803">
        <v>2467</v>
      </c>
      <c r="E803" s="3">
        <f t="shared" si="289"/>
        <v>2.4359999999999999</v>
      </c>
      <c r="F803" s="3">
        <f t="shared" si="289"/>
        <v>2.4670000000000001</v>
      </c>
      <c r="G803">
        <v>0.35199999999999998</v>
      </c>
      <c r="H803">
        <v>6.8000000000000005E-2</v>
      </c>
      <c r="I803">
        <v>53</v>
      </c>
      <c r="J803">
        <v>57</v>
      </c>
      <c r="K803">
        <v>98</v>
      </c>
      <c r="L803">
        <v>102</v>
      </c>
      <c r="M803">
        <v>52</v>
      </c>
      <c r="N803">
        <v>60</v>
      </c>
      <c r="O803">
        <v>7.3000000000000001E-3</v>
      </c>
      <c r="P803">
        <v>8.9999999999999993E-3</v>
      </c>
      <c r="Q803" s="37">
        <f t="shared" si="285"/>
        <v>2.0738636363636365E-2</v>
      </c>
      <c r="R803" s="37">
        <f t="shared" si="286"/>
        <v>2.5568181818181816E-2</v>
      </c>
      <c r="S803">
        <v>18.02</v>
      </c>
      <c r="T803" s="5">
        <f t="shared" si="279"/>
        <v>9.6822699003058718E-2</v>
      </c>
      <c r="U803" s="5">
        <f t="shared" si="280"/>
        <v>0.13001327125087164</v>
      </c>
      <c r="V803" s="6">
        <f t="shared" si="281"/>
        <v>0.23072167951593917</v>
      </c>
      <c r="W803" s="6">
        <f t="shared" si="282"/>
        <v>0.28437476616937341</v>
      </c>
      <c r="X803" s="6">
        <f t="shared" si="290"/>
        <v>0.32754437851899787</v>
      </c>
      <c r="Y803" s="6">
        <f t="shared" si="290"/>
        <v>0.41438803742024505</v>
      </c>
      <c r="Z803" s="6">
        <f t="shared" si="284"/>
        <v>0.37096620796962143</v>
      </c>
      <c r="AB803" s="6"/>
      <c r="AC803" s="6"/>
      <c r="AD803" s="6"/>
      <c r="AF803">
        <v>30</v>
      </c>
      <c r="AG803">
        <v>50</v>
      </c>
      <c r="AJ803">
        <v>1.25</v>
      </c>
      <c r="AO803" s="33">
        <f t="shared" si="287"/>
        <v>4.3421829450623561E-2</v>
      </c>
      <c r="AP803" s="33">
        <f t="shared" si="288"/>
        <v>4.3421829450623617E-2</v>
      </c>
    </row>
    <row r="804" spans="1:42" x14ac:dyDescent="0.2">
      <c r="B804" s="28">
        <v>4</v>
      </c>
      <c r="C804">
        <v>2436</v>
      </c>
      <c r="D804">
        <v>2467</v>
      </c>
      <c r="E804" s="3">
        <f t="shared" si="289"/>
        <v>2.4359999999999999</v>
      </c>
      <c r="F804" s="3">
        <f t="shared" si="289"/>
        <v>2.4670000000000001</v>
      </c>
      <c r="G804">
        <v>0.32700000000000001</v>
      </c>
      <c r="H804">
        <v>6.3E-2</v>
      </c>
      <c r="I804">
        <v>53</v>
      </c>
      <c r="J804">
        <v>57</v>
      </c>
      <c r="K804">
        <v>98</v>
      </c>
      <c r="L804">
        <v>102</v>
      </c>
      <c r="M804">
        <v>52</v>
      </c>
      <c r="N804">
        <v>60</v>
      </c>
      <c r="O804">
        <v>7.3000000000000001E-3</v>
      </c>
      <c r="P804">
        <v>8.9999999999999993E-3</v>
      </c>
      <c r="Q804" s="37">
        <f t="shared" si="285"/>
        <v>2.2324159021406727E-2</v>
      </c>
      <c r="R804" s="37">
        <f t="shared" si="286"/>
        <v>2.7522935779816512E-2</v>
      </c>
      <c r="S804">
        <v>18.02</v>
      </c>
      <c r="T804" s="5">
        <f t="shared" si="279"/>
        <v>8.9703382899892617E-2</v>
      </c>
      <c r="U804" s="5">
        <f t="shared" si="280"/>
        <v>0.12045347189418988</v>
      </c>
      <c r="V804" s="6">
        <f t="shared" si="281"/>
        <v>0.21445892802537356</v>
      </c>
      <c r="W804" s="6">
        <f t="shared" si="282"/>
        <v>0.26437722669876368</v>
      </c>
      <c r="X804" s="6">
        <f t="shared" si="290"/>
        <v>0.30416231092526619</v>
      </c>
      <c r="Y804" s="6">
        <f t="shared" si="290"/>
        <v>0.38483069859295355</v>
      </c>
      <c r="Z804" s="6">
        <f t="shared" si="284"/>
        <v>0.34449650475910987</v>
      </c>
      <c r="AB804" s="6"/>
      <c r="AC804" s="6"/>
      <c r="AD804" s="6"/>
      <c r="AF804">
        <v>30</v>
      </c>
      <c r="AG804">
        <v>50</v>
      </c>
      <c r="AJ804">
        <v>1.25</v>
      </c>
      <c r="AO804" s="33">
        <f t="shared" si="287"/>
        <v>4.0334193833843679E-2</v>
      </c>
      <c r="AP804" s="33">
        <f t="shared" si="288"/>
        <v>4.0334193833843679E-2</v>
      </c>
    </row>
    <row r="805" spans="1:42" x14ac:dyDescent="0.2">
      <c r="B805" s="28">
        <v>5</v>
      </c>
      <c r="C805">
        <v>2436</v>
      </c>
      <c r="D805">
        <v>2467</v>
      </c>
      <c r="E805" s="3">
        <f t="shared" si="289"/>
        <v>2.4359999999999999</v>
      </c>
      <c r="F805" s="3">
        <f t="shared" si="289"/>
        <v>2.4670000000000001</v>
      </c>
      <c r="G805">
        <v>0.34300000000000003</v>
      </c>
      <c r="H805">
        <v>6.7000000000000004E-2</v>
      </c>
      <c r="I805">
        <v>53</v>
      </c>
      <c r="J805">
        <v>57</v>
      </c>
      <c r="K805">
        <v>98</v>
      </c>
      <c r="L805">
        <v>102</v>
      </c>
      <c r="M805">
        <v>52</v>
      </c>
      <c r="N805">
        <v>60</v>
      </c>
      <c r="O805">
        <v>7.3000000000000001E-3</v>
      </c>
      <c r="P805">
        <v>8.9999999999999993E-3</v>
      </c>
      <c r="Q805" s="37">
        <f t="shared" si="285"/>
        <v>2.1282798833819241E-2</v>
      </c>
      <c r="R805" s="37">
        <f t="shared" si="286"/>
        <v>2.6239067055393583E-2</v>
      </c>
      <c r="S805">
        <v>18.02</v>
      </c>
      <c r="T805" s="5">
        <f t="shared" si="279"/>
        <v>9.5398835782425501E-2</v>
      </c>
      <c r="U805" s="5">
        <f t="shared" si="280"/>
        <v>0.12810131137953529</v>
      </c>
      <c r="V805" s="6">
        <f t="shared" si="281"/>
        <v>0.22428637613641061</v>
      </c>
      <c r="W805" s="6">
        <f t="shared" si="282"/>
        <v>0.27623918181889118</v>
      </c>
      <c r="X805" s="6">
        <f t="shared" si="290"/>
        <v>0.31968521191883614</v>
      </c>
      <c r="Y805" s="6">
        <f t="shared" si="290"/>
        <v>0.40434049319842646</v>
      </c>
      <c r="Z805" s="6">
        <f t="shared" si="284"/>
        <v>0.3620128525586313</v>
      </c>
      <c r="AB805" s="6"/>
      <c r="AC805" s="6"/>
      <c r="AD805" s="6"/>
      <c r="AF805">
        <v>30</v>
      </c>
      <c r="AG805">
        <v>50</v>
      </c>
      <c r="AJ805">
        <v>1.25</v>
      </c>
      <c r="AO805" s="33">
        <f t="shared" si="287"/>
        <v>4.2327640639795161E-2</v>
      </c>
      <c r="AP805" s="33">
        <f t="shared" si="288"/>
        <v>4.2327640639795161E-2</v>
      </c>
    </row>
    <row r="806" spans="1:42" x14ac:dyDescent="0.2">
      <c r="B806" s="28">
        <v>6</v>
      </c>
      <c r="C806">
        <v>2436</v>
      </c>
      <c r="D806">
        <v>2467</v>
      </c>
      <c r="E806" s="3">
        <f t="shared" si="289"/>
        <v>2.4359999999999999</v>
      </c>
      <c r="F806" s="3">
        <f t="shared" si="289"/>
        <v>2.4670000000000001</v>
      </c>
      <c r="G806">
        <v>0.34599999999999997</v>
      </c>
      <c r="H806">
        <v>6.6000000000000003E-2</v>
      </c>
      <c r="I806">
        <v>53</v>
      </c>
      <c r="J806">
        <v>57</v>
      </c>
      <c r="K806">
        <v>98</v>
      </c>
      <c r="L806">
        <v>102</v>
      </c>
      <c r="M806">
        <v>52</v>
      </c>
      <c r="N806">
        <v>60</v>
      </c>
      <c r="O806">
        <v>7.3000000000000001E-3</v>
      </c>
      <c r="P806">
        <v>8.9999999999999993E-3</v>
      </c>
      <c r="Q806" s="37">
        <f t="shared" si="285"/>
        <v>2.1098265895953761E-2</v>
      </c>
      <c r="R806" s="37">
        <f t="shared" si="286"/>
        <v>2.6011560693641619E-2</v>
      </c>
      <c r="S806">
        <v>18.02</v>
      </c>
      <c r="T806" s="5">
        <f t="shared" si="279"/>
        <v>9.3974972561792269E-2</v>
      </c>
      <c r="U806" s="5">
        <f t="shared" si="280"/>
        <v>0.12618935150819893</v>
      </c>
      <c r="V806" s="6">
        <f t="shared" si="281"/>
        <v>0.2273993320011283</v>
      </c>
      <c r="W806" s="6">
        <f t="shared" si="282"/>
        <v>0.28051182683748976</v>
      </c>
      <c r="X806" s="6">
        <f t="shared" si="290"/>
        <v>0.3213743045629206</v>
      </c>
      <c r="Y806" s="6">
        <f t="shared" si="290"/>
        <v>0.4067011783456887</v>
      </c>
      <c r="Z806" s="6">
        <f t="shared" si="284"/>
        <v>0.36403774145430468</v>
      </c>
      <c r="AB806" s="6"/>
      <c r="AC806" s="6"/>
      <c r="AD806" s="6"/>
      <c r="AF806">
        <v>30</v>
      </c>
      <c r="AG806">
        <v>50</v>
      </c>
      <c r="AJ806">
        <v>1.25</v>
      </c>
      <c r="AO806" s="33">
        <f t="shared" si="287"/>
        <v>4.2663436891384077E-2</v>
      </c>
      <c r="AP806" s="33">
        <f t="shared" si="288"/>
        <v>4.2663436891384021E-2</v>
      </c>
    </row>
    <row r="807" spans="1:42" x14ac:dyDescent="0.2">
      <c r="B807" s="28">
        <v>7</v>
      </c>
      <c r="C807">
        <v>2436</v>
      </c>
      <c r="D807">
        <v>2467</v>
      </c>
      <c r="E807" s="3">
        <f t="shared" si="289"/>
        <v>2.4359999999999999</v>
      </c>
      <c r="F807" s="3">
        <f t="shared" si="289"/>
        <v>2.4670000000000001</v>
      </c>
      <c r="G807">
        <v>0.33400000000000002</v>
      </c>
      <c r="H807">
        <v>6.2E-2</v>
      </c>
      <c r="I807">
        <v>53</v>
      </c>
      <c r="J807">
        <v>57</v>
      </c>
      <c r="K807">
        <v>98</v>
      </c>
      <c r="L807">
        <v>102</v>
      </c>
      <c r="M807">
        <v>52</v>
      </c>
      <c r="N807">
        <v>60</v>
      </c>
      <c r="O807">
        <v>7.3000000000000001E-3</v>
      </c>
      <c r="P807">
        <v>8.9999999999999993E-3</v>
      </c>
      <c r="Q807" s="37">
        <f t="shared" si="285"/>
        <v>2.1856287425149702E-2</v>
      </c>
      <c r="R807" s="37">
        <f t="shared" si="286"/>
        <v>2.6946107784431135E-2</v>
      </c>
      <c r="S807">
        <v>18.02</v>
      </c>
      <c r="T807" s="5">
        <f t="shared" si="279"/>
        <v>8.8279519679259413E-2</v>
      </c>
      <c r="U807" s="5">
        <f t="shared" si="280"/>
        <v>0.11854151202285354</v>
      </c>
      <c r="V807" s="6">
        <f t="shared" si="281"/>
        <v>0.22075463697150668</v>
      </c>
      <c r="W807" s="6">
        <f t="shared" si="282"/>
        <v>0.27278594817372254</v>
      </c>
      <c r="X807" s="6">
        <f t="shared" si="290"/>
        <v>0.30903415665076611</v>
      </c>
      <c r="Y807" s="6">
        <f t="shared" si="290"/>
        <v>0.39132746019657605</v>
      </c>
      <c r="Z807" s="6">
        <f t="shared" si="284"/>
        <v>0.35018080842367105</v>
      </c>
      <c r="AB807" s="6"/>
      <c r="AC807" s="6"/>
      <c r="AD807" s="6"/>
      <c r="AF807">
        <v>30</v>
      </c>
      <c r="AG807">
        <v>50</v>
      </c>
      <c r="AJ807">
        <v>1.25</v>
      </c>
      <c r="AO807" s="33">
        <f t="shared" si="287"/>
        <v>4.1146651772904941E-2</v>
      </c>
      <c r="AP807" s="33">
        <f t="shared" si="288"/>
        <v>4.1146651772904996E-2</v>
      </c>
    </row>
    <row r="808" spans="1:42" x14ac:dyDescent="0.2">
      <c r="B808" s="28">
        <v>8</v>
      </c>
      <c r="C808">
        <v>2436</v>
      </c>
      <c r="D808">
        <v>2467</v>
      </c>
      <c r="E808" s="3">
        <f t="shared" si="289"/>
        <v>2.4359999999999999</v>
      </c>
      <c r="F808" s="3">
        <f t="shared" si="289"/>
        <v>2.4670000000000001</v>
      </c>
      <c r="G808">
        <v>0.32</v>
      </c>
      <c r="H808">
        <v>6.0999999999999999E-2</v>
      </c>
      <c r="I808">
        <v>53</v>
      </c>
      <c r="J808">
        <v>57</v>
      </c>
      <c r="K808">
        <v>98</v>
      </c>
      <c r="L808">
        <v>102</v>
      </c>
      <c r="M808">
        <v>52</v>
      </c>
      <c r="N808">
        <v>60</v>
      </c>
      <c r="O808">
        <v>7.3000000000000001E-3</v>
      </c>
      <c r="P808">
        <v>8.9999999999999993E-3</v>
      </c>
      <c r="Q808" s="37">
        <f t="shared" si="285"/>
        <v>2.2812500000000003E-2</v>
      </c>
      <c r="R808" s="37">
        <f t="shared" si="286"/>
        <v>2.8124999999999997E-2</v>
      </c>
      <c r="S808">
        <v>18.02</v>
      </c>
      <c r="T808" s="5">
        <f t="shared" si="279"/>
        <v>8.6855656458626196E-2</v>
      </c>
      <c r="U808" s="5">
        <f t="shared" si="280"/>
        <v>0.11662955215151719</v>
      </c>
      <c r="V808" s="6">
        <f t="shared" si="281"/>
        <v>0.21034089224020885</v>
      </c>
      <c r="W808" s="6">
        <f t="shared" si="282"/>
        <v>0.25948026825278997</v>
      </c>
      <c r="X808" s="6">
        <f t="shared" si="290"/>
        <v>0.29719654869883505</v>
      </c>
      <c r="Y808" s="6">
        <f t="shared" si="290"/>
        <v>0.37610982040430718</v>
      </c>
      <c r="Z808" s="6">
        <f t="shared" si="284"/>
        <v>0.33665318455157112</v>
      </c>
      <c r="AB808" s="6"/>
      <c r="AC808" s="6"/>
      <c r="AD808" s="6"/>
      <c r="AF808">
        <v>30</v>
      </c>
      <c r="AG808">
        <v>50</v>
      </c>
      <c r="AJ808">
        <v>1.25</v>
      </c>
      <c r="AO808" s="33">
        <f t="shared" si="287"/>
        <v>3.9456635852736066E-2</v>
      </c>
      <c r="AP808" s="33">
        <f t="shared" si="288"/>
        <v>3.9456635852736066E-2</v>
      </c>
    </row>
    <row r="809" spans="1:42" x14ac:dyDescent="0.2">
      <c r="B809" s="28">
        <v>9</v>
      </c>
      <c r="C809">
        <v>2436</v>
      </c>
      <c r="D809">
        <v>2467</v>
      </c>
      <c r="E809" s="3">
        <f t="shared" si="289"/>
        <v>2.4359999999999999</v>
      </c>
      <c r="F809" s="3">
        <f t="shared" si="289"/>
        <v>2.4670000000000001</v>
      </c>
      <c r="G809">
        <v>0.33500000000000002</v>
      </c>
      <c r="H809">
        <v>6.4000000000000001E-2</v>
      </c>
      <c r="I809">
        <v>53</v>
      </c>
      <c r="J809">
        <v>57</v>
      </c>
      <c r="K809">
        <v>98</v>
      </c>
      <c r="L809">
        <v>102</v>
      </c>
      <c r="M809">
        <v>52</v>
      </c>
      <c r="N809">
        <v>60</v>
      </c>
      <c r="O809">
        <v>7.3000000000000001E-3</v>
      </c>
      <c r="P809">
        <v>8.9999999999999993E-3</v>
      </c>
      <c r="Q809" s="37">
        <f t="shared" si="285"/>
        <v>2.17910447761194E-2</v>
      </c>
      <c r="R809" s="37">
        <f t="shared" si="286"/>
        <v>2.6865671641791041E-2</v>
      </c>
      <c r="S809">
        <v>18.02</v>
      </c>
      <c r="T809" s="5">
        <f t="shared" si="279"/>
        <v>9.1127246120525848E-2</v>
      </c>
      <c r="U809" s="5">
        <f t="shared" si="280"/>
        <v>0.12236543176552624</v>
      </c>
      <c r="V809" s="6">
        <f t="shared" si="281"/>
        <v>0.22009854313454824</v>
      </c>
      <c r="W809" s="6">
        <f t="shared" si="282"/>
        <v>0.27147879193515584</v>
      </c>
      <c r="X809" s="6">
        <f t="shared" si="290"/>
        <v>0.3112257892550741</v>
      </c>
      <c r="Y809" s="6">
        <f t="shared" si="290"/>
        <v>0.39384422370068206</v>
      </c>
      <c r="Z809" s="6">
        <f t="shared" si="284"/>
        <v>0.35253500647787805</v>
      </c>
      <c r="AB809" s="6"/>
      <c r="AC809" s="6"/>
      <c r="AD809" s="6"/>
      <c r="AF809">
        <v>30</v>
      </c>
      <c r="AG809">
        <v>50</v>
      </c>
      <c r="AJ809">
        <v>1.25</v>
      </c>
      <c r="AO809" s="33">
        <f t="shared" si="287"/>
        <v>4.1309217222803951E-2</v>
      </c>
      <c r="AP809" s="33">
        <f t="shared" si="288"/>
        <v>4.1309217222804007E-2</v>
      </c>
    </row>
    <row r="810" spans="1:42" x14ac:dyDescent="0.2">
      <c r="A810" s="7"/>
      <c r="B810" s="28">
        <v>10</v>
      </c>
      <c r="C810">
        <v>2436</v>
      </c>
      <c r="D810">
        <v>2467</v>
      </c>
      <c r="E810" s="3">
        <f t="shared" si="289"/>
        <v>2.4359999999999999</v>
      </c>
      <c r="F810" s="3">
        <f t="shared" si="289"/>
        <v>2.4670000000000001</v>
      </c>
      <c r="G810">
        <v>0.33100000000000002</v>
      </c>
      <c r="H810">
        <v>6.9000000000000006E-2</v>
      </c>
      <c r="I810">
        <v>53</v>
      </c>
      <c r="J810">
        <v>57</v>
      </c>
      <c r="K810">
        <v>98</v>
      </c>
      <c r="L810">
        <v>102</v>
      </c>
      <c r="M810">
        <v>52</v>
      </c>
      <c r="N810">
        <v>60</v>
      </c>
      <c r="O810">
        <v>7.3000000000000001E-3</v>
      </c>
      <c r="P810">
        <v>8.9999999999999993E-3</v>
      </c>
      <c r="Q810" s="38">
        <f t="shared" si="285"/>
        <v>2.2054380664652568E-2</v>
      </c>
      <c r="R810" s="38">
        <f t="shared" si="286"/>
        <v>2.7190332326283984E-2</v>
      </c>
      <c r="S810">
        <v>18.02</v>
      </c>
      <c r="T810" s="5">
        <f t="shared" si="279"/>
        <v>9.8246562223691922E-2</v>
      </c>
      <c r="U810" s="5">
        <f t="shared" si="280"/>
        <v>0.13192523112220797</v>
      </c>
      <c r="V810" s="6">
        <f t="shared" si="281"/>
        <v>0.21328633478485207</v>
      </c>
      <c r="W810" s="6">
        <f t="shared" si="282"/>
        <v>0.26148977709715365</v>
      </c>
      <c r="X810" s="6">
        <f t="shared" si="290"/>
        <v>0.31153289700854397</v>
      </c>
      <c r="Y810" s="6">
        <f t="shared" si="290"/>
        <v>0.39341500821936159</v>
      </c>
      <c r="Z810" s="6">
        <f t="shared" si="284"/>
        <v>0.35247395261395276</v>
      </c>
      <c r="AA810" s="35">
        <f>AVERAGE(X792:X810)</f>
        <v>0.32520580440585256</v>
      </c>
      <c r="AB810" s="33">
        <f>STDEV(X792:X810)/SQRT(COUNT(X792:X810))</f>
        <v>3.8119803644408607E-3</v>
      </c>
      <c r="AC810" s="35">
        <f>AVERAGE(Y792:Y810)</f>
        <v>0.38672877768461505</v>
      </c>
      <c r="AD810" s="33">
        <f>STDEV(Y792:Y810)/SQRT(COUNT(Y792:Y810))</f>
        <v>3.1805432383350605E-3</v>
      </c>
      <c r="AE810" s="35">
        <f>AVERAGE(Z792:Z810)</f>
        <v>0.35596729104523378</v>
      </c>
      <c r="AF810">
        <v>30</v>
      </c>
      <c r="AG810" s="7">
        <v>50</v>
      </c>
      <c r="AH810" s="7">
        <f>STDEV(Z792:Z810)</f>
        <v>1.0010961067992421E-2</v>
      </c>
      <c r="AI810" s="7">
        <f>AH810/SQRT(COUNT(Z792:Z810))</f>
        <v>2.296671980163104E-3</v>
      </c>
      <c r="AJ810" s="7">
        <v>1.25</v>
      </c>
      <c r="AK810" s="35">
        <f>AE810-AA810</f>
        <v>3.0761486639381219E-2</v>
      </c>
      <c r="AL810" s="35">
        <f>ABS(AE810-AC810)</f>
        <v>3.0761486639381275E-2</v>
      </c>
      <c r="AM810" s="35">
        <f>AK810+AB810</f>
        <v>3.4573467003822078E-2</v>
      </c>
      <c r="AN810" s="35">
        <f>AL810+AD810</f>
        <v>3.3942029877716336E-2</v>
      </c>
      <c r="AO810" s="41">
        <f t="shared" si="287"/>
        <v>4.0941055605408783E-2</v>
      </c>
      <c r="AP810" s="41">
        <f t="shared" si="288"/>
        <v>4.0941055605408838E-2</v>
      </c>
    </row>
    <row r="811" spans="1:42" x14ac:dyDescent="0.2">
      <c r="A811" t="s">
        <v>118</v>
      </c>
      <c r="B811" s="29">
        <v>1</v>
      </c>
      <c r="C811" s="24">
        <v>2436</v>
      </c>
      <c r="D811" s="24">
        <v>2467</v>
      </c>
      <c r="E811" s="25">
        <f t="shared" si="289"/>
        <v>2.4359999999999999</v>
      </c>
      <c r="F811" s="25">
        <f t="shared" si="289"/>
        <v>2.4670000000000001</v>
      </c>
      <c r="G811" s="24">
        <v>0.314</v>
      </c>
      <c r="H811" s="24">
        <v>6.2E-2</v>
      </c>
      <c r="I811" s="24">
        <v>53</v>
      </c>
      <c r="J811" s="24">
        <v>57</v>
      </c>
      <c r="K811" s="24">
        <v>98</v>
      </c>
      <c r="L811" s="24">
        <v>102</v>
      </c>
      <c r="M811" s="24">
        <v>52</v>
      </c>
      <c r="N811" s="24">
        <v>60</v>
      </c>
      <c r="O811" s="24">
        <v>7.1000000000000004E-3</v>
      </c>
      <c r="P811" s="24">
        <v>8.5000000000000006E-3</v>
      </c>
      <c r="Q811" s="37">
        <f t="shared" si="285"/>
        <v>2.2611464968152865E-2</v>
      </c>
      <c r="R811" s="37">
        <f t="shared" si="286"/>
        <v>2.7070063694267517E-2</v>
      </c>
      <c r="S811" s="24">
        <v>18.02</v>
      </c>
      <c r="T811" s="26">
        <f t="shared" si="279"/>
        <v>9.3472432601568775E-2</v>
      </c>
      <c r="U811" s="26">
        <f t="shared" si="280"/>
        <v>0.12188070954462407</v>
      </c>
      <c r="V811" s="27">
        <f t="shared" si="281"/>
        <v>0.21689033459763127</v>
      </c>
      <c r="W811" s="27">
        <f t="shared" si="282"/>
        <v>0.25920713112831339</v>
      </c>
      <c r="X811" s="27">
        <f t="shared" ref="X811:Y826" si="291">T811+V811</f>
        <v>0.31036276719920003</v>
      </c>
      <c r="Y811" s="27">
        <f t="shared" si="291"/>
        <v>0.38108784067293744</v>
      </c>
      <c r="Z811" s="27">
        <f t="shared" si="284"/>
        <v>0.34572530393606871</v>
      </c>
      <c r="AB811" s="27"/>
      <c r="AC811" s="27"/>
      <c r="AD811" s="27"/>
      <c r="AF811" s="24">
        <v>32</v>
      </c>
      <c r="AG811">
        <v>50</v>
      </c>
      <c r="AJ811">
        <v>1.25</v>
      </c>
      <c r="AO811" s="33">
        <f t="shared" si="287"/>
        <v>3.5362536736868677E-2</v>
      </c>
      <c r="AP811" s="33">
        <f t="shared" si="288"/>
        <v>3.5362536736868733E-2</v>
      </c>
    </row>
    <row r="812" spans="1:42" x14ac:dyDescent="0.2">
      <c r="B812" s="28">
        <v>2</v>
      </c>
      <c r="C812">
        <v>2436</v>
      </c>
      <c r="D812">
        <v>2467</v>
      </c>
      <c r="E812" s="3">
        <f t="shared" si="289"/>
        <v>2.4359999999999999</v>
      </c>
      <c r="F812" s="3">
        <f t="shared" si="289"/>
        <v>2.4670000000000001</v>
      </c>
      <c r="G812">
        <v>0.33200000000000002</v>
      </c>
      <c r="H812">
        <v>6.6000000000000003E-2</v>
      </c>
      <c r="I812">
        <v>53</v>
      </c>
      <c r="J812">
        <v>57</v>
      </c>
      <c r="K812">
        <v>98</v>
      </c>
      <c r="L812">
        <v>102</v>
      </c>
      <c r="M812">
        <v>52</v>
      </c>
      <c r="N812">
        <v>60</v>
      </c>
      <c r="O812">
        <v>7.1000000000000004E-3</v>
      </c>
      <c r="P812">
        <v>8.5000000000000006E-3</v>
      </c>
      <c r="Q812" s="37">
        <f t="shared" si="285"/>
        <v>2.13855421686747E-2</v>
      </c>
      <c r="R812" s="37">
        <f t="shared" si="286"/>
        <v>2.560240963855422E-2</v>
      </c>
      <c r="S812">
        <v>18.02</v>
      </c>
      <c r="T812" s="5">
        <f t="shared" si="279"/>
        <v>9.9502912124250636E-2</v>
      </c>
      <c r="U812" s="5">
        <f t="shared" si="280"/>
        <v>0.12974398112814819</v>
      </c>
      <c r="V812" s="6">
        <f t="shared" si="281"/>
        <v>0.22898085481712577</v>
      </c>
      <c r="W812" s="6">
        <f t="shared" si="282"/>
        <v>0.27352951865544667</v>
      </c>
      <c r="X812" s="6">
        <f t="shared" si="291"/>
        <v>0.32848376694137638</v>
      </c>
      <c r="Y812" s="6">
        <f t="shared" si="291"/>
        <v>0.40327349978359484</v>
      </c>
      <c r="Z812" s="6">
        <f t="shared" si="284"/>
        <v>0.36587863336248561</v>
      </c>
      <c r="AB812" s="6"/>
      <c r="AC812" s="6"/>
      <c r="AD812" s="6"/>
      <c r="AF812">
        <v>32</v>
      </c>
      <c r="AG812">
        <v>50</v>
      </c>
      <c r="AJ812">
        <v>1.25</v>
      </c>
      <c r="AO812" s="33">
        <f t="shared" si="287"/>
        <v>3.739486642110923E-2</v>
      </c>
      <c r="AP812" s="33">
        <f t="shared" si="288"/>
        <v>3.739486642110923E-2</v>
      </c>
    </row>
    <row r="813" spans="1:42" x14ac:dyDescent="0.2">
      <c r="B813" s="28">
        <v>3</v>
      </c>
      <c r="C813">
        <v>2436</v>
      </c>
      <c r="D813">
        <v>2467</v>
      </c>
      <c r="E813" s="3">
        <f t="shared" si="289"/>
        <v>2.4359999999999999</v>
      </c>
      <c r="F813" s="3">
        <f t="shared" si="289"/>
        <v>2.4670000000000001</v>
      </c>
      <c r="G813">
        <v>0.33800000000000002</v>
      </c>
      <c r="H813">
        <v>7.0000000000000007E-2</v>
      </c>
      <c r="I813">
        <v>53</v>
      </c>
      <c r="J813">
        <v>57</v>
      </c>
      <c r="K813">
        <v>98</v>
      </c>
      <c r="L813">
        <v>102</v>
      </c>
      <c r="M813">
        <v>52</v>
      </c>
      <c r="N813">
        <v>60</v>
      </c>
      <c r="O813">
        <v>7.1000000000000004E-3</v>
      </c>
      <c r="P813">
        <v>8.5000000000000006E-3</v>
      </c>
      <c r="Q813" s="37">
        <f t="shared" si="285"/>
        <v>2.1005917159763313E-2</v>
      </c>
      <c r="R813" s="37">
        <f t="shared" si="286"/>
        <v>2.514792899408284E-2</v>
      </c>
      <c r="S813">
        <v>18.02</v>
      </c>
      <c r="T813" s="5">
        <f t="shared" si="279"/>
        <v>0.1055333916469325</v>
      </c>
      <c r="U813" s="5">
        <f t="shared" si="280"/>
        <v>0.13760725271167235</v>
      </c>
      <c r="V813" s="6">
        <f t="shared" si="281"/>
        <v>0.23096145348388894</v>
      </c>
      <c r="W813" s="6">
        <f t="shared" si="282"/>
        <v>0.27509414922563763</v>
      </c>
      <c r="X813" s="6">
        <f t="shared" si="291"/>
        <v>0.33649484513082145</v>
      </c>
      <c r="Y813" s="6">
        <f t="shared" si="291"/>
        <v>0.41270140193730998</v>
      </c>
      <c r="Z813" s="6">
        <f t="shared" si="284"/>
        <v>0.37459812353406574</v>
      </c>
      <c r="AB813" s="6"/>
      <c r="AC813" s="6"/>
      <c r="AD813" s="6"/>
      <c r="AF813">
        <v>32</v>
      </c>
      <c r="AG813">
        <v>50</v>
      </c>
      <c r="AJ813">
        <v>1.25</v>
      </c>
      <c r="AO813" s="33">
        <f t="shared" si="287"/>
        <v>3.8103278403244289E-2</v>
      </c>
      <c r="AP813" s="33">
        <f t="shared" si="288"/>
        <v>3.8103278403244234E-2</v>
      </c>
    </row>
    <row r="814" spans="1:42" x14ac:dyDescent="0.2">
      <c r="B814" s="28">
        <v>4</v>
      </c>
      <c r="C814">
        <v>2436</v>
      </c>
      <c r="D814">
        <v>2467</v>
      </c>
      <c r="E814" s="3">
        <f t="shared" si="289"/>
        <v>2.4359999999999999</v>
      </c>
      <c r="F814" s="3">
        <f t="shared" si="289"/>
        <v>2.4670000000000001</v>
      </c>
      <c r="G814">
        <v>0.36</v>
      </c>
      <c r="H814">
        <v>8.3000000000000004E-2</v>
      </c>
      <c r="I814">
        <v>53</v>
      </c>
      <c r="J814">
        <v>57</v>
      </c>
      <c r="K814">
        <v>98</v>
      </c>
      <c r="L814">
        <v>102</v>
      </c>
      <c r="M814">
        <v>52</v>
      </c>
      <c r="N814">
        <v>60</v>
      </c>
      <c r="O814">
        <v>7.1000000000000004E-3</v>
      </c>
      <c r="P814">
        <v>8.5000000000000006E-3</v>
      </c>
      <c r="Q814" s="37">
        <f t="shared" si="285"/>
        <v>1.9722222222222224E-2</v>
      </c>
      <c r="R814" s="37">
        <f t="shared" si="286"/>
        <v>2.361111111111111E-2</v>
      </c>
      <c r="S814">
        <v>18.02</v>
      </c>
      <c r="T814" s="5">
        <f t="shared" si="279"/>
        <v>0.12513245009564852</v>
      </c>
      <c r="U814" s="5">
        <f t="shared" si="280"/>
        <v>0.16316288535812579</v>
      </c>
      <c r="V814" s="6">
        <f t="shared" si="281"/>
        <v>0.23950463280768827</v>
      </c>
      <c r="W814" s="6">
        <f t="shared" si="282"/>
        <v>0.28283706461145475</v>
      </c>
      <c r="X814" s="6">
        <f t="shared" si="291"/>
        <v>0.3646370829033368</v>
      </c>
      <c r="Y814" s="6">
        <f t="shared" si="291"/>
        <v>0.44599994996958053</v>
      </c>
      <c r="Z814" s="6">
        <f t="shared" si="284"/>
        <v>0.40531851643645866</v>
      </c>
      <c r="AB814" s="6"/>
      <c r="AC814" s="6"/>
      <c r="AD814" s="6"/>
      <c r="AF814">
        <v>32</v>
      </c>
      <c r="AG814">
        <v>50</v>
      </c>
      <c r="AJ814">
        <v>1.25</v>
      </c>
      <c r="AO814" s="33">
        <f t="shared" si="287"/>
        <v>4.0681433533121869E-2</v>
      </c>
      <c r="AP814" s="33">
        <f t="shared" si="288"/>
        <v>4.0681433533121869E-2</v>
      </c>
    </row>
    <row r="815" spans="1:42" x14ac:dyDescent="0.2">
      <c r="B815" s="28">
        <v>5</v>
      </c>
      <c r="C815">
        <v>2436</v>
      </c>
      <c r="D815">
        <v>2467</v>
      </c>
      <c r="E815" s="3">
        <f t="shared" si="289"/>
        <v>2.4359999999999999</v>
      </c>
      <c r="F815" s="3">
        <f t="shared" si="289"/>
        <v>2.4670000000000001</v>
      </c>
      <c r="G815">
        <v>0.33100000000000002</v>
      </c>
      <c r="H815">
        <v>6.6000000000000003E-2</v>
      </c>
      <c r="I815">
        <v>53</v>
      </c>
      <c r="J815">
        <v>57</v>
      </c>
      <c r="K815">
        <v>98</v>
      </c>
      <c r="L815">
        <v>102</v>
      </c>
      <c r="M815">
        <v>52</v>
      </c>
      <c r="N815">
        <v>60</v>
      </c>
      <c r="O815">
        <v>7.1000000000000004E-3</v>
      </c>
      <c r="P815">
        <v>8.5000000000000006E-3</v>
      </c>
      <c r="Q815" s="37">
        <f t="shared" si="285"/>
        <v>2.1450151057401813E-2</v>
      </c>
      <c r="R815" s="37">
        <f t="shared" si="286"/>
        <v>2.5679758308157101E-2</v>
      </c>
      <c r="S815">
        <v>18.02</v>
      </c>
      <c r="T815" s="5">
        <f t="shared" si="279"/>
        <v>9.9502912124250636E-2</v>
      </c>
      <c r="U815" s="5">
        <f t="shared" si="280"/>
        <v>0.12974398112814819</v>
      </c>
      <c r="V815" s="6">
        <f t="shared" si="281"/>
        <v>0.22813836135439813</v>
      </c>
      <c r="W815" s="6">
        <f t="shared" si="282"/>
        <v>0.27246637224236808</v>
      </c>
      <c r="X815" s="6">
        <f t="shared" si="291"/>
        <v>0.3276412734786488</v>
      </c>
      <c r="Y815" s="6">
        <f t="shared" si="291"/>
        <v>0.40221035337051625</v>
      </c>
      <c r="Z815" s="6">
        <f t="shared" si="284"/>
        <v>0.36492581342458252</v>
      </c>
      <c r="AB815" s="6"/>
      <c r="AC815" s="6"/>
      <c r="AD815" s="6"/>
      <c r="AF815">
        <v>32</v>
      </c>
      <c r="AG815">
        <v>50</v>
      </c>
      <c r="AJ815">
        <v>1.25</v>
      </c>
      <c r="AO815" s="33">
        <f t="shared" si="287"/>
        <v>3.7284539945933726E-2</v>
      </c>
      <c r="AP815" s="33">
        <f t="shared" si="288"/>
        <v>3.7284539945933726E-2</v>
      </c>
    </row>
    <row r="816" spans="1:42" x14ac:dyDescent="0.2">
      <c r="B816" s="28">
        <v>6</v>
      </c>
      <c r="C816">
        <v>2436</v>
      </c>
      <c r="D816">
        <v>2467</v>
      </c>
      <c r="E816" s="3">
        <f t="shared" si="289"/>
        <v>2.4359999999999999</v>
      </c>
      <c r="F816" s="3">
        <f t="shared" si="289"/>
        <v>2.4670000000000001</v>
      </c>
      <c r="G816">
        <v>0.35099999999999998</v>
      </c>
      <c r="H816">
        <v>7.9000000000000001E-2</v>
      </c>
      <c r="I816">
        <v>53</v>
      </c>
      <c r="J816">
        <v>57</v>
      </c>
      <c r="K816">
        <v>98</v>
      </c>
      <c r="L816">
        <v>102</v>
      </c>
      <c r="M816">
        <v>52</v>
      </c>
      <c r="N816">
        <v>60</v>
      </c>
      <c r="O816">
        <v>7.1000000000000004E-3</v>
      </c>
      <c r="P816">
        <v>8.5000000000000006E-3</v>
      </c>
      <c r="Q816" s="37">
        <f t="shared" si="285"/>
        <v>2.0227920227920228E-2</v>
      </c>
      <c r="R816" s="37">
        <f t="shared" si="286"/>
        <v>2.4216524216524218E-2</v>
      </c>
      <c r="S816">
        <v>18.02</v>
      </c>
      <c r="T816" s="5">
        <f t="shared" si="279"/>
        <v>0.11910197057296666</v>
      </c>
      <c r="U816" s="5">
        <f t="shared" si="280"/>
        <v>0.15529961377460164</v>
      </c>
      <c r="V816" s="6">
        <f t="shared" si="281"/>
        <v>0.23499655375274225</v>
      </c>
      <c r="W816" s="6">
        <f t="shared" si="282"/>
        <v>0.27808299480202814</v>
      </c>
      <c r="X816" s="6">
        <f t="shared" si="291"/>
        <v>0.35409852432570893</v>
      </c>
      <c r="Y816" s="6">
        <f t="shared" si="291"/>
        <v>0.4333826085766298</v>
      </c>
      <c r="Z816" s="6">
        <f t="shared" si="284"/>
        <v>0.39374056645116939</v>
      </c>
      <c r="AB816" s="6"/>
      <c r="AC816" s="6"/>
      <c r="AD816" s="6"/>
      <c r="AF816">
        <v>32</v>
      </c>
      <c r="AG816">
        <v>50</v>
      </c>
      <c r="AJ816">
        <v>1.25</v>
      </c>
      <c r="AO816" s="33">
        <f t="shared" si="287"/>
        <v>3.9642042125460464E-2</v>
      </c>
      <c r="AP816" s="33">
        <f t="shared" si="288"/>
        <v>3.9642042125460408E-2</v>
      </c>
    </row>
    <row r="817" spans="1:42" x14ac:dyDescent="0.2">
      <c r="B817" s="28">
        <v>7</v>
      </c>
      <c r="C817">
        <v>2436</v>
      </c>
      <c r="D817">
        <v>2467</v>
      </c>
      <c r="E817" s="3">
        <f t="shared" si="289"/>
        <v>2.4359999999999999</v>
      </c>
      <c r="F817" s="3">
        <f t="shared" si="289"/>
        <v>2.4670000000000001</v>
      </c>
      <c r="G817">
        <v>0.34300000000000003</v>
      </c>
      <c r="H817">
        <v>6.8000000000000005E-2</v>
      </c>
      <c r="I817">
        <v>53</v>
      </c>
      <c r="J817">
        <v>57</v>
      </c>
      <c r="K817">
        <v>98</v>
      </c>
      <c r="L817">
        <v>102</v>
      </c>
      <c r="M817">
        <v>52</v>
      </c>
      <c r="N817">
        <v>60</v>
      </c>
      <c r="O817">
        <v>7.1000000000000004E-3</v>
      </c>
      <c r="P817">
        <v>8.5000000000000006E-3</v>
      </c>
      <c r="Q817" s="37">
        <f t="shared" si="285"/>
        <v>2.0699708454810496E-2</v>
      </c>
      <c r="R817" s="37">
        <f t="shared" si="286"/>
        <v>2.478134110787172E-2</v>
      </c>
      <c r="S817">
        <v>18.02</v>
      </c>
      <c r="T817" s="5">
        <f t="shared" si="279"/>
        <v>0.10251815188559157</v>
      </c>
      <c r="U817" s="5">
        <f t="shared" si="280"/>
        <v>0.13367561691991028</v>
      </c>
      <c r="V817" s="6">
        <f t="shared" si="281"/>
        <v>0.23671110185232827</v>
      </c>
      <c r="W817" s="6">
        <f t="shared" si="282"/>
        <v>0.28281700524517028</v>
      </c>
      <c r="X817" s="6">
        <f t="shared" si="291"/>
        <v>0.33922925373791984</v>
      </c>
      <c r="Y817" s="6">
        <f t="shared" si="291"/>
        <v>0.41649262216508054</v>
      </c>
      <c r="Z817" s="6">
        <f t="shared" si="284"/>
        <v>0.37786093795150022</v>
      </c>
      <c r="AB817" s="6"/>
      <c r="AC817" s="6"/>
      <c r="AD817" s="6"/>
      <c r="AF817">
        <v>32</v>
      </c>
      <c r="AG817">
        <v>50</v>
      </c>
      <c r="AJ817">
        <v>1.25</v>
      </c>
      <c r="AO817" s="33">
        <f t="shared" si="287"/>
        <v>3.8631684213580375E-2</v>
      </c>
      <c r="AP817" s="33">
        <f t="shared" si="288"/>
        <v>3.863168421358032E-2</v>
      </c>
    </row>
    <row r="818" spans="1:42" x14ac:dyDescent="0.2">
      <c r="B818" s="28">
        <v>8</v>
      </c>
      <c r="C818">
        <v>2436</v>
      </c>
      <c r="D818">
        <v>2467</v>
      </c>
      <c r="E818" s="3">
        <f t="shared" si="289"/>
        <v>2.4359999999999999</v>
      </c>
      <c r="F818" s="3">
        <f t="shared" si="289"/>
        <v>2.4670000000000001</v>
      </c>
      <c r="G818">
        <v>0.32800000000000001</v>
      </c>
      <c r="H818">
        <v>7.1999999999999995E-2</v>
      </c>
      <c r="I818">
        <v>53</v>
      </c>
      <c r="J818">
        <v>57</v>
      </c>
      <c r="K818">
        <v>98</v>
      </c>
      <c r="L818">
        <v>102</v>
      </c>
      <c r="M818">
        <v>52</v>
      </c>
      <c r="N818">
        <v>60</v>
      </c>
      <c r="O818">
        <v>7.1000000000000004E-3</v>
      </c>
      <c r="P818">
        <v>8.5000000000000006E-3</v>
      </c>
      <c r="Q818" s="37">
        <f t="shared" si="285"/>
        <v>2.1646341463414633E-2</v>
      </c>
      <c r="R818" s="37">
        <f t="shared" si="286"/>
        <v>2.5914634146341466E-2</v>
      </c>
      <c r="S818">
        <v>18.02</v>
      </c>
      <c r="T818" s="5">
        <f t="shared" si="279"/>
        <v>0.10854863140827341</v>
      </c>
      <c r="U818" s="5">
        <f t="shared" si="280"/>
        <v>0.14153888850343441</v>
      </c>
      <c r="V818" s="6">
        <f t="shared" si="281"/>
        <v>0.22099933780181158</v>
      </c>
      <c r="W818" s="6">
        <f t="shared" si="282"/>
        <v>0.26205556114071249</v>
      </c>
      <c r="X818" s="6">
        <f t="shared" si="291"/>
        <v>0.329547969210085</v>
      </c>
      <c r="Y818" s="6">
        <f t="shared" si="291"/>
        <v>0.40359444964414692</v>
      </c>
      <c r="Z818" s="6">
        <f t="shared" si="284"/>
        <v>0.36657120942711596</v>
      </c>
      <c r="AB818" s="6"/>
      <c r="AC818" s="6"/>
      <c r="AD818" s="6"/>
      <c r="AF818">
        <v>32</v>
      </c>
      <c r="AG818">
        <v>50</v>
      </c>
      <c r="AJ818">
        <v>1.25</v>
      </c>
      <c r="AO818" s="33">
        <f t="shared" si="287"/>
        <v>3.7023240217030962E-2</v>
      </c>
      <c r="AP818" s="33">
        <f t="shared" si="288"/>
        <v>3.7023240217030962E-2</v>
      </c>
    </row>
    <row r="819" spans="1:42" x14ac:dyDescent="0.2">
      <c r="B819" s="28">
        <v>9</v>
      </c>
      <c r="C819">
        <v>2436</v>
      </c>
      <c r="D819">
        <v>2467</v>
      </c>
      <c r="E819" s="3">
        <f t="shared" ref="E819:F844" si="292">C819/1000</f>
        <v>2.4359999999999999</v>
      </c>
      <c r="F819" s="3">
        <f t="shared" si="292"/>
        <v>2.4670000000000001</v>
      </c>
      <c r="G819">
        <v>0.33600000000000002</v>
      </c>
      <c r="H819">
        <v>7.0000000000000007E-2</v>
      </c>
      <c r="I819">
        <v>53</v>
      </c>
      <c r="J819">
        <v>57</v>
      </c>
      <c r="K819">
        <v>98</v>
      </c>
      <c r="L819">
        <v>102</v>
      </c>
      <c r="M819">
        <v>52</v>
      </c>
      <c r="N819">
        <v>60</v>
      </c>
      <c r="O819">
        <v>7.1000000000000004E-3</v>
      </c>
      <c r="P819">
        <v>8.5000000000000006E-3</v>
      </c>
      <c r="Q819" s="37">
        <f t="shared" si="285"/>
        <v>2.1130952380952382E-2</v>
      </c>
      <c r="R819" s="37">
        <f t="shared" si="286"/>
        <v>2.5297619047619048E-2</v>
      </c>
      <c r="S819">
        <v>18.02</v>
      </c>
      <c r="T819" s="5">
        <f t="shared" si="279"/>
        <v>0.1055333916469325</v>
      </c>
      <c r="U819" s="5">
        <f t="shared" si="280"/>
        <v>0.13760725271167235</v>
      </c>
      <c r="V819" s="6">
        <f t="shared" si="281"/>
        <v>0.22927646655843378</v>
      </c>
      <c r="W819" s="6">
        <f t="shared" si="282"/>
        <v>0.27296785639948062</v>
      </c>
      <c r="X819" s="6">
        <f t="shared" si="291"/>
        <v>0.3348098582053663</v>
      </c>
      <c r="Y819" s="6">
        <f t="shared" si="291"/>
        <v>0.41057510911115297</v>
      </c>
      <c r="Z819" s="6">
        <f t="shared" si="284"/>
        <v>0.37269248365825963</v>
      </c>
      <c r="AB819" s="6"/>
      <c r="AC819" s="6"/>
      <c r="AD819" s="6"/>
      <c r="AF819">
        <v>32</v>
      </c>
      <c r="AG819">
        <v>50</v>
      </c>
      <c r="AJ819">
        <v>1.25</v>
      </c>
      <c r="AO819" s="33">
        <f t="shared" si="287"/>
        <v>3.7882625452893337E-2</v>
      </c>
      <c r="AP819" s="33">
        <f t="shared" si="288"/>
        <v>3.7882625452893337E-2</v>
      </c>
    </row>
    <row r="820" spans="1:42" x14ac:dyDescent="0.2">
      <c r="B820" s="28">
        <v>10</v>
      </c>
      <c r="C820">
        <v>2436</v>
      </c>
      <c r="D820">
        <v>2467</v>
      </c>
      <c r="E820" s="3">
        <f t="shared" si="292"/>
        <v>2.4359999999999999</v>
      </c>
      <c r="F820" s="3">
        <f t="shared" si="292"/>
        <v>2.4670000000000001</v>
      </c>
      <c r="G820">
        <v>0.34200000000000003</v>
      </c>
      <c r="H820">
        <v>7.0999999999999994E-2</v>
      </c>
      <c r="I820">
        <v>53</v>
      </c>
      <c r="J820">
        <v>57</v>
      </c>
      <c r="K820">
        <v>98</v>
      </c>
      <c r="L820">
        <v>102</v>
      </c>
      <c r="M820">
        <v>52</v>
      </c>
      <c r="N820">
        <v>60</v>
      </c>
      <c r="O820">
        <v>7.1000000000000004E-3</v>
      </c>
      <c r="P820">
        <v>8.5000000000000006E-3</v>
      </c>
      <c r="Q820" s="37">
        <f t="shared" si="285"/>
        <v>2.0760233918128656E-2</v>
      </c>
      <c r="R820" s="37">
        <f t="shared" si="286"/>
        <v>2.4853801169590645E-2</v>
      </c>
      <c r="S820">
        <v>18.02</v>
      </c>
      <c r="T820" s="5">
        <f t="shared" si="279"/>
        <v>0.10704101152760294</v>
      </c>
      <c r="U820" s="5">
        <f t="shared" si="280"/>
        <v>0.13957307060755336</v>
      </c>
      <c r="V820" s="6">
        <f t="shared" si="281"/>
        <v>0.23356283680739878</v>
      </c>
      <c r="W820" s="6">
        <f t="shared" si="282"/>
        <v>0.27814317290088164</v>
      </c>
      <c r="X820" s="6">
        <f t="shared" si="291"/>
        <v>0.34060384833500174</v>
      </c>
      <c r="Y820" s="6">
        <f t="shared" si="291"/>
        <v>0.417716243508435</v>
      </c>
      <c r="Z820" s="6">
        <f t="shared" si="284"/>
        <v>0.37916004592171837</v>
      </c>
      <c r="AA820" s="6"/>
      <c r="AB820" s="6"/>
      <c r="AC820" s="6"/>
      <c r="AD820" s="6"/>
      <c r="AF820">
        <v>32</v>
      </c>
      <c r="AG820">
        <v>50</v>
      </c>
      <c r="AJ820">
        <v>1.25</v>
      </c>
      <c r="AO820" s="33">
        <f t="shared" si="287"/>
        <v>3.8556197586716634E-2</v>
      </c>
      <c r="AP820" s="33">
        <f t="shared" si="288"/>
        <v>3.8556197586716634E-2</v>
      </c>
    </row>
    <row r="821" spans="1:42" x14ac:dyDescent="0.2">
      <c r="A821" t="s">
        <v>119</v>
      </c>
      <c r="B821" s="28">
        <v>1</v>
      </c>
      <c r="C821">
        <v>2436</v>
      </c>
      <c r="D821">
        <v>2467</v>
      </c>
      <c r="E821" s="3">
        <f t="shared" si="292"/>
        <v>2.4359999999999999</v>
      </c>
      <c r="F821" s="3">
        <f t="shared" si="292"/>
        <v>2.4670000000000001</v>
      </c>
      <c r="G821">
        <v>0.32100000000000001</v>
      </c>
      <c r="H821">
        <v>6.6000000000000003E-2</v>
      </c>
      <c r="I821">
        <v>53</v>
      </c>
      <c r="J821">
        <v>57</v>
      </c>
      <c r="K821">
        <v>98</v>
      </c>
      <c r="L821">
        <v>102</v>
      </c>
      <c r="M821">
        <v>52</v>
      </c>
      <c r="N821">
        <v>60</v>
      </c>
      <c r="O821">
        <v>7.7999999999999996E-3</v>
      </c>
      <c r="P821">
        <v>8.5000000000000006E-3</v>
      </c>
      <c r="Q821" s="37">
        <f t="shared" si="285"/>
        <v>2.4299065420560748E-2</v>
      </c>
      <c r="R821" s="37">
        <f t="shared" si="286"/>
        <v>2.6479750778816199E-2</v>
      </c>
      <c r="S821">
        <v>18.02</v>
      </c>
      <c r="T821" s="5">
        <f t="shared" si="279"/>
        <v>9.9502912124250636E-2</v>
      </c>
      <c r="U821" s="5">
        <f t="shared" si="280"/>
        <v>0.11810029051408363</v>
      </c>
      <c r="V821" s="6">
        <f t="shared" si="281"/>
        <v>0.21971342672712202</v>
      </c>
      <c r="W821" s="6">
        <f t="shared" si="282"/>
        <v>0.23833690353746653</v>
      </c>
      <c r="X821" s="6">
        <f t="shared" si="291"/>
        <v>0.31921633885137268</v>
      </c>
      <c r="Y821" s="6">
        <f t="shared" si="291"/>
        <v>0.35643719405155017</v>
      </c>
      <c r="Z821" s="6">
        <f t="shared" si="284"/>
        <v>0.33782676645146142</v>
      </c>
      <c r="AB821" s="6"/>
      <c r="AC821" s="6"/>
      <c r="AD821" s="6"/>
      <c r="AF821">
        <v>32</v>
      </c>
      <c r="AG821">
        <v>50</v>
      </c>
      <c r="AJ821">
        <v>1.25</v>
      </c>
      <c r="AO821" s="33">
        <f t="shared" si="287"/>
        <v>1.8610427600088741E-2</v>
      </c>
      <c r="AP821" s="33">
        <f t="shared" si="288"/>
        <v>1.8610427600088741E-2</v>
      </c>
    </row>
    <row r="822" spans="1:42" x14ac:dyDescent="0.2">
      <c r="B822" s="28">
        <v>2</v>
      </c>
      <c r="C822">
        <v>2436</v>
      </c>
      <c r="D822">
        <v>2467</v>
      </c>
      <c r="E822" s="3">
        <f t="shared" si="292"/>
        <v>2.4359999999999999</v>
      </c>
      <c r="F822" s="3">
        <f t="shared" si="292"/>
        <v>2.4670000000000001</v>
      </c>
      <c r="G822">
        <v>0.33200000000000002</v>
      </c>
      <c r="H822">
        <v>6.6000000000000003E-2</v>
      </c>
      <c r="I822">
        <v>53</v>
      </c>
      <c r="J822">
        <v>57</v>
      </c>
      <c r="K822">
        <v>98</v>
      </c>
      <c r="L822">
        <v>102</v>
      </c>
      <c r="M822">
        <v>52</v>
      </c>
      <c r="N822">
        <v>60</v>
      </c>
      <c r="O822">
        <v>7.7999999999999996E-3</v>
      </c>
      <c r="P822">
        <v>8.5000000000000006E-3</v>
      </c>
      <c r="Q822" s="37">
        <f t="shared" si="285"/>
        <v>2.3493975903614454E-2</v>
      </c>
      <c r="R822" s="37">
        <f t="shared" si="286"/>
        <v>2.560240963855422E-2</v>
      </c>
      <c r="S822">
        <v>18.02</v>
      </c>
      <c r="T822" s="5">
        <f t="shared" si="279"/>
        <v>9.9502912124250636E-2</v>
      </c>
      <c r="U822" s="5">
        <f t="shared" si="280"/>
        <v>0.11810029051408363</v>
      </c>
      <c r="V822" s="6">
        <f t="shared" si="281"/>
        <v>0.22898085481712577</v>
      </c>
      <c r="W822" s="6">
        <f t="shared" si="282"/>
        <v>0.24898199775047064</v>
      </c>
      <c r="X822" s="6">
        <f t="shared" si="291"/>
        <v>0.32848376694137638</v>
      </c>
      <c r="Y822" s="6">
        <f t="shared" si="291"/>
        <v>0.36708228826455425</v>
      </c>
      <c r="Z822" s="6">
        <f t="shared" si="284"/>
        <v>0.34778302760296531</v>
      </c>
      <c r="AB822" s="6"/>
      <c r="AC822" s="6"/>
      <c r="AD822" s="6"/>
      <c r="AF822">
        <v>32</v>
      </c>
      <c r="AG822">
        <v>50</v>
      </c>
      <c r="AJ822">
        <v>1.25</v>
      </c>
      <c r="AO822" s="33">
        <f t="shared" si="287"/>
        <v>1.9299260661588935E-2</v>
      </c>
      <c r="AP822" s="33">
        <f t="shared" si="288"/>
        <v>1.9299260661588935E-2</v>
      </c>
    </row>
    <row r="823" spans="1:42" x14ac:dyDescent="0.2">
      <c r="B823" s="28">
        <v>3</v>
      </c>
      <c r="C823">
        <v>2436</v>
      </c>
      <c r="D823">
        <v>2467</v>
      </c>
      <c r="E823" s="3">
        <f t="shared" si="292"/>
        <v>2.4359999999999999</v>
      </c>
      <c r="F823" s="3">
        <f t="shared" si="292"/>
        <v>2.4670000000000001</v>
      </c>
      <c r="G823">
        <v>0.35499999999999998</v>
      </c>
      <c r="H823">
        <v>7.2999999999999995E-2</v>
      </c>
      <c r="I823">
        <v>53</v>
      </c>
      <c r="J823">
        <v>57</v>
      </c>
      <c r="K823">
        <v>98</v>
      </c>
      <c r="L823">
        <v>102</v>
      </c>
      <c r="M823">
        <v>52</v>
      </c>
      <c r="N823">
        <v>60</v>
      </c>
      <c r="O823">
        <v>7.7999999999999996E-3</v>
      </c>
      <c r="P823">
        <v>8.5000000000000006E-3</v>
      </c>
      <c r="Q823" s="37">
        <f t="shared" si="285"/>
        <v>2.1971830985915493E-2</v>
      </c>
      <c r="R823" s="37">
        <f t="shared" si="286"/>
        <v>2.3943661971830989E-2</v>
      </c>
      <c r="S823">
        <v>18.02</v>
      </c>
      <c r="T823" s="5">
        <f t="shared" si="279"/>
        <v>0.11005625128894388</v>
      </c>
      <c r="U823" s="5">
        <f t="shared" si="280"/>
        <v>0.13062607890194097</v>
      </c>
      <c r="V823" s="6">
        <f t="shared" si="281"/>
        <v>0.24297807076805644</v>
      </c>
      <c r="W823" s="6">
        <f t="shared" si="282"/>
        <v>0.26357107198064267</v>
      </c>
      <c r="X823" s="6">
        <f t="shared" si="291"/>
        <v>0.3530343220570003</v>
      </c>
      <c r="Y823" s="6">
        <f t="shared" si="291"/>
        <v>0.39419715088258367</v>
      </c>
      <c r="Z823" s="6">
        <f t="shared" si="284"/>
        <v>0.37361573646979196</v>
      </c>
      <c r="AB823" s="6"/>
      <c r="AC823" s="6"/>
      <c r="AD823" s="6"/>
      <c r="AF823">
        <v>32</v>
      </c>
      <c r="AG823">
        <v>50</v>
      </c>
      <c r="AJ823">
        <v>1.25</v>
      </c>
      <c r="AO823" s="33">
        <f t="shared" si="287"/>
        <v>2.0581414412791654E-2</v>
      </c>
      <c r="AP823" s="33">
        <f t="shared" si="288"/>
        <v>2.058141441279171E-2</v>
      </c>
    </row>
    <row r="824" spans="1:42" x14ac:dyDescent="0.2">
      <c r="B824" s="28">
        <v>4</v>
      </c>
      <c r="C824">
        <v>2436</v>
      </c>
      <c r="D824">
        <v>2467</v>
      </c>
      <c r="E824" s="3">
        <f t="shared" si="292"/>
        <v>2.4359999999999999</v>
      </c>
      <c r="F824" s="3">
        <f t="shared" si="292"/>
        <v>2.4670000000000001</v>
      </c>
      <c r="G824">
        <v>0.36899999999999999</v>
      </c>
      <c r="H824">
        <v>0.107</v>
      </c>
      <c r="I824">
        <v>53</v>
      </c>
      <c r="J824">
        <v>57</v>
      </c>
      <c r="K824">
        <v>98</v>
      </c>
      <c r="L824">
        <v>102</v>
      </c>
      <c r="M824">
        <v>52</v>
      </c>
      <c r="N824">
        <v>60</v>
      </c>
      <c r="O824">
        <v>7.7999999999999996E-3</v>
      </c>
      <c r="P824">
        <v>8.5000000000000006E-3</v>
      </c>
      <c r="Q824" s="37">
        <f t="shared" si="285"/>
        <v>2.113821138211382E-2</v>
      </c>
      <c r="R824" s="37">
        <f t="shared" si="286"/>
        <v>2.3035230352303527E-2</v>
      </c>
      <c r="S824">
        <v>18.02</v>
      </c>
      <c r="T824" s="5">
        <f t="shared" si="279"/>
        <v>0.16131532723173966</v>
      </c>
      <c r="U824" s="5">
        <f t="shared" si="280"/>
        <v>0.19146562250010526</v>
      </c>
      <c r="V824" s="6">
        <f t="shared" si="281"/>
        <v>0.22864090131462167</v>
      </c>
      <c r="W824" s="6">
        <f t="shared" si="282"/>
        <v>0.23987067354414296</v>
      </c>
      <c r="X824" s="6">
        <f t="shared" si="291"/>
        <v>0.38995622854636136</v>
      </c>
      <c r="Y824" s="6">
        <f t="shared" si="291"/>
        <v>0.43133629604424822</v>
      </c>
      <c r="Z824" s="6">
        <f t="shared" si="284"/>
        <v>0.41064626229530476</v>
      </c>
      <c r="AB824" s="6"/>
      <c r="AC824" s="6"/>
      <c r="AD824" s="6"/>
      <c r="AF824">
        <v>32</v>
      </c>
      <c r="AG824">
        <v>50</v>
      </c>
      <c r="AJ824">
        <v>1.25</v>
      </c>
      <c r="AO824" s="33">
        <f t="shared" si="287"/>
        <v>2.0690033748943404E-2</v>
      </c>
      <c r="AP824" s="33">
        <f t="shared" si="288"/>
        <v>2.0690033748943459E-2</v>
      </c>
    </row>
    <row r="825" spans="1:42" x14ac:dyDescent="0.2">
      <c r="B825" s="28">
        <v>5</v>
      </c>
      <c r="C825">
        <v>2436</v>
      </c>
      <c r="D825">
        <v>2467</v>
      </c>
      <c r="E825" s="3">
        <f t="shared" si="292"/>
        <v>2.4359999999999999</v>
      </c>
      <c r="F825" s="3">
        <f t="shared" si="292"/>
        <v>2.4670000000000001</v>
      </c>
      <c r="G825">
        <v>0.317</v>
      </c>
      <c r="H825">
        <v>6.5000000000000002E-2</v>
      </c>
      <c r="I825">
        <v>53</v>
      </c>
      <c r="J825">
        <v>57</v>
      </c>
      <c r="K825">
        <v>98</v>
      </c>
      <c r="L825">
        <v>102</v>
      </c>
      <c r="M825">
        <v>52</v>
      </c>
      <c r="N825">
        <v>60</v>
      </c>
      <c r="O825">
        <v>7.7999999999999996E-3</v>
      </c>
      <c r="P825">
        <v>8.5000000000000006E-3</v>
      </c>
      <c r="Q825" s="37">
        <f t="shared" si="285"/>
        <v>2.4605678233438486E-2</v>
      </c>
      <c r="R825" s="37">
        <f t="shared" si="286"/>
        <v>2.6813880126182969E-2</v>
      </c>
      <c r="S825">
        <v>18.02</v>
      </c>
      <c r="T825" s="5">
        <f t="shared" si="279"/>
        <v>9.7995292243580168E-2</v>
      </c>
      <c r="U825" s="5">
        <f t="shared" si="280"/>
        <v>0.11631089217296116</v>
      </c>
      <c r="V825" s="6">
        <f t="shared" si="281"/>
        <v>0.21711204340361226</v>
      </c>
      <c r="W825" s="6">
        <f t="shared" si="282"/>
        <v>0.23556151019205207</v>
      </c>
      <c r="X825" s="6">
        <f t="shared" si="291"/>
        <v>0.3151073356471924</v>
      </c>
      <c r="Y825" s="6">
        <f t="shared" si="291"/>
        <v>0.35187240236501321</v>
      </c>
      <c r="Z825" s="6">
        <f t="shared" si="284"/>
        <v>0.33348986900610278</v>
      </c>
      <c r="AB825" s="6"/>
      <c r="AC825" s="6"/>
      <c r="AD825" s="6"/>
      <c r="AF825">
        <v>32</v>
      </c>
      <c r="AG825">
        <v>50</v>
      </c>
      <c r="AJ825">
        <v>1.25</v>
      </c>
      <c r="AO825" s="33">
        <f t="shared" si="287"/>
        <v>1.838253335891038E-2</v>
      </c>
      <c r="AP825" s="33">
        <f t="shared" si="288"/>
        <v>1.8382533358910436E-2</v>
      </c>
    </row>
    <row r="826" spans="1:42" x14ac:dyDescent="0.2">
      <c r="B826" s="28">
        <v>6</v>
      </c>
      <c r="C826">
        <v>2436</v>
      </c>
      <c r="D826">
        <v>2467</v>
      </c>
      <c r="E826" s="3">
        <f t="shared" si="292"/>
        <v>2.4359999999999999</v>
      </c>
      <c r="F826" s="3">
        <f t="shared" si="292"/>
        <v>2.4670000000000001</v>
      </c>
      <c r="G826">
        <v>0.317</v>
      </c>
      <c r="H826">
        <v>6.7000000000000004E-2</v>
      </c>
      <c r="I826">
        <v>53</v>
      </c>
      <c r="J826">
        <v>57</v>
      </c>
      <c r="K826">
        <v>98</v>
      </c>
      <c r="L826">
        <v>102</v>
      </c>
      <c r="M826">
        <v>52</v>
      </c>
      <c r="N826">
        <v>60</v>
      </c>
      <c r="O826">
        <v>7.7999999999999996E-3</v>
      </c>
      <c r="P826">
        <v>8.5000000000000006E-3</v>
      </c>
      <c r="Q826" s="37">
        <f t="shared" si="285"/>
        <v>2.4605678233438486E-2</v>
      </c>
      <c r="R826" s="37">
        <f t="shared" si="286"/>
        <v>2.6813880126182969E-2</v>
      </c>
      <c r="S826">
        <v>18.02</v>
      </c>
      <c r="T826" s="5">
        <f t="shared" si="279"/>
        <v>0.10101053200492111</v>
      </c>
      <c r="U826" s="5">
        <f t="shared" si="280"/>
        <v>0.11988968885520611</v>
      </c>
      <c r="V826" s="6">
        <f t="shared" si="281"/>
        <v>0.21557486234881101</v>
      </c>
      <c r="W826" s="6">
        <f t="shared" si="282"/>
        <v>0.23337041018251434</v>
      </c>
      <c r="X826" s="6">
        <f t="shared" si="291"/>
        <v>0.31658539435373212</v>
      </c>
      <c r="Y826" s="6">
        <f t="shared" si="291"/>
        <v>0.35326009903772043</v>
      </c>
      <c r="Z826" s="6">
        <f t="shared" si="284"/>
        <v>0.3349227466957263</v>
      </c>
      <c r="AB826" s="6"/>
      <c r="AC826" s="6"/>
      <c r="AD826" s="6"/>
      <c r="AF826">
        <v>32</v>
      </c>
      <c r="AG826">
        <v>50</v>
      </c>
      <c r="AJ826">
        <v>1.25</v>
      </c>
      <c r="AO826" s="33">
        <f t="shared" si="287"/>
        <v>1.8337352341994184E-2</v>
      </c>
      <c r="AP826" s="33">
        <f t="shared" si="288"/>
        <v>1.8337352341994129E-2</v>
      </c>
    </row>
    <row r="827" spans="1:42" x14ac:dyDescent="0.2">
      <c r="B827" s="28">
        <v>7</v>
      </c>
      <c r="C827">
        <v>2436</v>
      </c>
      <c r="D827">
        <v>2467</v>
      </c>
      <c r="E827" s="3">
        <f t="shared" si="292"/>
        <v>2.4359999999999999</v>
      </c>
      <c r="F827" s="3">
        <f t="shared" si="292"/>
        <v>2.4670000000000001</v>
      </c>
      <c r="G827">
        <v>0.32</v>
      </c>
      <c r="H827">
        <v>6.5000000000000002E-2</v>
      </c>
      <c r="I827">
        <v>53</v>
      </c>
      <c r="J827">
        <v>57</v>
      </c>
      <c r="K827">
        <v>98</v>
      </c>
      <c r="L827">
        <v>102</v>
      </c>
      <c r="M827">
        <v>52</v>
      </c>
      <c r="N827">
        <v>60</v>
      </c>
      <c r="O827">
        <v>7.7999999999999996E-3</v>
      </c>
      <c r="P827">
        <v>8.5000000000000006E-3</v>
      </c>
      <c r="Q827" s="37">
        <f t="shared" si="285"/>
        <v>2.4374999999999997E-2</v>
      </c>
      <c r="R827" s="37">
        <f t="shared" si="286"/>
        <v>2.6562499999999999E-2</v>
      </c>
      <c r="S827">
        <v>18.02</v>
      </c>
      <c r="T827" s="5">
        <f t="shared" si="279"/>
        <v>9.7995292243580168E-2</v>
      </c>
      <c r="U827" s="5">
        <f t="shared" si="280"/>
        <v>0.11631089217296116</v>
      </c>
      <c r="V827" s="6">
        <f t="shared" si="281"/>
        <v>0.21963952379179505</v>
      </c>
      <c r="W827" s="6">
        <f t="shared" si="282"/>
        <v>0.23846471770468955</v>
      </c>
      <c r="X827" s="6">
        <f t="shared" ref="X827:Y847" si="293">T827+V827</f>
        <v>0.31763481603537524</v>
      </c>
      <c r="Y827" s="6">
        <f t="shared" si="293"/>
        <v>0.35477560987765072</v>
      </c>
      <c r="Z827" s="6">
        <f t="shared" si="284"/>
        <v>0.33620521295651296</v>
      </c>
      <c r="AB827" s="6"/>
      <c r="AC827" s="6"/>
      <c r="AD827" s="6"/>
      <c r="AF827">
        <v>32</v>
      </c>
      <c r="AG827">
        <v>50</v>
      </c>
      <c r="AJ827">
        <v>1.25</v>
      </c>
      <c r="AO827" s="33">
        <f t="shared" si="287"/>
        <v>1.8570396921137711E-2</v>
      </c>
      <c r="AP827" s="33">
        <f t="shared" si="288"/>
        <v>1.8570396921137766E-2</v>
      </c>
    </row>
    <row r="828" spans="1:42" x14ac:dyDescent="0.2">
      <c r="B828" s="28">
        <v>8</v>
      </c>
      <c r="C828">
        <v>2436</v>
      </c>
      <c r="D828">
        <v>2467</v>
      </c>
      <c r="E828" s="3">
        <f t="shared" si="292"/>
        <v>2.4359999999999999</v>
      </c>
      <c r="F828" s="3">
        <f t="shared" si="292"/>
        <v>2.4670000000000001</v>
      </c>
      <c r="G828">
        <v>0.34499999999999997</v>
      </c>
      <c r="H828">
        <v>6.8000000000000005E-2</v>
      </c>
      <c r="I828">
        <v>53</v>
      </c>
      <c r="J828">
        <v>57</v>
      </c>
      <c r="K828">
        <v>98</v>
      </c>
      <c r="L828">
        <v>102</v>
      </c>
      <c r="M828">
        <v>52</v>
      </c>
      <c r="N828">
        <v>60</v>
      </c>
      <c r="O828">
        <v>7.7999999999999996E-3</v>
      </c>
      <c r="P828">
        <v>8.5000000000000006E-3</v>
      </c>
      <c r="Q828" s="37">
        <f t="shared" si="285"/>
        <v>2.2608695652173914E-2</v>
      </c>
      <c r="R828" s="37">
        <f t="shared" si="286"/>
        <v>2.4637681159420294E-2</v>
      </c>
      <c r="S828">
        <v>18.02</v>
      </c>
      <c r="T828" s="5">
        <f t="shared" si="279"/>
        <v>0.10251815188559157</v>
      </c>
      <c r="U828" s="5">
        <f t="shared" si="280"/>
        <v>0.1216790871963286</v>
      </c>
      <c r="V828" s="6">
        <f t="shared" si="281"/>
        <v>0.23839608877778345</v>
      </c>
      <c r="W828" s="6">
        <f t="shared" si="282"/>
        <v>0.25937146362902869</v>
      </c>
      <c r="X828" s="6">
        <f t="shared" si="293"/>
        <v>0.34091424066337506</v>
      </c>
      <c r="Y828" s="6">
        <f t="shared" si="293"/>
        <v>0.38105055082535727</v>
      </c>
      <c r="Z828" s="6">
        <f t="shared" si="284"/>
        <v>0.36098239574436619</v>
      </c>
      <c r="AB828" s="6"/>
      <c r="AC828" s="6"/>
      <c r="AD828" s="6"/>
      <c r="AF828">
        <v>32</v>
      </c>
      <c r="AG828">
        <v>50</v>
      </c>
      <c r="AJ828">
        <v>1.25</v>
      </c>
      <c r="AO828" s="33">
        <f t="shared" si="287"/>
        <v>2.0068155080991135E-2</v>
      </c>
      <c r="AP828" s="33">
        <f t="shared" si="288"/>
        <v>2.0068155080991079E-2</v>
      </c>
    </row>
    <row r="829" spans="1:42" x14ac:dyDescent="0.2">
      <c r="B829" s="28">
        <v>9</v>
      </c>
      <c r="C829">
        <v>2436</v>
      </c>
      <c r="D829">
        <v>2467</v>
      </c>
      <c r="E829" s="3">
        <f t="shared" si="292"/>
        <v>2.4359999999999999</v>
      </c>
      <c r="F829" s="3">
        <f t="shared" si="292"/>
        <v>2.4670000000000001</v>
      </c>
      <c r="G829">
        <v>0.32600000000000001</v>
      </c>
      <c r="H829">
        <v>6.7000000000000004E-2</v>
      </c>
      <c r="I829">
        <v>53</v>
      </c>
      <c r="J829">
        <v>57</v>
      </c>
      <c r="K829">
        <v>98</v>
      </c>
      <c r="L829">
        <v>102</v>
      </c>
      <c r="M829">
        <v>52</v>
      </c>
      <c r="N829">
        <v>60</v>
      </c>
      <c r="O829">
        <v>7.7999999999999996E-3</v>
      </c>
      <c r="P829">
        <v>8.5000000000000006E-3</v>
      </c>
      <c r="Q829" s="37">
        <f t="shared" si="285"/>
        <v>2.392638036809816E-2</v>
      </c>
      <c r="R829" s="37">
        <f t="shared" si="286"/>
        <v>2.6073619631901843E-2</v>
      </c>
      <c r="S829">
        <v>18.02</v>
      </c>
      <c r="T829" s="5">
        <f t="shared" ref="T829:T847" si="294">(100*S829*H829)/(D829*J829*P829)</f>
        <v>0.10101053200492111</v>
      </c>
      <c r="U829" s="5">
        <f t="shared" ref="U829:U847" si="295">(100*S829*H829)/(C829*O829*I829)</f>
        <v>0.11988968885520611</v>
      </c>
      <c r="V829" s="6">
        <f t="shared" ref="V829:V847" si="296">(1/L829)*((100*S829*G829)/(P829*D829) -(M829*T829))</f>
        <v>0.2231573035133595</v>
      </c>
      <c r="W829" s="6">
        <f t="shared" ref="W829:W847" si="297">(1/K829)*(((100*S829*G829)/(O829*C829))-(N829*U829))</f>
        <v>0.24208003272042683</v>
      </c>
      <c r="X829" s="6">
        <f t="shared" si="293"/>
        <v>0.3241678355182806</v>
      </c>
      <c r="Y829" s="6">
        <f t="shared" si="293"/>
        <v>0.36196972157563295</v>
      </c>
      <c r="Z829" s="6">
        <f t="shared" ref="Z829:Z847" si="298">(X829+Y829)/2</f>
        <v>0.34306877854695678</v>
      </c>
      <c r="AB829" s="6"/>
      <c r="AC829" s="6"/>
      <c r="AD829" s="6"/>
      <c r="AF829">
        <v>32</v>
      </c>
      <c r="AG829">
        <v>50</v>
      </c>
      <c r="AJ829">
        <v>1.25</v>
      </c>
      <c r="AO829" s="33">
        <f t="shared" si="287"/>
        <v>1.8900943028676176E-2</v>
      </c>
      <c r="AP829" s="33">
        <f t="shared" si="288"/>
        <v>1.8900943028676176E-2</v>
      </c>
    </row>
    <row r="830" spans="1:42" x14ac:dyDescent="0.2">
      <c r="A830" s="7"/>
      <c r="B830" s="28">
        <v>10</v>
      </c>
      <c r="C830">
        <v>2436</v>
      </c>
      <c r="D830">
        <v>2467</v>
      </c>
      <c r="E830" s="3">
        <f t="shared" si="292"/>
        <v>2.4359999999999999</v>
      </c>
      <c r="F830" s="3">
        <f t="shared" si="292"/>
        <v>2.4670000000000001</v>
      </c>
      <c r="G830">
        <v>0.33900000000000002</v>
      </c>
      <c r="H830">
        <v>6.9000000000000006E-2</v>
      </c>
      <c r="I830">
        <v>53</v>
      </c>
      <c r="J830">
        <v>57</v>
      </c>
      <c r="K830">
        <v>98</v>
      </c>
      <c r="L830">
        <v>102</v>
      </c>
      <c r="M830">
        <v>52</v>
      </c>
      <c r="N830">
        <v>60</v>
      </c>
      <c r="O830">
        <v>7.7999999999999996E-3</v>
      </c>
      <c r="P830">
        <v>8.5000000000000006E-3</v>
      </c>
      <c r="Q830" s="38">
        <f t="shared" si="285"/>
        <v>2.300884955752212E-2</v>
      </c>
      <c r="R830" s="38">
        <f t="shared" si="286"/>
        <v>2.5073746312684365E-2</v>
      </c>
      <c r="S830">
        <v>18.02</v>
      </c>
      <c r="T830" s="5">
        <f t="shared" si="294"/>
        <v>0.10402577176626203</v>
      </c>
      <c r="U830" s="5">
        <f t="shared" si="295"/>
        <v>0.12346848553745107</v>
      </c>
      <c r="V830" s="6">
        <f t="shared" si="296"/>
        <v>0.23257253747401721</v>
      </c>
      <c r="W830" s="6">
        <f t="shared" si="297"/>
        <v>0.25246949859898493</v>
      </c>
      <c r="X830" s="6">
        <f t="shared" si="293"/>
        <v>0.33659830924027923</v>
      </c>
      <c r="Y830" s="6">
        <f t="shared" si="293"/>
        <v>0.37593798413643598</v>
      </c>
      <c r="Z830" s="6">
        <f t="shared" si="298"/>
        <v>0.3562681466883576</v>
      </c>
      <c r="AA830" s="35">
        <f>AVERAGE(X811:X830)</f>
        <v>0.33538038886609051</v>
      </c>
      <c r="AB830" s="1">
        <f>STDEV(X811:X830)/SQRT(COUNT(X811:X830))</f>
        <v>4.246778953477465E-3</v>
      </c>
      <c r="AC830" s="35">
        <f>AVERAGE(Y811:Y830)</f>
        <v>0.39274766879000667</v>
      </c>
      <c r="AD830" s="1">
        <f>STDEV(Y811:Y830)/SQRT(COUNT(Y811:Y830))</f>
        <v>6.5596681540081615E-3</v>
      </c>
      <c r="AE830" s="35">
        <f>AVERAGE(Z811:Z830)</f>
        <v>0.36406402882804845</v>
      </c>
      <c r="AF830">
        <v>32</v>
      </c>
      <c r="AG830" s="7">
        <v>50</v>
      </c>
      <c r="AH830" s="7">
        <f>STDEV(Z811:Z830)</f>
        <v>2.2732663955527418E-2</v>
      </c>
      <c r="AI830" s="7">
        <f>AH830/SQRT(COUNT(Z811:Z830))</f>
        <v>5.0831781914218556E-3</v>
      </c>
      <c r="AJ830" s="7">
        <v>1.25</v>
      </c>
      <c r="AK830" s="35">
        <f>AE830-AA830</f>
        <v>2.8683639961957941E-2</v>
      </c>
      <c r="AL830" s="35">
        <f>ABS(AE830-AC830)</f>
        <v>2.8683639961958218E-2</v>
      </c>
      <c r="AM830" s="35">
        <f>AK830+AB830</f>
        <v>3.2930418915435404E-2</v>
      </c>
      <c r="AN830" s="35">
        <f>AL830+AD830</f>
        <v>3.5243308115966376E-2</v>
      </c>
      <c r="AO830" s="41">
        <f t="shared" si="287"/>
        <v>1.9669837448078376E-2</v>
      </c>
      <c r="AP830" s="41">
        <f t="shared" si="288"/>
        <v>1.9669837448078376E-2</v>
      </c>
    </row>
    <row r="831" spans="1:42" x14ac:dyDescent="0.2">
      <c r="A831" t="s">
        <v>120</v>
      </c>
      <c r="B831" s="29">
        <v>1</v>
      </c>
      <c r="C831" s="24">
        <v>2436</v>
      </c>
      <c r="D831" s="24">
        <v>2467</v>
      </c>
      <c r="E831" s="25">
        <f t="shared" si="292"/>
        <v>2.4359999999999999</v>
      </c>
      <c r="F831" s="25">
        <f t="shared" si="292"/>
        <v>2.4670000000000001</v>
      </c>
      <c r="G831" s="24">
        <v>0.217</v>
      </c>
      <c r="H831" s="24">
        <v>4.3999999999999997E-2</v>
      </c>
      <c r="I831" s="24">
        <v>53</v>
      </c>
      <c r="J831" s="24">
        <v>57</v>
      </c>
      <c r="K831" s="24">
        <v>98</v>
      </c>
      <c r="L831" s="24">
        <v>102</v>
      </c>
      <c r="M831" s="24">
        <v>52</v>
      </c>
      <c r="N831" s="24">
        <v>60</v>
      </c>
      <c r="O831" s="24">
        <v>3.8999999999999998E-3</v>
      </c>
      <c r="P831" s="24">
        <v>6.0000000000000001E-3</v>
      </c>
      <c r="Q831" s="37">
        <f t="shared" si="285"/>
        <v>1.7972350230414748E-2</v>
      </c>
      <c r="R831" s="37">
        <f t="shared" si="286"/>
        <v>2.7649769585253458E-2</v>
      </c>
      <c r="S831" s="24">
        <v>18.02</v>
      </c>
      <c r="T831" s="26">
        <f t="shared" si="294"/>
        <v>9.3974972561792255E-2</v>
      </c>
      <c r="U831" s="26">
        <f t="shared" si="295"/>
        <v>0.15746705401877817</v>
      </c>
      <c r="V831" s="27">
        <f t="shared" si="296"/>
        <v>0.21108772245887428</v>
      </c>
      <c r="W831" s="27">
        <f t="shared" si="297"/>
        <v>0.32358895307523033</v>
      </c>
      <c r="X831" s="27">
        <f t="shared" si="293"/>
        <v>0.30506269502066652</v>
      </c>
      <c r="Y831" s="27">
        <f t="shared" si="293"/>
        <v>0.48105600709400853</v>
      </c>
      <c r="Z831" s="27">
        <f t="shared" si="298"/>
        <v>0.39305935105733752</v>
      </c>
      <c r="AB831" s="27"/>
      <c r="AC831" s="27"/>
      <c r="AD831" s="27"/>
      <c r="AF831" s="24">
        <v>35</v>
      </c>
      <c r="AG831">
        <v>50</v>
      </c>
      <c r="AJ831">
        <v>1.25</v>
      </c>
      <c r="AO831" s="33">
        <f t="shared" si="287"/>
        <v>8.7996656036671006E-2</v>
      </c>
      <c r="AP831" s="33">
        <f t="shared" si="288"/>
        <v>8.7996656036671006E-2</v>
      </c>
    </row>
    <row r="832" spans="1:42" x14ac:dyDescent="0.2">
      <c r="B832" s="28">
        <v>2</v>
      </c>
      <c r="C832">
        <v>2436</v>
      </c>
      <c r="D832">
        <v>2467</v>
      </c>
      <c r="E832" s="3">
        <f t="shared" si="292"/>
        <v>2.4359999999999999</v>
      </c>
      <c r="F832" s="3">
        <f t="shared" si="292"/>
        <v>2.4670000000000001</v>
      </c>
      <c r="G832">
        <v>0.224</v>
      </c>
      <c r="H832">
        <v>0.04</v>
      </c>
      <c r="I832">
        <v>53</v>
      </c>
      <c r="J832">
        <v>57</v>
      </c>
      <c r="K832">
        <v>98</v>
      </c>
      <c r="L832">
        <v>102</v>
      </c>
      <c r="M832">
        <v>52</v>
      </c>
      <c r="N832">
        <v>60</v>
      </c>
      <c r="O832">
        <v>3.8999999999999998E-3</v>
      </c>
      <c r="P832">
        <v>6.0000000000000001E-3</v>
      </c>
      <c r="Q832" s="37">
        <f t="shared" si="285"/>
        <v>1.7410714285714286E-2</v>
      </c>
      <c r="R832" s="37">
        <f t="shared" si="286"/>
        <v>2.6785714285714284E-2</v>
      </c>
      <c r="S832">
        <v>18.02</v>
      </c>
      <c r="T832" s="5">
        <f t="shared" si="294"/>
        <v>8.5431793237992965E-2</v>
      </c>
      <c r="U832" s="5">
        <f t="shared" si="295"/>
        <v>0.14315186728979834</v>
      </c>
      <c r="V832" s="6">
        <f t="shared" si="296"/>
        <v>0.2237977956195267</v>
      </c>
      <c r="W832" s="6">
        <f t="shared" si="297"/>
        <v>0.34590165483902297</v>
      </c>
      <c r="X832" s="6">
        <f t="shared" si="293"/>
        <v>0.30922958885751967</v>
      </c>
      <c r="Y832" s="6">
        <f t="shared" si="293"/>
        <v>0.48905352212882131</v>
      </c>
      <c r="Z832" s="6">
        <f t="shared" si="298"/>
        <v>0.39914155549317049</v>
      </c>
      <c r="AB832" s="6"/>
      <c r="AC832" s="6"/>
      <c r="AD832" s="6"/>
      <c r="AF832">
        <v>35</v>
      </c>
      <c r="AG832">
        <v>50</v>
      </c>
      <c r="AJ832">
        <v>1.25</v>
      </c>
      <c r="AO832" s="33">
        <f t="shared" si="287"/>
        <v>8.991196663565082E-2</v>
      </c>
      <c r="AP832" s="33">
        <f t="shared" si="288"/>
        <v>8.991196663565082E-2</v>
      </c>
    </row>
    <row r="833" spans="1:42" x14ac:dyDescent="0.2">
      <c r="B833" s="28">
        <v>3</v>
      </c>
      <c r="C833">
        <v>2436</v>
      </c>
      <c r="D833">
        <v>2467</v>
      </c>
      <c r="E833" s="3">
        <f t="shared" si="292"/>
        <v>2.4359999999999999</v>
      </c>
      <c r="F833" s="3">
        <f t="shared" si="292"/>
        <v>2.4670000000000001</v>
      </c>
      <c r="G833">
        <v>0.221</v>
      </c>
      <c r="H833">
        <v>4.2999999999999997E-2</v>
      </c>
      <c r="I833">
        <v>53</v>
      </c>
      <c r="J833">
        <v>57</v>
      </c>
      <c r="K833">
        <v>98</v>
      </c>
      <c r="L833">
        <v>102</v>
      </c>
      <c r="M833">
        <v>52</v>
      </c>
      <c r="N833">
        <v>60</v>
      </c>
      <c r="O833">
        <v>3.8999999999999998E-3</v>
      </c>
      <c r="P833">
        <v>6.0000000000000001E-3</v>
      </c>
      <c r="Q833" s="37">
        <f t="shared" si="285"/>
        <v>1.7647058823529412E-2</v>
      </c>
      <c r="R833" s="37">
        <f t="shared" si="286"/>
        <v>2.7149321266968323E-2</v>
      </c>
      <c r="S833">
        <v>18.02</v>
      </c>
      <c r="T833" s="5">
        <f t="shared" si="294"/>
        <v>9.1839177730842422E-2</v>
      </c>
      <c r="U833" s="5">
        <f t="shared" si="295"/>
        <v>0.15388825733653319</v>
      </c>
      <c r="V833" s="6">
        <f t="shared" si="296"/>
        <v>0.21695068866148168</v>
      </c>
      <c r="W833" s="6">
        <f t="shared" si="297"/>
        <v>0.33352193978513478</v>
      </c>
      <c r="X833" s="6">
        <f t="shared" si="293"/>
        <v>0.30878986639232409</v>
      </c>
      <c r="Y833" s="6">
        <f t="shared" si="293"/>
        <v>0.487410197121668</v>
      </c>
      <c r="Z833" s="6">
        <f t="shared" si="298"/>
        <v>0.39810003175699604</v>
      </c>
      <c r="AB833" s="6"/>
      <c r="AC833" s="6"/>
      <c r="AD833" s="6"/>
      <c r="AF833">
        <v>35</v>
      </c>
      <c r="AG833">
        <v>50</v>
      </c>
      <c r="AJ833">
        <v>1.25</v>
      </c>
      <c r="AO833" s="33">
        <f t="shared" si="287"/>
        <v>8.9310165364671956E-2</v>
      </c>
      <c r="AP833" s="33">
        <f t="shared" si="288"/>
        <v>8.9310165364671956E-2</v>
      </c>
    </row>
    <row r="834" spans="1:42" x14ac:dyDescent="0.2">
      <c r="B834" s="28">
        <v>4</v>
      </c>
      <c r="C834">
        <v>2436</v>
      </c>
      <c r="D834">
        <v>2467</v>
      </c>
      <c r="E834" s="3">
        <f t="shared" si="292"/>
        <v>2.4359999999999999</v>
      </c>
      <c r="F834" s="3">
        <f t="shared" si="292"/>
        <v>2.4670000000000001</v>
      </c>
      <c r="G834">
        <v>0.20799999999999999</v>
      </c>
      <c r="H834">
        <v>4.2999999999999997E-2</v>
      </c>
      <c r="I834">
        <v>53</v>
      </c>
      <c r="J834">
        <v>57</v>
      </c>
      <c r="K834">
        <v>98</v>
      </c>
      <c r="L834">
        <v>102</v>
      </c>
      <c r="M834">
        <v>52</v>
      </c>
      <c r="N834">
        <v>60</v>
      </c>
      <c r="O834">
        <v>3.8999999999999998E-3</v>
      </c>
      <c r="P834">
        <v>6.0000000000000001E-3</v>
      </c>
      <c r="Q834" s="37">
        <f t="shared" si="285"/>
        <v>1.8749999999999999E-2</v>
      </c>
      <c r="R834" s="37">
        <f t="shared" si="286"/>
        <v>2.8846153846153848E-2</v>
      </c>
      <c r="S834">
        <v>18.02</v>
      </c>
      <c r="T834" s="5">
        <f t="shared" si="294"/>
        <v>9.1839177730842422E-2</v>
      </c>
      <c r="U834" s="5">
        <f t="shared" si="295"/>
        <v>0.15388825733653319</v>
      </c>
      <c r="V834" s="6">
        <f t="shared" si="296"/>
        <v>0.20143476738958144</v>
      </c>
      <c r="W834" s="6">
        <f t="shared" si="297"/>
        <v>0.30836080800894311</v>
      </c>
      <c r="X834" s="6">
        <f t="shared" si="293"/>
        <v>0.29327394512042387</v>
      </c>
      <c r="Y834" s="6">
        <f t="shared" si="293"/>
        <v>0.46224906534547627</v>
      </c>
      <c r="Z834" s="6">
        <f t="shared" si="298"/>
        <v>0.37776150523295005</v>
      </c>
      <c r="AB834" s="6"/>
      <c r="AC834" s="6"/>
      <c r="AD834" s="6"/>
      <c r="AF834">
        <v>35</v>
      </c>
      <c r="AG834">
        <v>50</v>
      </c>
      <c r="AJ834">
        <v>1.25</v>
      </c>
      <c r="AO834" s="33">
        <f t="shared" si="287"/>
        <v>8.4487560112526172E-2</v>
      </c>
      <c r="AP834" s="33">
        <f>ABS(Z834-Y834)</f>
        <v>8.4487560112526228E-2</v>
      </c>
    </row>
    <row r="835" spans="1:42" x14ac:dyDescent="0.2">
      <c r="B835" s="28">
        <v>5</v>
      </c>
      <c r="C835">
        <v>2436</v>
      </c>
      <c r="D835">
        <v>2467</v>
      </c>
      <c r="E835" s="3">
        <f t="shared" si="292"/>
        <v>2.4359999999999999</v>
      </c>
      <c r="F835" s="3">
        <f t="shared" si="292"/>
        <v>2.4670000000000001</v>
      </c>
      <c r="G835">
        <v>0.183</v>
      </c>
      <c r="H835">
        <v>3.4000000000000002E-2</v>
      </c>
      <c r="I835">
        <v>53</v>
      </c>
      <c r="J835">
        <v>57</v>
      </c>
      <c r="K835">
        <v>98</v>
      </c>
      <c r="L835">
        <v>102</v>
      </c>
      <c r="M835">
        <v>52</v>
      </c>
      <c r="N835">
        <v>60</v>
      </c>
      <c r="O835">
        <v>3.8999999999999998E-3</v>
      </c>
      <c r="P835">
        <v>6.0000000000000001E-3</v>
      </c>
      <c r="Q835" s="37">
        <f t="shared" si="285"/>
        <v>2.1311475409836064E-2</v>
      </c>
      <c r="R835" s="37">
        <f t="shared" si="286"/>
        <v>3.2786885245901641E-2</v>
      </c>
      <c r="S835">
        <v>18.02</v>
      </c>
      <c r="T835" s="5">
        <f t="shared" si="294"/>
        <v>7.2617024252294035E-2</v>
      </c>
      <c r="U835" s="5">
        <f t="shared" si="295"/>
        <v>0.1216790871963286</v>
      </c>
      <c r="V835" s="6">
        <f t="shared" si="296"/>
        <v>0.18139598647566987</v>
      </c>
      <c r="W835" s="6">
        <f t="shared" si="297"/>
        <v>0.27969391621749118</v>
      </c>
      <c r="X835" s="6">
        <f t="shared" si="293"/>
        <v>0.25401301072796389</v>
      </c>
      <c r="Y835" s="6">
        <f t="shared" si="293"/>
        <v>0.40137300341381976</v>
      </c>
      <c r="Z835" s="6">
        <f t="shared" si="298"/>
        <v>0.32769300707089183</v>
      </c>
      <c r="AB835" s="6"/>
      <c r="AC835" s="6"/>
      <c r="AD835" s="6"/>
      <c r="AF835">
        <v>35</v>
      </c>
      <c r="AG835">
        <v>50</v>
      </c>
      <c r="AJ835">
        <v>1.25</v>
      </c>
      <c r="AO835" s="33">
        <f>Z835-X835</f>
        <v>7.3679996342927934E-2</v>
      </c>
      <c r="AP835" s="33">
        <f>ABS(Z835-Y835)</f>
        <v>7.3679996342927934E-2</v>
      </c>
    </row>
    <row r="836" spans="1:42" x14ac:dyDescent="0.2">
      <c r="B836" s="28">
        <v>6</v>
      </c>
      <c r="C836">
        <v>2436</v>
      </c>
      <c r="D836">
        <v>2467</v>
      </c>
      <c r="E836" s="3">
        <f t="shared" si="292"/>
        <v>2.4359999999999999</v>
      </c>
      <c r="F836" s="3">
        <f t="shared" si="292"/>
        <v>2.4670000000000001</v>
      </c>
      <c r="G836">
        <v>0.219</v>
      </c>
      <c r="H836">
        <v>0.04</v>
      </c>
      <c r="I836">
        <v>53</v>
      </c>
      <c r="J836">
        <v>57</v>
      </c>
      <c r="K836">
        <v>98</v>
      </c>
      <c r="L836">
        <v>102</v>
      </c>
      <c r="M836">
        <v>52</v>
      </c>
      <c r="N836">
        <v>60</v>
      </c>
      <c r="O836">
        <v>3.8999999999999998E-3</v>
      </c>
      <c r="P836">
        <v>6.0000000000000001E-3</v>
      </c>
      <c r="Q836" s="37">
        <f t="shared" si="285"/>
        <v>1.7808219178082191E-2</v>
      </c>
      <c r="R836" s="37">
        <f t="shared" si="286"/>
        <v>2.7397260273972601E-2</v>
      </c>
      <c r="S836">
        <v>18.02</v>
      </c>
      <c r="T836" s="5">
        <f t="shared" si="294"/>
        <v>8.5431793237992965E-2</v>
      </c>
      <c r="U836" s="5">
        <f t="shared" si="295"/>
        <v>0.14315186728979834</v>
      </c>
      <c r="V836" s="6">
        <f t="shared" si="296"/>
        <v>0.21783013359187275</v>
      </c>
      <c r="W836" s="6">
        <f t="shared" si="297"/>
        <v>0.33622429646356461</v>
      </c>
      <c r="X836" s="6">
        <f t="shared" si="293"/>
        <v>0.30326192682986575</v>
      </c>
      <c r="Y836" s="6">
        <f t="shared" si="293"/>
        <v>0.47937616375336295</v>
      </c>
      <c r="Z836" s="6">
        <f t="shared" si="298"/>
        <v>0.39131904529161432</v>
      </c>
      <c r="AB836" s="6"/>
      <c r="AC836" s="6"/>
      <c r="AD836" s="6"/>
      <c r="AF836">
        <v>35</v>
      </c>
      <c r="AG836">
        <v>50</v>
      </c>
      <c r="AJ836">
        <v>1.25</v>
      </c>
      <c r="AO836" s="33">
        <f t="shared" si="287"/>
        <v>8.8057118461748574E-2</v>
      </c>
      <c r="AP836" s="33">
        <f t="shared" si="288"/>
        <v>8.8057118461748629E-2</v>
      </c>
    </row>
    <row r="837" spans="1:42" x14ac:dyDescent="0.2">
      <c r="B837" s="28">
        <v>7</v>
      </c>
      <c r="C837">
        <v>2436</v>
      </c>
      <c r="D837">
        <v>2467</v>
      </c>
      <c r="E837" s="3">
        <f t="shared" si="292"/>
        <v>2.4359999999999999</v>
      </c>
      <c r="F837" s="3">
        <f t="shared" si="292"/>
        <v>2.4670000000000001</v>
      </c>
      <c r="G837">
        <v>0.20399999999999999</v>
      </c>
      <c r="H837">
        <v>3.9E-2</v>
      </c>
      <c r="I837">
        <v>53</v>
      </c>
      <c r="J837">
        <v>57</v>
      </c>
      <c r="K837">
        <v>98</v>
      </c>
      <c r="L837">
        <v>102</v>
      </c>
      <c r="M837">
        <v>52</v>
      </c>
      <c r="N837">
        <v>60</v>
      </c>
      <c r="O837">
        <v>3.8999999999999998E-3</v>
      </c>
      <c r="P837">
        <v>6.0000000000000001E-3</v>
      </c>
      <c r="Q837" s="37">
        <f t="shared" si="285"/>
        <v>1.9117647058823531E-2</v>
      </c>
      <c r="R837" s="37">
        <f t="shared" si="286"/>
        <v>2.9411764705882353E-2</v>
      </c>
      <c r="S837">
        <v>18.02</v>
      </c>
      <c r="T837" s="5">
        <f t="shared" si="294"/>
        <v>8.3295998407043145E-2</v>
      </c>
      <c r="U837" s="5">
        <f t="shared" si="295"/>
        <v>0.13957307060755339</v>
      </c>
      <c r="V837" s="6">
        <f t="shared" si="296"/>
        <v>0.20101598408939522</v>
      </c>
      <c r="W837" s="6">
        <f t="shared" si="297"/>
        <v>0.30938332134672741</v>
      </c>
      <c r="X837" s="6">
        <f t="shared" si="293"/>
        <v>0.28431198249643835</v>
      </c>
      <c r="Y837" s="6">
        <f t="shared" si="293"/>
        <v>0.44895639195428083</v>
      </c>
      <c r="Z837" s="6">
        <f t="shared" si="298"/>
        <v>0.36663418722535956</v>
      </c>
      <c r="AB837" s="6"/>
      <c r="AC837" s="6"/>
      <c r="AD837" s="6"/>
      <c r="AF837">
        <v>35</v>
      </c>
      <c r="AG837">
        <v>50</v>
      </c>
      <c r="AJ837">
        <v>1.25</v>
      </c>
      <c r="AO837" s="33">
        <f t="shared" si="287"/>
        <v>8.2322204728921211E-2</v>
      </c>
      <c r="AP837" s="33">
        <f t="shared" si="288"/>
        <v>8.2322204728921267E-2</v>
      </c>
    </row>
    <row r="838" spans="1:42" x14ac:dyDescent="0.2">
      <c r="B838" s="28">
        <v>8</v>
      </c>
      <c r="C838">
        <v>2436</v>
      </c>
      <c r="D838">
        <v>2467</v>
      </c>
      <c r="E838" s="3">
        <f t="shared" si="292"/>
        <v>2.4359999999999999</v>
      </c>
      <c r="F838" s="3">
        <f t="shared" si="292"/>
        <v>2.4670000000000001</v>
      </c>
      <c r="G838">
        <v>0.23200000000000001</v>
      </c>
      <c r="H838">
        <v>4.3999999999999997E-2</v>
      </c>
      <c r="I838">
        <v>53</v>
      </c>
      <c r="J838">
        <v>57</v>
      </c>
      <c r="K838">
        <v>98</v>
      </c>
      <c r="L838">
        <v>102</v>
      </c>
      <c r="M838">
        <v>52</v>
      </c>
      <c r="N838">
        <v>60</v>
      </c>
      <c r="O838">
        <v>3.8999999999999998E-3</v>
      </c>
      <c r="P838">
        <v>6.0000000000000001E-3</v>
      </c>
      <c r="Q838" s="37">
        <f t="shared" si="285"/>
        <v>1.6810344827586206E-2</v>
      </c>
      <c r="R838" s="37">
        <f t="shared" si="286"/>
        <v>2.5862068965517244E-2</v>
      </c>
      <c r="S838">
        <v>18.02</v>
      </c>
      <c r="T838" s="5">
        <f t="shared" si="294"/>
        <v>9.3974972561792255E-2</v>
      </c>
      <c r="U838" s="5">
        <f t="shared" si="295"/>
        <v>0.15746705401877817</v>
      </c>
      <c r="V838" s="6">
        <f t="shared" si="296"/>
        <v>0.22899070854183606</v>
      </c>
      <c r="W838" s="6">
        <f t="shared" si="297"/>
        <v>0.35262102820160529</v>
      </c>
      <c r="X838" s="6">
        <f t="shared" si="293"/>
        <v>0.32296568110362833</v>
      </c>
      <c r="Y838" s="6">
        <f t="shared" si="293"/>
        <v>0.51008808222038349</v>
      </c>
      <c r="Z838" s="6">
        <f t="shared" si="298"/>
        <v>0.41652688166200591</v>
      </c>
      <c r="AB838" s="6"/>
      <c r="AC838" s="6"/>
      <c r="AD838" s="6"/>
      <c r="AF838">
        <v>35</v>
      </c>
      <c r="AG838">
        <v>50</v>
      </c>
      <c r="AJ838">
        <v>1.25</v>
      </c>
      <c r="AO838" s="33">
        <f t="shared" si="287"/>
        <v>9.3561200558377577E-2</v>
      </c>
      <c r="AP838" s="33">
        <f t="shared" si="288"/>
        <v>9.3561200558377577E-2</v>
      </c>
    </row>
    <row r="839" spans="1:42" x14ac:dyDescent="0.2">
      <c r="B839" s="28">
        <v>9</v>
      </c>
      <c r="C839">
        <v>2436</v>
      </c>
      <c r="D839">
        <v>2467</v>
      </c>
      <c r="E839" s="3">
        <f t="shared" si="292"/>
        <v>2.4359999999999999</v>
      </c>
      <c r="F839" s="3">
        <f t="shared" si="292"/>
        <v>2.4670000000000001</v>
      </c>
      <c r="G839">
        <v>0.20799999999999999</v>
      </c>
      <c r="H839">
        <v>4.1000000000000002E-2</v>
      </c>
      <c r="I839">
        <v>53</v>
      </c>
      <c r="J839">
        <v>57</v>
      </c>
      <c r="K839">
        <v>98</v>
      </c>
      <c r="L839">
        <v>102</v>
      </c>
      <c r="M839">
        <v>52</v>
      </c>
      <c r="N839">
        <v>60</v>
      </c>
      <c r="O839">
        <v>3.8999999999999998E-3</v>
      </c>
      <c r="P839">
        <v>6.0000000000000001E-3</v>
      </c>
      <c r="Q839" s="37">
        <f t="shared" si="285"/>
        <v>1.8749999999999999E-2</v>
      </c>
      <c r="R839" s="37">
        <f t="shared" si="286"/>
        <v>2.8846153846153848E-2</v>
      </c>
      <c r="S839">
        <v>18.02</v>
      </c>
      <c r="T839" s="5">
        <f t="shared" si="294"/>
        <v>8.7567588068942798E-2</v>
      </c>
      <c r="U839" s="5">
        <f t="shared" si="295"/>
        <v>0.14673066397204329</v>
      </c>
      <c r="V839" s="6">
        <f t="shared" si="296"/>
        <v>0.20361244055054989</v>
      </c>
      <c r="W839" s="6">
        <f t="shared" si="297"/>
        <v>0.31274300802801858</v>
      </c>
      <c r="X839" s="6">
        <f t="shared" si="293"/>
        <v>0.29118002861949266</v>
      </c>
      <c r="Y839" s="6">
        <f t="shared" si="293"/>
        <v>0.45947367200006184</v>
      </c>
      <c r="Z839" s="6">
        <f t="shared" si="298"/>
        <v>0.37532685030977725</v>
      </c>
      <c r="AB839" s="6"/>
      <c r="AC839" s="6"/>
      <c r="AD839" s="6"/>
      <c r="AF839">
        <v>35</v>
      </c>
      <c r="AG839">
        <v>50</v>
      </c>
      <c r="AJ839">
        <v>1.25</v>
      </c>
      <c r="AO839" s="33">
        <f t="shared" si="287"/>
        <v>8.414682169028459E-2</v>
      </c>
      <c r="AP839" s="33">
        <f t="shared" si="288"/>
        <v>8.414682169028459E-2</v>
      </c>
    </row>
    <row r="840" spans="1:42" x14ac:dyDescent="0.2">
      <c r="A840" t="s">
        <v>121</v>
      </c>
      <c r="B840" s="28">
        <v>1</v>
      </c>
      <c r="C840">
        <v>2436</v>
      </c>
      <c r="D840">
        <v>2467</v>
      </c>
      <c r="E840" s="3">
        <f t="shared" si="292"/>
        <v>2.4359999999999999</v>
      </c>
      <c r="F840" s="3">
        <f t="shared" si="292"/>
        <v>2.4670000000000001</v>
      </c>
      <c r="G840">
        <v>0.4</v>
      </c>
      <c r="H840">
        <v>7.9000000000000001E-2</v>
      </c>
      <c r="I840">
        <v>53</v>
      </c>
      <c r="J840">
        <v>57</v>
      </c>
      <c r="K840">
        <v>98</v>
      </c>
      <c r="L840">
        <v>102</v>
      </c>
      <c r="M840">
        <v>52</v>
      </c>
      <c r="N840">
        <v>60</v>
      </c>
      <c r="O840">
        <v>1.0200000000000001E-2</v>
      </c>
      <c r="P840">
        <v>1.0500000000000001E-2</v>
      </c>
      <c r="Q840" s="37">
        <f t="shared" si="285"/>
        <v>2.5499999999999998E-2</v>
      </c>
      <c r="R840" s="37">
        <f t="shared" si="286"/>
        <v>2.6249999999999999E-2</v>
      </c>
      <c r="S840">
        <v>18.02</v>
      </c>
      <c r="T840" s="5">
        <f t="shared" si="294"/>
        <v>9.6415880940020626E-2</v>
      </c>
      <c r="U840" s="5">
        <f t="shared" si="295"/>
        <v>0.1081007115489874</v>
      </c>
      <c r="V840" s="6">
        <f t="shared" si="296"/>
        <v>0.22365421277374853</v>
      </c>
      <c r="W840" s="6">
        <f t="shared" si="297"/>
        <v>0.22982920590239381</v>
      </c>
      <c r="X840" s="6">
        <f t="shared" si="293"/>
        <v>0.32007009371376915</v>
      </c>
      <c r="Y840" s="6">
        <f t="shared" si="293"/>
        <v>0.33792991745138123</v>
      </c>
      <c r="Z840" s="6">
        <f t="shared" si="298"/>
        <v>0.32900000558257519</v>
      </c>
      <c r="AB840" s="6"/>
      <c r="AC840" s="6"/>
      <c r="AD840" s="6"/>
      <c r="AF840">
        <v>35</v>
      </c>
      <c r="AG840">
        <v>50</v>
      </c>
      <c r="AJ840">
        <v>1.25</v>
      </c>
      <c r="AO840" s="33">
        <f t="shared" si="287"/>
        <v>8.9299118688060397E-3</v>
      </c>
      <c r="AP840" s="33">
        <f t="shared" si="288"/>
        <v>8.9299118688060397E-3</v>
      </c>
    </row>
    <row r="841" spans="1:42" x14ac:dyDescent="0.2">
      <c r="B841" s="28">
        <v>2</v>
      </c>
      <c r="C841">
        <v>2436</v>
      </c>
      <c r="D841">
        <v>2467</v>
      </c>
      <c r="E841" s="3">
        <f t="shared" si="292"/>
        <v>2.4359999999999999</v>
      </c>
      <c r="F841" s="3">
        <f t="shared" si="292"/>
        <v>2.4670000000000001</v>
      </c>
      <c r="G841">
        <v>0.39800000000000002</v>
      </c>
      <c r="H841">
        <v>7.4999999999999997E-2</v>
      </c>
      <c r="I841">
        <v>53</v>
      </c>
      <c r="J841">
        <v>57</v>
      </c>
      <c r="K841">
        <v>98</v>
      </c>
      <c r="L841">
        <v>102</v>
      </c>
      <c r="M841">
        <v>52</v>
      </c>
      <c r="N841">
        <v>60</v>
      </c>
      <c r="O841">
        <v>1.0200000000000001E-2</v>
      </c>
      <c r="P841">
        <v>1.0500000000000001E-2</v>
      </c>
      <c r="Q841" s="37">
        <f t="shared" si="285"/>
        <v>2.5628140703517592E-2</v>
      </c>
      <c r="R841" s="37">
        <f t="shared" si="286"/>
        <v>2.6381909547738693E-2</v>
      </c>
      <c r="S841">
        <v>18.02</v>
      </c>
      <c r="T841" s="5">
        <f t="shared" si="294"/>
        <v>9.1534064183563899E-2</v>
      </c>
      <c r="U841" s="5">
        <f t="shared" si="295"/>
        <v>0.10262725779967159</v>
      </c>
      <c r="V841" s="6">
        <f t="shared" si="296"/>
        <v>0.2247789450656773</v>
      </c>
      <c r="W841" s="6">
        <f t="shared" si="297"/>
        <v>0.23170023345955787</v>
      </c>
      <c r="X841" s="6">
        <f t="shared" si="293"/>
        <v>0.31631300924924122</v>
      </c>
      <c r="Y841" s="6">
        <f t="shared" si="293"/>
        <v>0.33432749125922945</v>
      </c>
      <c r="Z841" s="6">
        <f t="shared" si="298"/>
        <v>0.32532025025423533</v>
      </c>
      <c r="AB841" s="6"/>
      <c r="AC841" s="6"/>
      <c r="AD841" s="6"/>
      <c r="AF841">
        <v>35</v>
      </c>
      <c r="AG841">
        <v>50</v>
      </c>
      <c r="AJ841">
        <v>1.25</v>
      </c>
      <c r="AO841" s="33">
        <f t="shared" si="287"/>
        <v>9.0072410049941154E-3</v>
      </c>
      <c r="AP841" s="33">
        <f t="shared" si="288"/>
        <v>9.0072410049941154E-3</v>
      </c>
    </row>
    <row r="842" spans="1:42" x14ac:dyDescent="0.2">
      <c r="B842" s="28">
        <v>3</v>
      </c>
      <c r="C842">
        <v>2436</v>
      </c>
      <c r="D842">
        <v>2467</v>
      </c>
      <c r="E842" s="3">
        <f t="shared" si="292"/>
        <v>2.4359999999999999</v>
      </c>
      <c r="F842" s="3">
        <f t="shared" si="292"/>
        <v>2.4670000000000001</v>
      </c>
      <c r="G842">
        <v>0.39800000000000002</v>
      </c>
      <c r="H842">
        <v>8.5000000000000006E-2</v>
      </c>
      <c r="I842">
        <v>53</v>
      </c>
      <c r="J842">
        <v>57</v>
      </c>
      <c r="K842">
        <v>98</v>
      </c>
      <c r="L842">
        <v>102</v>
      </c>
      <c r="M842">
        <v>52</v>
      </c>
      <c r="N842">
        <v>60</v>
      </c>
      <c r="O842">
        <v>1.0200000000000001E-2</v>
      </c>
      <c r="P842">
        <v>1.0500000000000001E-2</v>
      </c>
      <c r="Q842" s="37">
        <f t="shared" si="285"/>
        <v>2.5628140703517592E-2</v>
      </c>
      <c r="R842" s="37">
        <f t="shared" si="286"/>
        <v>2.6381909547738693E-2</v>
      </c>
      <c r="S842">
        <v>18.02</v>
      </c>
      <c r="T842" s="5">
        <f t="shared" si="294"/>
        <v>0.10373860607470575</v>
      </c>
      <c r="U842" s="5">
        <f t="shared" si="295"/>
        <v>0.11631089217296114</v>
      </c>
      <c r="V842" s="6">
        <f t="shared" si="296"/>
        <v>0.21855702174862462</v>
      </c>
      <c r="W842" s="6">
        <f t="shared" si="297"/>
        <v>0.22332249812897245</v>
      </c>
      <c r="X842" s="6">
        <f t="shared" si="293"/>
        <v>0.32229562782333038</v>
      </c>
      <c r="Y842" s="6">
        <f t="shared" si="293"/>
        <v>0.33963339030193362</v>
      </c>
      <c r="Z842" s="6">
        <f t="shared" si="298"/>
        <v>0.33096450906263197</v>
      </c>
      <c r="AB842" s="6"/>
      <c r="AC842" s="6"/>
      <c r="AD842" s="6"/>
      <c r="AF842">
        <v>35</v>
      </c>
      <c r="AG842">
        <v>50</v>
      </c>
      <c r="AJ842">
        <v>1.25</v>
      </c>
      <c r="AO842" s="33">
        <f t="shared" si="287"/>
        <v>8.6688812393015957E-3</v>
      </c>
      <c r="AP842" s="33">
        <f t="shared" si="288"/>
        <v>8.6688812393016512E-3</v>
      </c>
    </row>
    <row r="843" spans="1:42" x14ac:dyDescent="0.2">
      <c r="B843" s="28">
        <v>4</v>
      </c>
      <c r="C843">
        <v>2436</v>
      </c>
      <c r="D843">
        <v>2467</v>
      </c>
      <c r="E843" s="3">
        <f t="shared" si="292"/>
        <v>2.4359999999999999</v>
      </c>
      <c r="F843" s="3">
        <f t="shared" si="292"/>
        <v>2.4670000000000001</v>
      </c>
      <c r="G843">
        <v>0.40100000000000002</v>
      </c>
      <c r="H843">
        <v>7.4999999999999997E-2</v>
      </c>
      <c r="I843">
        <v>53</v>
      </c>
      <c r="J843">
        <v>57</v>
      </c>
      <c r="K843">
        <v>98</v>
      </c>
      <c r="L843">
        <v>102</v>
      </c>
      <c r="M843">
        <v>52</v>
      </c>
      <c r="N843">
        <v>60</v>
      </c>
      <c r="O843">
        <v>1.0200000000000001E-2</v>
      </c>
      <c r="P843">
        <v>1.0500000000000001E-2</v>
      </c>
      <c r="Q843" s="37">
        <f t="shared" si="285"/>
        <v>2.543640897755611E-2</v>
      </c>
      <c r="R843" s="37">
        <f t="shared" si="286"/>
        <v>2.6184538653366583E-2</v>
      </c>
      <c r="S843">
        <v>18.02</v>
      </c>
      <c r="T843" s="5">
        <f t="shared" si="294"/>
        <v>9.1534064183563899E-2</v>
      </c>
      <c r="U843" s="5">
        <f t="shared" si="295"/>
        <v>0.10262725779967159</v>
      </c>
      <c r="V843" s="6">
        <f t="shared" si="296"/>
        <v>0.2268250006180158</v>
      </c>
      <c r="W843" s="6">
        <f t="shared" si="297"/>
        <v>0.23392033332216303</v>
      </c>
      <c r="X843" s="6">
        <f t="shared" si="293"/>
        <v>0.31835906480157972</v>
      </c>
      <c r="Y843" s="6">
        <f t="shared" si="293"/>
        <v>0.33654759112183463</v>
      </c>
      <c r="Z843" s="6">
        <f t="shared" si="298"/>
        <v>0.32745332796170717</v>
      </c>
      <c r="AB843" s="6"/>
      <c r="AC843" s="6"/>
      <c r="AD843" s="6"/>
      <c r="AF843">
        <v>35</v>
      </c>
      <c r="AG843">
        <v>50</v>
      </c>
      <c r="AJ843">
        <v>1.25</v>
      </c>
      <c r="AO843" s="33">
        <f t="shared" si="287"/>
        <v>9.0942631601274582E-3</v>
      </c>
      <c r="AP843" s="33">
        <f t="shared" si="288"/>
        <v>9.0942631601274582E-3</v>
      </c>
    </row>
    <row r="844" spans="1:42" x14ac:dyDescent="0.2">
      <c r="B844" s="28">
        <v>5</v>
      </c>
      <c r="C844">
        <v>2436</v>
      </c>
      <c r="D844">
        <v>2467</v>
      </c>
      <c r="E844" s="3">
        <f t="shared" si="292"/>
        <v>2.4359999999999999</v>
      </c>
      <c r="F844" s="3">
        <f t="shared" si="292"/>
        <v>2.4670000000000001</v>
      </c>
      <c r="G844">
        <v>0.39</v>
      </c>
      <c r="H844">
        <v>8.3000000000000004E-2</v>
      </c>
      <c r="I844">
        <v>53</v>
      </c>
      <c r="J844">
        <v>57</v>
      </c>
      <c r="K844">
        <v>98</v>
      </c>
      <c r="L844">
        <v>102</v>
      </c>
      <c r="M844">
        <v>52</v>
      </c>
      <c r="N844">
        <v>60</v>
      </c>
      <c r="O844">
        <v>1.0200000000000001E-2</v>
      </c>
      <c r="P844">
        <v>1.0500000000000001E-2</v>
      </c>
      <c r="Q844" s="37">
        <f t="shared" si="285"/>
        <v>2.6153846153846156E-2</v>
      </c>
      <c r="R844" s="37">
        <f t="shared" si="286"/>
        <v>2.6923076923076925E-2</v>
      </c>
      <c r="S844">
        <v>18.02</v>
      </c>
      <c r="T844" s="5">
        <f t="shared" si="294"/>
        <v>0.10129769769647737</v>
      </c>
      <c r="U844" s="5">
        <f t="shared" si="295"/>
        <v>0.11357416529830322</v>
      </c>
      <c r="V844" s="6">
        <f t="shared" si="296"/>
        <v>0.21434525827246581</v>
      </c>
      <c r="W844" s="6">
        <f t="shared" si="297"/>
        <v>0.21907777889480914</v>
      </c>
      <c r="X844" s="6">
        <f t="shared" si="293"/>
        <v>0.31564295596894321</v>
      </c>
      <c r="Y844" s="6">
        <f t="shared" si="293"/>
        <v>0.33265194419311239</v>
      </c>
      <c r="Z844" s="6">
        <f t="shared" si="298"/>
        <v>0.3241474500810278</v>
      </c>
      <c r="AB844" s="6"/>
      <c r="AC844" s="6"/>
      <c r="AD844" s="6"/>
      <c r="AF844">
        <v>35</v>
      </c>
      <c r="AG844">
        <v>50</v>
      </c>
      <c r="AJ844">
        <v>1.25</v>
      </c>
      <c r="AO844" s="33">
        <f t="shared" si="287"/>
        <v>8.5044941120845929E-3</v>
      </c>
      <c r="AP844" s="33">
        <f t="shared" si="288"/>
        <v>8.5044941120845929E-3</v>
      </c>
    </row>
    <row r="845" spans="1:42" x14ac:dyDescent="0.2">
      <c r="B845" s="28">
        <v>6</v>
      </c>
      <c r="C845">
        <v>2436</v>
      </c>
      <c r="D845">
        <v>2467</v>
      </c>
      <c r="E845" s="3">
        <f t="shared" ref="E845:F847" si="299">C845/1000</f>
        <v>2.4359999999999999</v>
      </c>
      <c r="F845" s="3">
        <f t="shared" si="299"/>
        <v>2.4670000000000001</v>
      </c>
      <c r="G845">
        <v>0.377</v>
      </c>
      <c r="H845">
        <v>7.5999999999999998E-2</v>
      </c>
      <c r="I845">
        <v>53</v>
      </c>
      <c r="J845">
        <v>57</v>
      </c>
      <c r="K845">
        <v>98</v>
      </c>
      <c r="L845">
        <v>102</v>
      </c>
      <c r="M845">
        <v>52</v>
      </c>
      <c r="N845">
        <v>60</v>
      </c>
      <c r="O845">
        <v>1.0200000000000001E-2</v>
      </c>
      <c r="P845">
        <v>1.0500000000000001E-2</v>
      </c>
      <c r="Q845" s="37">
        <f t="shared" ref="Q845:Q887" si="300">1/(G845/O845)</f>
        <v>2.7055702917771884E-2</v>
      </c>
      <c r="R845" s="37">
        <f t="shared" ref="R845:R887" si="301">1/(G845/P845)</f>
        <v>2.7851458885941646E-2</v>
      </c>
      <c r="S845">
        <v>18.02</v>
      </c>
      <c r="T845" s="5">
        <f t="shared" si="294"/>
        <v>9.2754518372678077E-2</v>
      </c>
      <c r="U845" s="5">
        <f t="shared" si="295"/>
        <v>0.10399562123700054</v>
      </c>
      <c r="V845" s="6">
        <f t="shared" si="296"/>
        <v>0.20983436386760262</v>
      </c>
      <c r="W845" s="6">
        <f t="shared" si="297"/>
        <v>0.21532176088826332</v>
      </c>
      <c r="X845" s="6">
        <f t="shared" si="293"/>
        <v>0.30258888224028069</v>
      </c>
      <c r="Y845" s="6">
        <f t="shared" si="293"/>
        <v>0.31931738212526384</v>
      </c>
      <c r="Z845" s="6">
        <f t="shared" si="298"/>
        <v>0.31095313218277226</v>
      </c>
      <c r="AB845" s="6"/>
      <c r="AC845" s="6"/>
      <c r="AD845" s="6"/>
      <c r="AF845">
        <v>35</v>
      </c>
      <c r="AG845">
        <v>50</v>
      </c>
      <c r="AJ845">
        <v>1.25</v>
      </c>
      <c r="AO845" s="33">
        <f t="shared" ref="AO845:AO887" si="302">Z845-X845</f>
        <v>8.3642499424915751E-3</v>
      </c>
      <c r="AP845" s="33">
        <f t="shared" ref="AP845:AP887" si="303">ABS(Z845-Y845)</f>
        <v>8.3642499424915751E-3</v>
      </c>
    </row>
    <row r="846" spans="1:42" x14ac:dyDescent="0.2">
      <c r="B846" s="28">
        <v>7</v>
      </c>
      <c r="C846">
        <v>2436</v>
      </c>
      <c r="D846">
        <v>2467</v>
      </c>
      <c r="E846" s="3">
        <f t="shared" si="299"/>
        <v>2.4359999999999999</v>
      </c>
      <c r="F846" s="3">
        <f t="shared" si="299"/>
        <v>2.4670000000000001</v>
      </c>
      <c r="G846">
        <v>0.373</v>
      </c>
      <c r="H846">
        <v>7.1999999999999995E-2</v>
      </c>
      <c r="I846">
        <v>53</v>
      </c>
      <c r="J846">
        <v>57</v>
      </c>
      <c r="K846">
        <v>98</v>
      </c>
      <c r="L846">
        <v>102</v>
      </c>
      <c r="M846">
        <v>52</v>
      </c>
      <c r="N846">
        <v>60</v>
      </c>
      <c r="O846">
        <v>1.0200000000000001E-2</v>
      </c>
      <c r="P846">
        <v>1.0500000000000001E-2</v>
      </c>
      <c r="Q846" s="37">
        <f t="shared" si="300"/>
        <v>2.7345844504021451E-2</v>
      </c>
      <c r="R846" s="37">
        <f t="shared" si="301"/>
        <v>2.8150134048257378E-2</v>
      </c>
      <c r="S846">
        <v>18.02</v>
      </c>
      <c r="T846" s="5">
        <f t="shared" si="294"/>
        <v>8.7872701616221335E-2</v>
      </c>
      <c r="U846" s="5">
        <f t="shared" si="295"/>
        <v>9.852216748768472E-2</v>
      </c>
      <c r="V846" s="6">
        <f t="shared" si="296"/>
        <v>0.20959505912463902</v>
      </c>
      <c r="W846" s="6">
        <f t="shared" si="297"/>
        <v>0.21571272187035731</v>
      </c>
      <c r="X846" s="6">
        <f t="shared" si="293"/>
        <v>0.29746776074086034</v>
      </c>
      <c r="Y846" s="6">
        <f t="shared" si="293"/>
        <v>0.314234889358042</v>
      </c>
      <c r="Z846" s="6">
        <f t="shared" si="298"/>
        <v>0.30585132504945117</v>
      </c>
      <c r="AB846" s="6"/>
      <c r="AC846" s="6"/>
      <c r="AD846" s="6"/>
      <c r="AF846">
        <v>35</v>
      </c>
      <c r="AG846">
        <v>50</v>
      </c>
      <c r="AJ846">
        <v>1.25</v>
      </c>
      <c r="AO846" s="33">
        <f t="shared" si="302"/>
        <v>8.3835643085908296E-3</v>
      </c>
      <c r="AP846" s="33">
        <f t="shared" si="303"/>
        <v>8.3835643085908296E-3</v>
      </c>
    </row>
    <row r="847" spans="1:42" x14ac:dyDescent="0.2">
      <c r="B847" s="28">
        <v>8</v>
      </c>
      <c r="C847">
        <v>2436</v>
      </c>
      <c r="D847">
        <v>2467</v>
      </c>
      <c r="E847" s="3">
        <f t="shared" si="299"/>
        <v>2.4359999999999999</v>
      </c>
      <c r="F847" s="3">
        <f t="shared" si="299"/>
        <v>2.4670000000000001</v>
      </c>
      <c r="G847">
        <v>0.39900000000000002</v>
      </c>
      <c r="H847">
        <v>8.5000000000000006E-2</v>
      </c>
      <c r="I847">
        <v>53</v>
      </c>
      <c r="J847">
        <v>57</v>
      </c>
      <c r="K847">
        <v>98</v>
      </c>
      <c r="L847">
        <v>102</v>
      </c>
      <c r="M847">
        <v>52</v>
      </c>
      <c r="N847">
        <v>60</v>
      </c>
      <c r="O847">
        <v>1.0200000000000001E-2</v>
      </c>
      <c r="P847">
        <v>1.0500000000000001E-2</v>
      </c>
      <c r="Q847" s="37">
        <f t="shared" si="300"/>
        <v>2.5563909774436091E-2</v>
      </c>
      <c r="R847" s="37">
        <f t="shared" si="301"/>
        <v>2.6315789473684209E-2</v>
      </c>
      <c r="S847">
        <v>18.02</v>
      </c>
      <c r="T847" s="5">
        <f t="shared" si="294"/>
        <v>0.10373860607470575</v>
      </c>
      <c r="U847" s="5">
        <f t="shared" si="295"/>
        <v>0.11631089217296114</v>
      </c>
      <c r="V847" s="6">
        <f t="shared" si="296"/>
        <v>0.21923904026607077</v>
      </c>
      <c r="W847" s="6">
        <f t="shared" si="297"/>
        <v>0.2240625314165075</v>
      </c>
      <c r="X847" s="6">
        <f t="shared" si="293"/>
        <v>0.32297764634077653</v>
      </c>
      <c r="Y847" s="6">
        <f t="shared" si="293"/>
        <v>0.34037342358946865</v>
      </c>
      <c r="Z847" s="6">
        <f t="shared" si="298"/>
        <v>0.33167553496512259</v>
      </c>
      <c r="AB847" s="6"/>
      <c r="AC847" s="6"/>
      <c r="AD847" s="6"/>
      <c r="AF847">
        <v>35</v>
      </c>
      <c r="AG847">
        <v>50</v>
      </c>
      <c r="AJ847">
        <v>1.25</v>
      </c>
      <c r="AO847" s="33">
        <f t="shared" si="302"/>
        <v>8.6978886243460618E-3</v>
      </c>
      <c r="AP847" s="33">
        <f t="shared" si="303"/>
        <v>8.6978886243460618E-3</v>
      </c>
    </row>
    <row r="848" spans="1:42" x14ac:dyDescent="0.2">
      <c r="A848" s="7"/>
      <c r="B848" s="28">
        <v>9</v>
      </c>
      <c r="C848">
        <v>2436</v>
      </c>
      <c r="D848">
        <v>2467</v>
      </c>
      <c r="E848" s="3">
        <f>C848/1000</f>
        <v>2.4359999999999999</v>
      </c>
      <c r="F848" s="3">
        <f>D848/1000</f>
        <v>2.4670000000000001</v>
      </c>
      <c r="G848">
        <v>0.40799999999999997</v>
      </c>
      <c r="H848">
        <v>7.6999999999999999E-2</v>
      </c>
      <c r="I848">
        <v>53</v>
      </c>
      <c r="J848">
        <v>57</v>
      </c>
      <c r="K848">
        <v>98</v>
      </c>
      <c r="L848">
        <v>102</v>
      </c>
      <c r="M848">
        <v>52</v>
      </c>
      <c r="N848">
        <v>60</v>
      </c>
      <c r="O848">
        <v>1.0200000000000001E-2</v>
      </c>
      <c r="P848">
        <v>1.0200000000000001E-2</v>
      </c>
      <c r="Q848" s="38">
        <f t="shared" si="300"/>
        <v>2.5000000000000005E-2</v>
      </c>
      <c r="R848" s="38">
        <f t="shared" si="301"/>
        <v>2.5000000000000005E-2</v>
      </c>
      <c r="S848">
        <v>18.02</v>
      </c>
      <c r="T848" s="5">
        <f>(100*S848*H848)/(D848*J848*P848)</f>
        <v>9.6738942343021439E-2</v>
      </c>
      <c r="U848" s="5">
        <f>(100*S848*H848)/(C848*O848*I848)</f>
        <v>0.10536398467432949</v>
      </c>
      <c r="V848" s="6">
        <f>(1/L848)*((100*S848*G848)/(P848*D848) -(M848*T848))</f>
        <v>0.23712988515251449</v>
      </c>
      <c r="W848" s="6">
        <f>(1/K848)*(((100*S848*G848)/(O848*C848))-(N848*U848))</f>
        <v>0.23742501926879128</v>
      </c>
      <c r="X848" s="6">
        <f>T848+V848</f>
        <v>0.33386882749553592</v>
      </c>
      <c r="Y848" s="6">
        <f>U848+W848</f>
        <v>0.34278900394312078</v>
      </c>
      <c r="Z848" s="6">
        <f>(X848+Y848)/2</f>
        <v>0.33832891571932833</v>
      </c>
      <c r="AA848" s="35">
        <f>AVERAGE(X831:X848)</f>
        <v>0.30675958853014668</v>
      </c>
      <c r="AB848" s="1">
        <f>STDEV(X831:X848)/SQRT(COUNT(X831:X848))</f>
        <v>4.3624932434031347E-3</v>
      </c>
      <c r="AC848" s="35">
        <f>AVERAGE(Y831:Y848)</f>
        <v>0.40093561879862616</v>
      </c>
      <c r="AD848" s="1">
        <f>STDEV(Y831:Y848)/SQRT(COUNT(Y831:Y848))</f>
        <v>1.7284760929525182E-2</v>
      </c>
      <c r="AE848" s="35">
        <f>AVERAGE(Z831:Z848)</f>
        <v>0.35384760366438628</v>
      </c>
      <c r="AF848">
        <v>35</v>
      </c>
      <c r="AG848" s="7">
        <v>50</v>
      </c>
      <c r="AH848" s="7">
        <f>STDEV(Z831:Z848)</f>
        <v>3.5289215564381055E-2</v>
      </c>
      <c r="AI848" s="7">
        <f>AH848/SQRT(COUNT(Z831:Z848))</f>
        <v>8.3177478761092341E-3</v>
      </c>
      <c r="AJ848" s="7">
        <v>1.25</v>
      </c>
      <c r="AK848" s="35">
        <f>AE848-AA848</f>
        <v>4.7088015134239602E-2</v>
      </c>
      <c r="AL848" s="35">
        <f>ABS(AE848-AC848)</f>
        <v>4.708801513423988E-2</v>
      </c>
      <c r="AM848" s="35">
        <f>AK848+AB848</f>
        <v>5.1450508377642735E-2</v>
      </c>
      <c r="AN848" s="35">
        <f>AL848+AD848</f>
        <v>6.4372776063765069E-2</v>
      </c>
      <c r="AO848" s="41">
        <f t="shared" si="302"/>
        <v>4.4600882237924022E-3</v>
      </c>
      <c r="AP848" s="41">
        <f t="shared" si="303"/>
        <v>4.4600882237924577E-3</v>
      </c>
    </row>
    <row r="849" spans="1:42" x14ac:dyDescent="0.2">
      <c r="A849" t="s">
        <v>122</v>
      </c>
      <c r="B849" s="29">
        <v>1</v>
      </c>
      <c r="C849" s="24">
        <v>2436</v>
      </c>
      <c r="D849" s="24">
        <v>2467</v>
      </c>
      <c r="E849" s="25">
        <f>C849/1000</f>
        <v>2.4359999999999999</v>
      </c>
      <c r="F849" s="25">
        <f>D849/1000</f>
        <v>2.4670000000000001</v>
      </c>
      <c r="G849" s="24">
        <v>0.35399999999999998</v>
      </c>
      <c r="H849" s="24">
        <v>7.0000000000000007E-2</v>
      </c>
      <c r="I849" s="24">
        <v>53</v>
      </c>
      <c r="J849" s="24">
        <v>57</v>
      </c>
      <c r="K849" s="24">
        <v>98</v>
      </c>
      <c r="L849" s="24">
        <v>102</v>
      </c>
      <c r="M849" s="24">
        <v>52</v>
      </c>
      <c r="N849" s="24">
        <v>60</v>
      </c>
      <c r="O849" s="24">
        <v>8.0000000000000002E-3</v>
      </c>
      <c r="P849" s="24">
        <v>8.8999999999999999E-3</v>
      </c>
      <c r="Q849" s="37">
        <f t="shared" si="300"/>
        <v>2.2598870056497175E-2</v>
      </c>
      <c r="R849" s="37">
        <f t="shared" si="301"/>
        <v>2.5141242937853109E-2</v>
      </c>
      <c r="S849" s="24">
        <v>18.02</v>
      </c>
      <c r="T849" s="26">
        <f>(100*S849*H849)/(D849*J849*P849)</f>
        <v>0.1007903178650479</v>
      </c>
      <c r="U849" s="26">
        <f>(100*S849*H849)/(C849*O849*I849)</f>
        <v>0.1221264367816092</v>
      </c>
      <c r="V849" s="27">
        <f>(1/L849)*((100*S849*G849)/(P849*D849) -(M849*T849))</f>
        <v>0.23345522084764175</v>
      </c>
      <c r="W849" s="27">
        <f>(1/K849)*(((100*S849*G849)/(O849*C849))-(N849*U849))</f>
        <v>0.25924273650346841</v>
      </c>
      <c r="X849" s="27">
        <f>T849+V849</f>
        <v>0.33424553871268964</v>
      </c>
      <c r="Y849" s="27">
        <f>U849+W849</f>
        <v>0.38136917328507758</v>
      </c>
      <c r="Z849" s="27">
        <f>(X849+Y849)/2</f>
        <v>0.35780735599888358</v>
      </c>
      <c r="AB849" s="27"/>
      <c r="AC849" s="27"/>
      <c r="AD849" s="27"/>
      <c r="AF849" s="24">
        <v>50</v>
      </c>
      <c r="AG849">
        <v>50</v>
      </c>
      <c r="AJ849">
        <v>1.25</v>
      </c>
      <c r="AO849" s="33">
        <f t="shared" si="302"/>
        <v>2.3561817286193942E-2</v>
      </c>
      <c r="AP849" s="33">
        <f t="shared" si="303"/>
        <v>2.3561817286193998E-2</v>
      </c>
    </row>
    <row r="850" spans="1:42" x14ac:dyDescent="0.2">
      <c r="B850" s="28">
        <v>2</v>
      </c>
      <c r="C850">
        <v>2436</v>
      </c>
      <c r="D850">
        <v>2467</v>
      </c>
      <c r="E850" s="3">
        <f t="shared" ref="E850:F865" si="304">C850/1000</f>
        <v>2.4359999999999999</v>
      </c>
      <c r="F850" s="3">
        <f t="shared" si="304"/>
        <v>2.4670000000000001</v>
      </c>
      <c r="G850">
        <v>0.35699999999999998</v>
      </c>
      <c r="H850">
        <v>6.9000000000000006E-2</v>
      </c>
      <c r="I850">
        <v>53</v>
      </c>
      <c r="J850">
        <v>57</v>
      </c>
      <c r="K850">
        <v>98</v>
      </c>
      <c r="L850">
        <v>102</v>
      </c>
      <c r="M850">
        <v>52</v>
      </c>
      <c r="N850">
        <v>60</v>
      </c>
      <c r="O850">
        <v>8.0000000000000002E-3</v>
      </c>
      <c r="P850">
        <v>8.8999999999999999E-3</v>
      </c>
      <c r="Q850" s="37">
        <f t="shared" si="300"/>
        <v>2.2408963585434174E-2</v>
      </c>
      <c r="R850" s="37">
        <f t="shared" si="301"/>
        <v>2.4929971988795516E-2</v>
      </c>
      <c r="S850">
        <v>18.02</v>
      </c>
      <c r="T850" s="5">
        <f t="shared" ref="T850:T865" si="305">(100*S850*H850)/(D850*J850*P850)</f>
        <v>9.9350456181261496E-2</v>
      </c>
      <c r="U850" s="5">
        <f t="shared" ref="U850:U865" si="306">(100*S850*H850)/(C850*O850*I850)</f>
        <v>0.12038177339901478</v>
      </c>
      <c r="V850" s="6">
        <f t="shared" ref="V850:V865" si="307">(1/L850)*((100*S850*G850)/(P850*D850) -(M850*T850))</f>
        <v>0.23660315374454727</v>
      </c>
      <c r="W850" s="6">
        <f t="shared" ref="W850:W865" si="308">(1/K850)*(((100*S850*G850)/(O850*C850))-(N850*U850))</f>
        <v>0.26314152508293959</v>
      </c>
      <c r="X850" s="6">
        <f t="shared" ref="X850:Y865" si="309">T850+V850</f>
        <v>0.33595360992580875</v>
      </c>
      <c r="Y850" s="6">
        <f t="shared" si="309"/>
        <v>0.38352329848195438</v>
      </c>
      <c r="Z850" s="6">
        <f t="shared" ref="Z850:Z865" si="310">(X850+Y850)/2</f>
        <v>0.35973845420388156</v>
      </c>
      <c r="AB850" s="6"/>
      <c r="AC850" s="6"/>
      <c r="AD850" s="6"/>
      <c r="AF850">
        <v>50</v>
      </c>
      <c r="AG850">
        <v>50</v>
      </c>
      <c r="AJ850">
        <v>1.25</v>
      </c>
      <c r="AO850" s="33">
        <f t="shared" si="302"/>
        <v>2.3784844278072814E-2</v>
      </c>
      <c r="AP850" s="33">
        <f t="shared" si="303"/>
        <v>2.3784844278072814E-2</v>
      </c>
    </row>
    <row r="851" spans="1:42" x14ac:dyDescent="0.2">
      <c r="B851" s="28">
        <v>3</v>
      </c>
      <c r="C851">
        <v>2436</v>
      </c>
      <c r="D851">
        <v>2467</v>
      </c>
      <c r="E851" s="3">
        <f t="shared" si="304"/>
        <v>2.4359999999999999</v>
      </c>
      <c r="F851" s="3">
        <f t="shared" si="304"/>
        <v>2.4670000000000001</v>
      </c>
      <c r="G851">
        <v>0.35599999999999998</v>
      </c>
      <c r="H851">
        <v>7.0999999999999994E-2</v>
      </c>
      <c r="I851">
        <v>53</v>
      </c>
      <c r="J851">
        <v>57</v>
      </c>
      <c r="K851">
        <v>98</v>
      </c>
      <c r="L851">
        <v>102</v>
      </c>
      <c r="M851">
        <v>52</v>
      </c>
      <c r="N851">
        <v>60</v>
      </c>
      <c r="O851">
        <v>8.0000000000000002E-3</v>
      </c>
      <c r="P851">
        <v>8.8999999999999999E-3</v>
      </c>
      <c r="Q851" s="37">
        <f t="shared" si="300"/>
        <v>2.247191011235955E-2</v>
      </c>
      <c r="R851" s="37">
        <f t="shared" si="301"/>
        <v>2.5000000000000001E-2</v>
      </c>
      <c r="S851">
        <v>18.02</v>
      </c>
      <c r="T851" s="5">
        <f t="shared" si="305"/>
        <v>0.10223017954883427</v>
      </c>
      <c r="U851" s="5">
        <f t="shared" si="306"/>
        <v>0.12387110016420361</v>
      </c>
      <c r="V851" s="6">
        <f t="shared" si="307"/>
        <v>0.23433043089072758</v>
      </c>
      <c r="W851" s="6">
        <f t="shared" si="308"/>
        <v>0.26006166013203302</v>
      </c>
      <c r="X851" s="6">
        <f t="shared" si="309"/>
        <v>0.33656061043956187</v>
      </c>
      <c r="Y851" s="6">
        <f t="shared" si="309"/>
        <v>0.38393276029623663</v>
      </c>
      <c r="Z851" s="6">
        <f t="shared" si="310"/>
        <v>0.36024668536789928</v>
      </c>
      <c r="AB851" s="6"/>
      <c r="AC851" s="6"/>
      <c r="AD851" s="6"/>
      <c r="AF851">
        <v>50</v>
      </c>
      <c r="AG851">
        <v>50</v>
      </c>
      <c r="AJ851">
        <v>1.25</v>
      </c>
      <c r="AO851" s="33">
        <f t="shared" si="302"/>
        <v>2.3686074928337408E-2</v>
      </c>
      <c r="AP851" s="33">
        <f t="shared" si="303"/>
        <v>2.3686074928337353E-2</v>
      </c>
    </row>
    <row r="852" spans="1:42" x14ac:dyDescent="0.2">
      <c r="B852" s="28">
        <v>4</v>
      </c>
      <c r="C852">
        <v>2436</v>
      </c>
      <c r="D852">
        <v>2467</v>
      </c>
      <c r="E852" s="3">
        <f t="shared" si="304"/>
        <v>2.4359999999999999</v>
      </c>
      <c r="F852" s="3">
        <f t="shared" si="304"/>
        <v>2.4670000000000001</v>
      </c>
      <c r="G852">
        <v>0.35399999999999998</v>
      </c>
      <c r="H852">
        <v>7.0000000000000007E-2</v>
      </c>
      <c r="I852">
        <v>53</v>
      </c>
      <c r="J852">
        <v>57</v>
      </c>
      <c r="K852">
        <v>98</v>
      </c>
      <c r="L852">
        <v>102</v>
      </c>
      <c r="M852">
        <v>52</v>
      </c>
      <c r="N852">
        <v>60</v>
      </c>
      <c r="O852">
        <v>8.0000000000000002E-3</v>
      </c>
      <c r="P852">
        <v>8.8999999999999999E-3</v>
      </c>
      <c r="Q852" s="37">
        <f t="shared" si="300"/>
        <v>2.2598870056497175E-2</v>
      </c>
      <c r="R852" s="37">
        <f t="shared" si="301"/>
        <v>2.5141242937853109E-2</v>
      </c>
      <c r="S852">
        <v>18.02</v>
      </c>
      <c r="T852" s="5">
        <f t="shared" si="305"/>
        <v>0.1007903178650479</v>
      </c>
      <c r="U852" s="5">
        <f t="shared" si="306"/>
        <v>0.1221264367816092</v>
      </c>
      <c r="V852" s="6">
        <f t="shared" si="307"/>
        <v>0.23345522084764175</v>
      </c>
      <c r="W852" s="6">
        <f t="shared" si="308"/>
        <v>0.25924273650346841</v>
      </c>
      <c r="X852" s="6">
        <f t="shared" si="309"/>
        <v>0.33424553871268964</v>
      </c>
      <c r="Y852" s="6">
        <f t="shared" si="309"/>
        <v>0.38136917328507758</v>
      </c>
      <c r="Z852" s="6">
        <f t="shared" si="310"/>
        <v>0.35780735599888358</v>
      </c>
      <c r="AB852" s="6"/>
      <c r="AC852" s="6"/>
      <c r="AD852" s="6"/>
      <c r="AF852">
        <v>50</v>
      </c>
      <c r="AG852">
        <v>50</v>
      </c>
      <c r="AJ852">
        <v>1.25</v>
      </c>
      <c r="AO852" s="33">
        <f t="shared" si="302"/>
        <v>2.3561817286193942E-2</v>
      </c>
      <c r="AP852" s="33">
        <f t="shared" si="303"/>
        <v>2.3561817286193998E-2</v>
      </c>
    </row>
    <row r="853" spans="1:42" x14ac:dyDescent="0.2">
      <c r="B853" s="28">
        <v>5</v>
      </c>
      <c r="C853">
        <v>2436</v>
      </c>
      <c r="D853">
        <v>2467</v>
      </c>
      <c r="E853" s="3">
        <f t="shared" si="304"/>
        <v>2.4359999999999999</v>
      </c>
      <c r="F853" s="3">
        <f t="shared" si="304"/>
        <v>2.4670000000000001</v>
      </c>
      <c r="G853">
        <v>0.34399999999999997</v>
      </c>
      <c r="H853">
        <v>6.9000000000000006E-2</v>
      </c>
      <c r="I853">
        <v>53</v>
      </c>
      <c r="J853">
        <v>57</v>
      </c>
      <c r="K853">
        <v>98</v>
      </c>
      <c r="L853">
        <v>102</v>
      </c>
      <c r="M853">
        <v>52</v>
      </c>
      <c r="N853">
        <v>60</v>
      </c>
      <c r="O853">
        <v>8.0000000000000002E-3</v>
      </c>
      <c r="P853">
        <v>8.8999999999999999E-3</v>
      </c>
      <c r="Q853" s="37">
        <f t="shared" si="300"/>
        <v>2.3255813953488375E-2</v>
      </c>
      <c r="R853" s="37">
        <f t="shared" si="301"/>
        <v>2.5872093023255816E-2</v>
      </c>
      <c r="S853">
        <v>18.02</v>
      </c>
      <c r="T853" s="5">
        <f t="shared" si="305"/>
        <v>9.9350456181261496E-2</v>
      </c>
      <c r="U853" s="5">
        <f t="shared" si="306"/>
        <v>0.12038177339901478</v>
      </c>
      <c r="V853" s="6">
        <f t="shared" si="307"/>
        <v>0.22614298210056957</v>
      </c>
      <c r="W853" s="6">
        <f t="shared" si="308"/>
        <v>0.25087547334204613</v>
      </c>
      <c r="X853" s="6">
        <f t="shared" si="309"/>
        <v>0.32549343828183108</v>
      </c>
      <c r="Y853" s="6">
        <f t="shared" si="309"/>
        <v>0.37125724674106092</v>
      </c>
      <c r="Z853" s="6">
        <f t="shared" si="310"/>
        <v>0.34837534251144597</v>
      </c>
      <c r="AB853" s="6"/>
      <c r="AC853" s="6"/>
      <c r="AD853" s="6"/>
      <c r="AF853">
        <v>50</v>
      </c>
      <c r="AG853">
        <v>50</v>
      </c>
      <c r="AJ853">
        <v>1.25</v>
      </c>
      <c r="AO853" s="33">
        <f t="shared" si="302"/>
        <v>2.2881904229614891E-2</v>
      </c>
      <c r="AP853" s="33">
        <f t="shared" si="303"/>
        <v>2.2881904229614947E-2</v>
      </c>
    </row>
    <row r="854" spans="1:42" x14ac:dyDescent="0.2">
      <c r="B854" s="28">
        <v>6</v>
      </c>
      <c r="C854">
        <v>2436</v>
      </c>
      <c r="D854">
        <v>2467</v>
      </c>
      <c r="E854" s="3">
        <f t="shared" si="304"/>
        <v>2.4359999999999999</v>
      </c>
      <c r="F854" s="3">
        <f t="shared" si="304"/>
        <v>2.4670000000000001</v>
      </c>
      <c r="G854">
        <v>0.34599999999999997</v>
      </c>
      <c r="H854">
        <v>7.0999999999999994E-2</v>
      </c>
      <c r="I854">
        <v>53</v>
      </c>
      <c r="J854">
        <v>57</v>
      </c>
      <c r="K854">
        <v>98</v>
      </c>
      <c r="L854">
        <v>102</v>
      </c>
      <c r="M854">
        <v>52</v>
      </c>
      <c r="N854">
        <v>60</v>
      </c>
      <c r="O854">
        <v>8.0000000000000002E-3</v>
      </c>
      <c r="P854">
        <v>8.8999999999999999E-3</v>
      </c>
      <c r="Q854" s="37">
        <f t="shared" si="300"/>
        <v>2.3121387283236997E-2</v>
      </c>
      <c r="R854" s="37">
        <f t="shared" si="301"/>
        <v>2.5722543352601157E-2</v>
      </c>
      <c r="S854">
        <v>18.02</v>
      </c>
      <c r="T854" s="5">
        <f t="shared" si="305"/>
        <v>0.10223017954883427</v>
      </c>
      <c r="U854" s="5">
        <f t="shared" si="306"/>
        <v>0.12387110016420361</v>
      </c>
      <c r="V854" s="6">
        <f t="shared" si="307"/>
        <v>0.22628414501074476</v>
      </c>
      <c r="W854" s="6">
        <f t="shared" si="308"/>
        <v>0.25062623571596121</v>
      </c>
      <c r="X854" s="6">
        <f t="shared" si="309"/>
        <v>0.32851432455957902</v>
      </c>
      <c r="Y854" s="6">
        <f t="shared" si="309"/>
        <v>0.37449733588016482</v>
      </c>
      <c r="Z854" s="6">
        <f t="shared" si="310"/>
        <v>0.35150583021987192</v>
      </c>
      <c r="AB854" s="6"/>
      <c r="AC854" s="6"/>
      <c r="AD854" s="6"/>
      <c r="AF854">
        <v>50</v>
      </c>
      <c r="AG854">
        <v>50</v>
      </c>
      <c r="AJ854">
        <v>1.25</v>
      </c>
      <c r="AO854" s="33">
        <f t="shared" si="302"/>
        <v>2.2991505660292899E-2</v>
      </c>
      <c r="AP854" s="33">
        <f t="shared" si="303"/>
        <v>2.2991505660292899E-2</v>
      </c>
    </row>
    <row r="855" spans="1:42" x14ac:dyDescent="0.2">
      <c r="B855" s="28">
        <v>7</v>
      </c>
      <c r="C855">
        <v>2436</v>
      </c>
      <c r="D855">
        <v>2467</v>
      </c>
      <c r="E855" s="3">
        <f t="shared" si="304"/>
        <v>2.4359999999999999</v>
      </c>
      <c r="F855" s="3">
        <f t="shared" si="304"/>
        <v>2.4670000000000001</v>
      </c>
      <c r="G855">
        <v>0.34599999999999997</v>
      </c>
      <c r="H855">
        <v>7.1999999999999995E-2</v>
      </c>
      <c r="I855">
        <v>53</v>
      </c>
      <c r="J855">
        <v>57</v>
      </c>
      <c r="K855">
        <v>98</v>
      </c>
      <c r="L855">
        <v>102</v>
      </c>
      <c r="M855">
        <v>52</v>
      </c>
      <c r="N855">
        <v>60</v>
      </c>
      <c r="O855">
        <v>8.0000000000000002E-3</v>
      </c>
      <c r="P855">
        <v>8.8999999999999999E-3</v>
      </c>
      <c r="Q855" s="37">
        <f t="shared" si="300"/>
        <v>2.3121387283236997E-2</v>
      </c>
      <c r="R855" s="37">
        <f t="shared" si="301"/>
        <v>2.5722543352601157E-2</v>
      </c>
      <c r="S855">
        <v>18.02</v>
      </c>
      <c r="T855" s="5">
        <f t="shared" si="305"/>
        <v>0.10367004123262068</v>
      </c>
      <c r="U855" s="5">
        <f t="shared" si="306"/>
        <v>0.12561576354679801</v>
      </c>
      <c r="V855" s="6">
        <f t="shared" si="307"/>
        <v>0.22555009787783403</v>
      </c>
      <c r="W855" s="6">
        <f t="shared" si="308"/>
        <v>0.24955807446131156</v>
      </c>
      <c r="X855" s="6">
        <f t="shared" si="309"/>
        <v>0.32922013911045472</v>
      </c>
      <c r="Y855" s="6">
        <f t="shared" si="309"/>
        <v>0.37517383800810955</v>
      </c>
      <c r="Z855" s="6">
        <f t="shared" si="310"/>
        <v>0.35219698855928216</v>
      </c>
      <c r="AB855" s="6"/>
      <c r="AC855" s="6"/>
      <c r="AD855" s="6"/>
      <c r="AF855">
        <v>50</v>
      </c>
      <c r="AG855">
        <v>50</v>
      </c>
      <c r="AJ855">
        <v>1.25</v>
      </c>
      <c r="AO855" s="33">
        <f t="shared" si="302"/>
        <v>2.2976849448827441E-2</v>
      </c>
      <c r="AP855" s="33">
        <f t="shared" si="303"/>
        <v>2.2976849448827386E-2</v>
      </c>
    </row>
    <row r="856" spans="1:42" x14ac:dyDescent="0.2">
      <c r="B856" s="28">
        <v>8</v>
      </c>
      <c r="C856">
        <v>2436</v>
      </c>
      <c r="D856">
        <v>2467</v>
      </c>
      <c r="E856" s="3">
        <f t="shared" si="304"/>
        <v>2.4359999999999999</v>
      </c>
      <c r="F856" s="3">
        <f t="shared" si="304"/>
        <v>2.4670000000000001</v>
      </c>
      <c r="G856">
        <v>0.35099999999999998</v>
      </c>
      <c r="H856">
        <v>7.4999999999999997E-2</v>
      </c>
      <c r="I856">
        <v>53</v>
      </c>
      <c r="J856">
        <v>57</v>
      </c>
      <c r="K856">
        <v>98</v>
      </c>
      <c r="L856">
        <v>102</v>
      </c>
      <c r="M856">
        <v>52</v>
      </c>
      <c r="N856">
        <v>60</v>
      </c>
      <c r="O856">
        <v>8.0000000000000002E-3</v>
      </c>
      <c r="P856">
        <v>8.8999999999999999E-3</v>
      </c>
      <c r="Q856" s="37">
        <f t="shared" si="300"/>
        <v>2.2792022792022797E-2</v>
      </c>
      <c r="R856" s="37">
        <f t="shared" si="301"/>
        <v>2.5356125356125359E-2</v>
      </c>
      <c r="S856">
        <v>18.02</v>
      </c>
      <c r="T856" s="5">
        <f t="shared" si="305"/>
        <v>0.10798962628397989</v>
      </c>
      <c r="U856" s="5">
        <f t="shared" si="306"/>
        <v>0.13084975369458129</v>
      </c>
      <c r="V856" s="6">
        <f t="shared" si="307"/>
        <v>0.22737109941909328</v>
      </c>
      <c r="W856" s="6">
        <f t="shared" si="308"/>
        <v>0.25107130290539853</v>
      </c>
      <c r="X856" s="6">
        <f t="shared" si="309"/>
        <v>0.33536072570307318</v>
      </c>
      <c r="Y856" s="6">
        <f t="shared" si="309"/>
        <v>0.38192105659997982</v>
      </c>
      <c r="Z856" s="6">
        <f t="shared" si="310"/>
        <v>0.35864089115152653</v>
      </c>
      <c r="AB856" s="6"/>
      <c r="AC856" s="6"/>
      <c r="AD856" s="6"/>
      <c r="AF856">
        <v>50</v>
      </c>
      <c r="AG856">
        <v>50</v>
      </c>
      <c r="AJ856">
        <v>1.25</v>
      </c>
      <c r="AO856" s="33">
        <f t="shared" si="302"/>
        <v>2.3280165448453349E-2</v>
      </c>
      <c r="AP856" s="33">
        <f t="shared" si="303"/>
        <v>2.3280165448453294E-2</v>
      </c>
    </row>
    <row r="857" spans="1:42" x14ac:dyDescent="0.2">
      <c r="B857" s="28">
        <v>9</v>
      </c>
      <c r="C857">
        <v>2436</v>
      </c>
      <c r="D857">
        <v>2467</v>
      </c>
      <c r="E857" s="3">
        <f t="shared" si="304"/>
        <v>2.4359999999999999</v>
      </c>
      <c r="F857" s="3">
        <f t="shared" si="304"/>
        <v>2.4670000000000001</v>
      </c>
      <c r="G857">
        <v>0.34599999999999997</v>
      </c>
      <c r="H857">
        <v>7.6999999999999999E-2</v>
      </c>
      <c r="I857">
        <v>53</v>
      </c>
      <c r="J857">
        <v>57</v>
      </c>
      <c r="K857">
        <v>98</v>
      </c>
      <c r="L857">
        <v>102</v>
      </c>
      <c r="M857">
        <v>52</v>
      </c>
      <c r="N857">
        <v>60</v>
      </c>
      <c r="O857">
        <v>8.0000000000000002E-3</v>
      </c>
      <c r="P857">
        <v>8.8999999999999999E-3</v>
      </c>
      <c r="Q857" s="37">
        <f t="shared" si="300"/>
        <v>2.3121387283236997E-2</v>
      </c>
      <c r="R857" s="37">
        <f t="shared" si="301"/>
        <v>2.5722543352601157E-2</v>
      </c>
      <c r="S857">
        <v>18.02</v>
      </c>
      <c r="T857" s="5">
        <f t="shared" si="305"/>
        <v>0.11086934965155266</v>
      </c>
      <c r="U857" s="5">
        <f t="shared" si="306"/>
        <v>0.13433908045977011</v>
      </c>
      <c r="V857" s="6">
        <f t="shared" si="307"/>
        <v>0.22187986221328049</v>
      </c>
      <c r="W857" s="6">
        <f t="shared" si="308"/>
        <v>0.24421726818806339</v>
      </c>
      <c r="X857" s="6">
        <f t="shared" si="309"/>
        <v>0.33274921186483314</v>
      </c>
      <c r="Y857" s="6">
        <f t="shared" si="309"/>
        <v>0.3785563486478335</v>
      </c>
      <c r="Z857" s="6">
        <f t="shared" si="310"/>
        <v>0.35565278025633329</v>
      </c>
      <c r="AB857" s="6"/>
      <c r="AC857" s="6"/>
      <c r="AD857" s="6"/>
      <c r="AF857">
        <v>50</v>
      </c>
      <c r="AG857">
        <v>50</v>
      </c>
      <c r="AJ857">
        <v>1.25</v>
      </c>
      <c r="AO857" s="33">
        <f t="shared" si="302"/>
        <v>2.2903568391500151E-2</v>
      </c>
      <c r="AP857" s="33">
        <f t="shared" si="303"/>
        <v>2.2903568391500206E-2</v>
      </c>
    </row>
    <row r="858" spans="1:42" x14ac:dyDescent="0.2">
      <c r="B858" s="28">
        <v>10</v>
      </c>
      <c r="C858">
        <v>2436</v>
      </c>
      <c r="D858">
        <v>2467</v>
      </c>
      <c r="E858" s="3">
        <f t="shared" si="304"/>
        <v>2.4359999999999999</v>
      </c>
      <c r="F858" s="3">
        <f t="shared" si="304"/>
        <v>2.4670000000000001</v>
      </c>
      <c r="G858">
        <v>0.33800000000000002</v>
      </c>
      <c r="H858">
        <v>6.9000000000000006E-2</v>
      </c>
      <c r="I858">
        <v>53</v>
      </c>
      <c r="J858">
        <v>57</v>
      </c>
      <c r="K858">
        <v>98</v>
      </c>
      <c r="L858">
        <v>102</v>
      </c>
      <c r="M858">
        <v>52</v>
      </c>
      <c r="N858">
        <v>60</v>
      </c>
      <c r="O858">
        <v>8.0000000000000002E-3</v>
      </c>
      <c r="P858">
        <v>8.8999999999999999E-3</v>
      </c>
      <c r="Q858" s="37">
        <f t="shared" si="300"/>
        <v>2.3668639053254437E-2</v>
      </c>
      <c r="R858" s="37">
        <f t="shared" si="301"/>
        <v>2.6331360946745562E-2</v>
      </c>
      <c r="S858">
        <v>18.02</v>
      </c>
      <c r="T858" s="5">
        <f t="shared" si="305"/>
        <v>9.9350456181261496E-2</v>
      </c>
      <c r="U858" s="5">
        <f t="shared" si="306"/>
        <v>0.12038177339901478</v>
      </c>
      <c r="V858" s="6">
        <f t="shared" si="307"/>
        <v>0.22131521057257997</v>
      </c>
      <c r="W858" s="6">
        <f t="shared" si="308"/>
        <v>0.24521421869240306</v>
      </c>
      <c r="X858" s="6">
        <f t="shared" si="309"/>
        <v>0.32066566675384145</v>
      </c>
      <c r="Y858" s="6">
        <f t="shared" si="309"/>
        <v>0.36559599209141785</v>
      </c>
      <c r="Z858" s="6">
        <f t="shared" si="310"/>
        <v>0.34313082942262962</v>
      </c>
      <c r="AB858" s="6"/>
      <c r="AC858" s="6"/>
      <c r="AD858" s="6"/>
      <c r="AF858">
        <v>50</v>
      </c>
      <c r="AG858">
        <v>50</v>
      </c>
      <c r="AJ858">
        <v>1.25</v>
      </c>
      <c r="AO858" s="33">
        <f t="shared" si="302"/>
        <v>2.2465162668788174E-2</v>
      </c>
      <c r="AP858" s="33">
        <f t="shared" si="303"/>
        <v>2.246516266878823E-2</v>
      </c>
    </row>
    <row r="859" spans="1:42" x14ac:dyDescent="0.2">
      <c r="B859" s="28">
        <v>11</v>
      </c>
      <c r="C859">
        <v>2436</v>
      </c>
      <c r="D859">
        <v>2467</v>
      </c>
      <c r="E859" s="3">
        <f t="shared" si="304"/>
        <v>2.4359999999999999</v>
      </c>
      <c r="F859" s="3">
        <f t="shared" si="304"/>
        <v>2.4670000000000001</v>
      </c>
      <c r="G859">
        <v>0.33500000000000002</v>
      </c>
      <c r="H859">
        <v>7.0000000000000007E-2</v>
      </c>
      <c r="I859">
        <v>53</v>
      </c>
      <c r="J859">
        <v>57</v>
      </c>
      <c r="K859">
        <v>98</v>
      </c>
      <c r="L859">
        <v>102</v>
      </c>
      <c r="M859">
        <v>52</v>
      </c>
      <c r="N859">
        <v>60</v>
      </c>
      <c r="O859">
        <v>8.0000000000000002E-3</v>
      </c>
      <c r="P859">
        <v>8.8999999999999999E-3</v>
      </c>
      <c r="Q859" s="37">
        <f t="shared" si="300"/>
        <v>2.3880597014925373E-2</v>
      </c>
      <c r="R859" s="37">
        <f t="shared" si="301"/>
        <v>2.6567164179104479E-2</v>
      </c>
      <c r="S859">
        <v>18.02</v>
      </c>
      <c r="T859" s="5">
        <f t="shared" si="305"/>
        <v>0.1007903178650479</v>
      </c>
      <c r="U859" s="5">
        <f t="shared" si="306"/>
        <v>0.1221264367816092</v>
      </c>
      <c r="V859" s="6">
        <f t="shared" si="307"/>
        <v>0.21816727767567445</v>
      </c>
      <c r="W859" s="6">
        <f t="shared" si="308"/>
        <v>0.24131543011293191</v>
      </c>
      <c r="X859" s="6">
        <f t="shared" si="309"/>
        <v>0.31895759554072234</v>
      </c>
      <c r="Y859" s="6">
        <f t="shared" si="309"/>
        <v>0.36344186689454111</v>
      </c>
      <c r="Z859" s="6">
        <f t="shared" si="310"/>
        <v>0.3411997312176317</v>
      </c>
      <c r="AB859" s="6"/>
      <c r="AC859" s="6"/>
      <c r="AD859" s="6"/>
      <c r="AF859">
        <v>50</v>
      </c>
      <c r="AG859">
        <v>50</v>
      </c>
      <c r="AJ859">
        <v>1.25</v>
      </c>
      <c r="AO859" s="33">
        <f t="shared" si="302"/>
        <v>2.2242135676909358E-2</v>
      </c>
      <c r="AP859" s="33">
        <f t="shared" si="303"/>
        <v>2.2242135676909414E-2</v>
      </c>
    </row>
    <row r="860" spans="1:42" x14ac:dyDescent="0.2">
      <c r="B860" s="28">
        <v>12</v>
      </c>
      <c r="C860">
        <v>2436</v>
      </c>
      <c r="D860">
        <v>2467</v>
      </c>
      <c r="E860" s="3">
        <f t="shared" si="304"/>
        <v>2.4359999999999999</v>
      </c>
      <c r="F860" s="3">
        <f t="shared" si="304"/>
        <v>2.4670000000000001</v>
      </c>
      <c r="G860">
        <v>0.33500000000000002</v>
      </c>
      <c r="H860">
        <v>7.0999999999999994E-2</v>
      </c>
      <c r="I860">
        <v>53</v>
      </c>
      <c r="J860">
        <v>57</v>
      </c>
      <c r="K860">
        <v>98</v>
      </c>
      <c r="L860">
        <v>102</v>
      </c>
      <c r="M860">
        <v>52</v>
      </c>
      <c r="N860">
        <v>60</v>
      </c>
      <c r="O860">
        <v>8.0000000000000002E-3</v>
      </c>
      <c r="P860">
        <v>8.8999999999999999E-3</v>
      </c>
      <c r="Q860" s="37">
        <f t="shared" si="300"/>
        <v>2.3880597014925373E-2</v>
      </c>
      <c r="R860" s="37">
        <f t="shared" si="301"/>
        <v>2.6567164179104479E-2</v>
      </c>
      <c r="S860">
        <v>18.02</v>
      </c>
      <c r="T860" s="5">
        <f t="shared" si="305"/>
        <v>0.10223017954883427</v>
      </c>
      <c r="U860" s="5">
        <f t="shared" si="306"/>
        <v>0.12387110016420361</v>
      </c>
      <c r="V860" s="6">
        <f t="shared" si="307"/>
        <v>0.21743323054276373</v>
      </c>
      <c r="W860" s="6">
        <f t="shared" si="308"/>
        <v>0.24024726885828226</v>
      </c>
      <c r="X860" s="6">
        <f t="shared" si="309"/>
        <v>0.31966341009159799</v>
      </c>
      <c r="Y860" s="6">
        <f t="shared" si="309"/>
        <v>0.36411836902248584</v>
      </c>
      <c r="Z860" s="6">
        <f t="shared" si="310"/>
        <v>0.34189088955704194</v>
      </c>
      <c r="AB860" s="6"/>
      <c r="AC860" s="6"/>
      <c r="AD860" s="6"/>
      <c r="AF860">
        <v>50</v>
      </c>
      <c r="AG860">
        <v>50</v>
      </c>
      <c r="AJ860">
        <v>1.25</v>
      </c>
      <c r="AO860" s="33">
        <f t="shared" si="302"/>
        <v>2.2227479465443956E-2</v>
      </c>
      <c r="AP860" s="33">
        <f t="shared" si="303"/>
        <v>2.22274794654439E-2</v>
      </c>
    </row>
    <row r="861" spans="1:42" x14ac:dyDescent="0.2">
      <c r="B861" s="28">
        <v>13</v>
      </c>
      <c r="C861">
        <v>2436</v>
      </c>
      <c r="D861">
        <v>2467</v>
      </c>
      <c r="E861" s="3">
        <f t="shared" si="304"/>
        <v>2.4359999999999999</v>
      </c>
      <c r="F861" s="3">
        <f t="shared" si="304"/>
        <v>2.4670000000000001</v>
      </c>
      <c r="G861">
        <v>0.33500000000000002</v>
      </c>
      <c r="H861">
        <v>7.1999999999999995E-2</v>
      </c>
      <c r="I861">
        <v>53</v>
      </c>
      <c r="J861">
        <v>57</v>
      </c>
      <c r="K861">
        <v>98</v>
      </c>
      <c r="L861">
        <v>102</v>
      </c>
      <c r="M861">
        <v>52</v>
      </c>
      <c r="N861">
        <v>60</v>
      </c>
      <c r="O861">
        <v>8.0000000000000002E-3</v>
      </c>
      <c r="P861">
        <v>8.8999999999999999E-3</v>
      </c>
      <c r="Q861" s="37">
        <f t="shared" si="300"/>
        <v>2.3880597014925373E-2</v>
      </c>
      <c r="R861" s="37">
        <f t="shared" si="301"/>
        <v>2.6567164179104479E-2</v>
      </c>
      <c r="S861">
        <v>18.02</v>
      </c>
      <c r="T861" s="5">
        <f t="shared" si="305"/>
        <v>0.10367004123262068</v>
      </c>
      <c r="U861" s="5">
        <f t="shared" si="306"/>
        <v>0.12561576354679801</v>
      </c>
      <c r="V861" s="6">
        <f t="shared" si="307"/>
        <v>0.216699183409853</v>
      </c>
      <c r="W861" s="6">
        <f t="shared" si="308"/>
        <v>0.23917910760363262</v>
      </c>
      <c r="X861" s="6">
        <f t="shared" si="309"/>
        <v>0.32036922464247369</v>
      </c>
      <c r="Y861" s="6">
        <f t="shared" si="309"/>
        <v>0.36479487115043063</v>
      </c>
      <c r="Z861" s="6">
        <f t="shared" si="310"/>
        <v>0.34258204789645219</v>
      </c>
      <c r="AB861" s="6"/>
      <c r="AC861" s="6"/>
      <c r="AD861" s="6"/>
      <c r="AF861">
        <v>50</v>
      </c>
      <c r="AG861">
        <v>50</v>
      </c>
      <c r="AJ861">
        <v>1.25</v>
      </c>
      <c r="AO861" s="33">
        <f t="shared" si="302"/>
        <v>2.2212823253978498E-2</v>
      </c>
      <c r="AP861" s="33">
        <f t="shared" si="303"/>
        <v>2.2212823253978442E-2</v>
      </c>
    </row>
    <row r="862" spans="1:42" x14ac:dyDescent="0.2">
      <c r="B862" s="28">
        <v>14</v>
      </c>
      <c r="C862">
        <v>2436</v>
      </c>
      <c r="D862">
        <v>2467</v>
      </c>
      <c r="E862" s="3">
        <f t="shared" si="304"/>
        <v>2.4359999999999999</v>
      </c>
      <c r="F862" s="3">
        <f t="shared" si="304"/>
        <v>2.4670000000000001</v>
      </c>
      <c r="G862">
        <v>0.33600000000000002</v>
      </c>
      <c r="H862">
        <v>6.7000000000000004E-2</v>
      </c>
      <c r="I862">
        <v>53</v>
      </c>
      <c r="J862">
        <v>57</v>
      </c>
      <c r="K862">
        <v>98</v>
      </c>
      <c r="L862">
        <v>102</v>
      </c>
      <c r="M862">
        <v>52</v>
      </c>
      <c r="N862">
        <v>60</v>
      </c>
      <c r="O862">
        <v>8.0000000000000002E-3</v>
      </c>
      <c r="P862">
        <v>8.8999999999999999E-3</v>
      </c>
      <c r="Q862" s="37">
        <f t="shared" si="300"/>
        <v>2.3809523809523808E-2</v>
      </c>
      <c r="R862" s="37">
        <f t="shared" si="301"/>
        <v>2.6488095238095238E-2</v>
      </c>
      <c r="S862">
        <v>18.02</v>
      </c>
      <c r="T862" s="5">
        <f t="shared" si="305"/>
        <v>9.6470732813688703E-2</v>
      </c>
      <c r="U862" s="5">
        <f t="shared" si="306"/>
        <v>0.11689244663382595</v>
      </c>
      <c r="V862" s="6">
        <f t="shared" si="307"/>
        <v>0.22117404766240484</v>
      </c>
      <c r="W862" s="6">
        <f t="shared" si="308"/>
        <v>0.24546345631848804</v>
      </c>
      <c r="X862" s="6">
        <f t="shared" si="309"/>
        <v>0.31764478047609357</v>
      </c>
      <c r="Y862" s="6">
        <f t="shared" si="309"/>
        <v>0.36235590295231401</v>
      </c>
      <c r="Z862" s="6">
        <f t="shared" si="310"/>
        <v>0.34000034171420379</v>
      </c>
      <c r="AB862" s="6"/>
      <c r="AC862" s="6"/>
      <c r="AD862" s="6"/>
      <c r="AF862">
        <v>50</v>
      </c>
      <c r="AG862">
        <v>50</v>
      </c>
      <c r="AJ862">
        <v>1.25</v>
      </c>
      <c r="AO862" s="33">
        <f t="shared" si="302"/>
        <v>2.2355561238110222E-2</v>
      </c>
      <c r="AP862" s="33">
        <f t="shared" si="303"/>
        <v>2.2355561238110222E-2</v>
      </c>
    </row>
    <row r="863" spans="1:42" x14ac:dyDescent="0.2">
      <c r="B863" s="28">
        <v>15</v>
      </c>
      <c r="C863">
        <v>2436</v>
      </c>
      <c r="D863">
        <v>2467</v>
      </c>
      <c r="E863" s="3">
        <f t="shared" si="304"/>
        <v>2.4359999999999999</v>
      </c>
      <c r="F863" s="3">
        <f t="shared" si="304"/>
        <v>2.4670000000000001</v>
      </c>
      <c r="G863">
        <v>0.34100000000000003</v>
      </c>
      <c r="H863">
        <v>7.0000000000000007E-2</v>
      </c>
      <c r="I863">
        <v>53</v>
      </c>
      <c r="J863">
        <v>57</v>
      </c>
      <c r="K863">
        <v>98</v>
      </c>
      <c r="L863">
        <v>102</v>
      </c>
      <c r="M863">
        <v>52</v>
      </c>
      <c r="N863">
        <v>60</v>
      </c>
      <c r="O863">
        <v>8.0000000000000002E-3</v>
      </c>
      <c r="P863">
        <v>8.8999999999999999E-3</v>
      </c>
      <c r="Q863" s="37">
        <f t="shared" si="300"/>
        <v>2.3460410557184751E-2</v>
      </c>
      <c r="R863" s="37">
        <f t="shared" si="301"/>
        <v>2.6099706744868032E-2</v>
      </c>
      <c r="S863">
        <v>18.02</v>
      </c>
      <c r="T863" s="5">
        <f t="shared" si="305"/>
        <v>0.1007903178650479</v>
      </c>
      <c r="U863" s="5">
        <f t="shared" si="306"/>
        <v>0.1221264367816092</v>
      </c>
      <c r="V863" s="6">
        <f t="shared" si="307"/>
        <v>0.22299504920366409</v>
      </c>
      <c r="W863" s="6">
        <f t="shared" si="308"/>
        <v>0.24697668476257501</v>
      </c>
      <c r="X863" s="6">
        <f t="shared" si="309"/>
        <v>0.32378536706871197</v>
      </c>
      <c r="Y863" s="6">
        <f t="shared" si="309"/>
        <v>0.36910312154418423</v>
      </c>
      <c r="Z863" s="6">
        <f t="shared" si="310"/>
        <v>0.3464442443064481</v>
      </c>
      <c r="AB863" s="6"/>
      <c r="AC863" s="6"/>
      <c r="AD863" s="6"/>
      <c r="AF863">
        <v>50</v>
      </c>
      <c r="AG863">
        <v>50</v>
      </c>
      <c r="AJ863">
        <v>1.25</v>
      </c>
      <c r="AO863" s="33">
        <f t="shared" si="302"/>
        <v>2.265887723773613E-2</v>
      </c>
      <c r="AP863" s="33">
        <f t="shared" si="303"/>
        <v>2.265887723773613E-2</v>
      </c>
    </row>
    <row r="864" spans="1:42" x14ac:dyDescent="0.2">
      <c r="B864" s="28">
        <v>16</v>
      </c>
      <c r="C864">
        <v>2436</v>
      </c>
      <c r="D864">
        <v>2467</v>
      </c>
      <c r="E864" s="3">
        <f t="shared" si="304"/>
        <v>2.4359999999999999</v>
      </c>
      <c r="F864" s="3">
        <f t="shared" si="304"/>
        <v>2.4670000000000001</v>
      </c>
      <c r="G864">
        <v>0.33</v>
      </c>
      <c r="H864">
        <v>7.1999999999999995E-2</v>
      </c>
      <c r="I864">
        <v>53</v>
      </c>
      <c r="J864">
        <v>57</v>
      </c>
      <c r="K864">
        <v>98</v>
      </c>
      <c r="L864">
        <v>102</v>
      </c>
      <c r="M864">
        <v>52</v>
      </c>
      <c r="N864">
        <v>60</v>
      </c>
      <c r="O864">
        <v>8.0000000000000002E-3</v>
      </c>
      <c r="P864">
        <v>8.8999999999999999E-3</v>
      </c>
      <c r="Q864" s="37">
        <f t="shared" si="300"/>
        <v>2.4242424242424242E-2</v>
      </c>
      <c r="R864" s="37">
        <f t="shared" si="301"/>
        <v>2.6969696969696966E-2</v>
      </c>
      <c r="S864">
        <v>18.02</v>
      </c>
      <c r="T864" s="5">
        <f t="shared" si="305"/>
        <v>0.10367004123262068</v>
      </c>
      <c r="U864" s="5">
        <f t="shared" si="306"/>
        <v>0.12561576354679801</v>
      </c>
      <c r="V864" s="6">
        <f t="shared" si="307"/>
        <v>0.21267604046986158</v>
      </c>
      <c r="W864" s="6">
        <f t="shared" si="308"/>
        <v>0.23446139539559668</v>
      </c>
      <c r="X864" s="6">
        <f t="shared" si="309"/>
        <v>0.31634608170248224</v>
      </c>
      <c r="Y864" s="6">
        <f t="shared" si="309"/>
        <v>0.36007715894239467</v>
      </c>
      <c r="Z864" s="6">
        <f t="shared" si="310"/>
        <v>0.33821162032243846</v>
      </c>
      <c r="AB864" s="6"/>
      <c r="AC864" s="6"/>
      <c r="AD864" s="6"/>
      <c r="AF864">
        <v>50</v>
      </c>
      <c r="AG864">
        <v>50</v>
      </c>
      <c r="AJ864">
        <v>1.25</v>
      </c>
      <c r="AO864" s="33">
        <f t="shared" si="302"/>
        <v>2.1865538619956215E-2</v>
      </c>
      <c r="AP864" s="33">
        <f t="shared" si="303"/>
        <v>2.1865538619956215E-2</v>
      </c>
    </row>
    <row r="865" spans="1:42" x14ac:dyDescent="0.2">
      <c r="B865" s="28">
        <v>18</v>
      </c>
      <c r="C865">
        <v>2436</v>
      </c>
      <c r="D865">
        <v>2467</v>
      </c>
      <c r="E865" s="3">
        <f t="shared" si="304"/>
        <v>2.4359999999999999</v>
      </c>
      <c r="F865" s="3">
        <f t="shared" si="304"/>
        <v>2.4670000000000001</v>
      </c>
      <c r="G865">
        <v>0.33600000000000002</v>
      </c>
      <c r="H865">
        <v>7.1999999999999995E-2</v>
      </c>
      <c r="I865">
        <v>53</v>
      </c>
      <c r="J865">
        <v>57</v>
      </c>
      <c r="K865">
        <v>98</v>
      </c>
      <c r="L865">
        <v>102</v>
      </c>
      <c r="M865">
        <v>52</v>
      </c>
      <c r="N865">
        <v>60</v>
      </c>
      <c r="O865">
        <v>8.0000000000000002E-3</v>
      </c>
      <c r="P865">
        <v>8.8999999999999999E-3</v>
      </c>
      <c r="Q865" s="37">
        <f t="shared" si="300"/>
        <v>2.3809523809523808E-2</v>
      </c>
      <c r="R865" s="37">
        <f t="shared" si="301"/>
        <v>2.6488095238095238E-2</v>
      </c>
      <c r="S865">
        <v>18.02</v>
      </c>
      <c r="T865" s="5">
        <f t="shared" si="305"/>
        <v>0.10367004123262068</v>
      </c>
      <c r="U865" s="5">
        <f t="shared" si="306"/>
        <v>0.12561576354679801</v>
      </c>
      <c r="V865" s="6">
        <f t="shared" si="307"/>
        <v>0.21750381199785127</v>
      </c>
      <c r="W865" s="6">
        <f t="shared" si="308"/>
        <v>0.2401226500452398</v>
      </c>
      <c r="X865" s="6">
        <f t="shared" si="309"/>
        <v>0.32117385323047193</v>
      </c>
      <c r="Y865" s="6">
        <f t="shared" si="309"/>
        <v>0.36573841359203785</v>
      </c>
      <c r="Z865" s="6">
        <f t="shared" si="310"/>
        <v>0.34345613341125492</v>
      </c>
      <c r="AB865" s="6"/>
      <c r="AC865" s="6"/>
      <c r="AD865" s="6"/>
      <c r="AF865">
        <v>50</v>
      </c>
      <c r="AG865">
        <v>50</v>
      </c>
      <c r="AJ865">
        <v>1.25</v>
      </c>
      <c r="AO865" s="33">
        <f t="shared" si="302"/>
        <v>2.2282280180782987E-2</v>
      </c>
      <c r="AP865" s="33">
        <f t="shared" si="303"/>
        <v>2.2282280180782932E-2</v>
      </c>
    </row>
    <row r="866" spans="1:42" x14ac:dyDescent="0.2">
      <c r="B866" s="28">
        <v>19</v>
      </c>
      <c r="C866">
        <v>2436</v>
      </c>
      <c r="D866">
        <v>2467</v>
      </c>
      <c r="E866" s="3">
        <f t="shared" ref="E866:F881" si="311">C866/1000</f>
        <v>2.4359999999999999</v>
      </c>
      <c r="F866" s="3">
        <f t="shared" si="311"/>
        <v>2.4670000000000001</v>
      </c>
      <c r="G866">
        <v>0.32400000000000001</v>
      </c>
      <c r="H866">
        <v>7.0000000000000007E-2</v>
      </c>
      <c r="I866">
        <v>53</v>
      </c>
      <c r="J866">
        <v>57</v>
      </c>
      <c r="K866">
        <v>98</v>
      </c>
      <c r="L866">
        <v>102</v>
      </c>
      <c r="M866">
        <v>52</v>
      </c>
      <c r="N866">
        <v>60</v>
      </c>
      <c r="O866">
        <v>8.0000000000000002E-3</v>
      </c>
      <c r="P866">
        <v>8.8999999999999999E-3</v>
      </c>
      <c r="Q866" s="37">
        <f t="shared" si="300"/>
        <v>2.4691358024691357E-2</v>
      </c>
      <c r="R866" s="37">
        <f t="shared" si="301"/>
        <v>2.7469135802469138E-2</v>
      </c>
      <c r="S866">
        <v>18.02</v>
      </c>
      <c r="T866" s="5">
        <f>(100*S866*H866)/(D866*J866*P866)</f>
        <v>0.1007903178650479</v>
      </c>
      <c r="U866" s="5">
        <f>(100*S866*H866)/(C866*O866*I866)</f>
        <v>0.1221264367816092</v>
      </c>
      <c r="V866" s="6">
        <f>(1/L866)*((100*S866*G866)/(P866*D866) -(M866*T866))</f>
        <v>0.20931636320769331</v>
      </c>
      <c r="W866" s="6">
        <f>(1/K866)*(((100*S866*G866)/(O866*C866))-(N866*U866))</f>
        <v>0.23093646325525286</v>
      </c>
      <c r="X866" s="6">
        <f t="shared" ref="X866:Y875" si="312">T866+V866</f>
        <v>0.3101066810727412</v>
      </c>
      <c r="Y866" s="6">
        <f t="shared" si="312"/>
        <v>0.35306290003686203</v>
      </c>
      <c r="Z866" s="6">
        <f>(X866+Y866)/2</f>
        <v>0.33158479055480161</v>
      </c>
      <c r="AB866" s="6"/>
      <c r="AC866" s="6"/>
      <c r="AD866" s="6"/>
      <c r="AF866">
        <v>50</v>
      </c>
      <c r="AG866">
        <v>50</v>
      </c>
      <c r="AJ866">
        <v>1.25</v>
      </c>
      <c r="AO866" s="33">
        <f t="shared" si="302"/>
        <v>2.1478109482060415E-2</v>
      </c>
      <c r="AP866" s="33">
        <f t="shared" si="303"/>
        <v>2.1478109482060415E-2</v>
      </c>
    </row>
    <row r="867" spans="1:42" x14ac:dyDescent="0.2">
      <c r="B867" s="28">
        <v>20</v>
      </c>
      <c r="C867">
        <v>2436</v>
      </c>
      <c r="D867">
        <v>2467</v>
      </c>
      <c r="E867" s="3">
        <f t="shared" si="311"/>
        <v>2.4359999999999999</v>
      </c>
      <c r="F867" s="3">
        <f t="shared" si="311"/>
        <v>2.4670000000000001</v>
      </c>
      <c r="G867">
        <v>0.317</v>
      </c>
      <c r="H867">
        <v>6.7000000000000004E-2</v>
      </c>
      <c r="I867">
        <v>53</v>
      </c>
      <c r="J867">
        <v>57</v>
      </c>
      <c r="K867">
        <v>98</v>
      </c>
      <c r="L867">
        <v>102</v>
      </c>
      <c r="M867">
        <v>52</v>
      </c>
      <c r="N867">
        <v>60</v>
      </c>
      <c r="O867">
        <v>8.0000000000000002E-3</v>
      </c>
      <c r="P867">
        <v>8.8999999999999999E-3</v>
      </c>
      <c r="Q867" s="37">
        <f t="shared" si="300"/>
        <v>2.5236593059936908E-2</v>
      </c>
      <c r="R867" s="37">
        <f t="shared" si="301"/>
        <v>2.8075709779179812E-2</v>
      </c>
      <c r="S867">
        <v>18.02</v>
      </c>
      <c r="T867" s="5">
        <f>(100*S867*H867)/(D867*J867*P867)</f>
        <v>9.6470732813688703E-2</v>
      </c>
      <c r="U867" s="5">
        <f>(100*S867*H867)/(C867*O867*I867)</f>
        <v>0.11689244663382595</v>
      </c>
      <c r="V867" s="6">
        <f>(1/L867)*((100*S867*G867)/(P867*D867) -(M867*T867))</f>
        <v>0.20588610449043748</v>
      </c>
      <c r="W867" s="6">
        <f>(1/K867)*(((100*S867*G867)/(O867*C867))-(N867*U867))</f>
        <v>0.22753614992795151</v>
      </c>
      <c r="X867" s="6">
        <f t="shared" si="312"/>
        <v>0.30235683730412621</v>
      </c>
      <c r="Y867" s="6">
        <f t="shared" si="312"/>
        <v>0.34442859656177749</v>
      </c>
      <c r="Z867" s="6">
        <f>(X867+Y867)/2</f>
        <v>0.32339271693295185</v>
      </c>
      <c r="AB867" s="6"/>
      <c r="AC867" s="6"/>
      <c r="AD867" s="6"/>
      <c r="AF867">
        <v>50</v>
      </c>
      <c r="AG867">
        <v>50</v>
      </c>
      <c r="AJ867">
        <v>1.25</v>
      </c>
      <c r="AO867" s="33">
        <f t="shared" si="302"/>
        <v>2.1035879628825638E-2</v>
      </c>
      <c r="AP867" s="33">
        <f t="shared" si="303"/>
        <v>2.1035879628825638E-2</v>
      </c>
    </row>
    <row r="868" spans="1:42" x14ac:dyDescent="0.2">
      <c r="A868" t="s">
        <v>123</v>
      </c>
      <c r="B868" s="28">
        <v>1</v>
      </c>
      <c r="C868">
        <v>2436</v>
      </c>
      <c r="D868">
        <v>2467</v>
      </c>
      <c r="E868" s="3">
        <f t="shared" si="311"/>
        <v>2.4359999999999999</v>
      </c>
      <c r="F868" s="3">
        <f t="shared" si="311"/>
        <v>2.4670000000000001</v>
      </c>
      <c r="G868">
        <v>0.41499999999999998</v>
      </c>
      <c r="H868">
        <v>8.2000000000000003E-2</v>
      </c>
      <c r="I868">
        <v>53</v>
      </c>
      <c r="J868">
        <v>57</v>
      </c>
      <c r="K868">
        <v>98</v>
      </c>
      <c r="L868">
        <v>102</v>
      </c>
      <c r="M868">
        <v>52</v>
      </c>
      <c r="N868">
        <v>60</v>
      </c>
      <c r="O868">
        <v>8.9999999999999993E-3</v>
      </c>
      <c r="P868">
        <v>1.0500000000000001E-2</v>
      </c>
      <c r="Q868" s="37">
        <f t="shared" si="300"/>
        <v>2.1686746987951807E-2</v>
      </c>
      <c r="R868" s="37">
        <f t="shared" si="301"/>
        <v>2.5301204819277112E-2</v>
      </c>
      <c r="S868">
        <v>18.02</v>
      </c>
      <c r="T868" s="5">
        <f>(100*S868*H868)/(D868*J868*P868)</f>
        <v>0.10007724350736319</v>
      </c>
      <c r="U868" s="5">
        <f>(100*S868*H868)/(C868*O868*I868)</f>
        <v>0.12716657544243753</v>
      </c>
      <c r="V868" s="6">
        <f>(1/L868)*((100*S868*G868)/(P868*D868) -(M868*T868))</f>
        <v>0.23201791354032514</v>
      </c>
      <c r="W868" s="6">
        <f>(1/K868)*(((100*S868*G868)/(O868*C868))-(N868*U868))</f>
        <v>0.27020523589840967</v>
      </c>
      <c r="X868" s="6">
        <f t="shared" si="312"/>
        <v>0.33209515704768833</v>
      </c>
      <c r="Y868" s="6">
        <f t="shared" si="312"/>
        <v>0.3973718113408472</v>
      </c>
      <c r="Z868" s="6">
        <f>(X868+Y868)/2</f>
        <v>0.36473348419426777</v>
      </c>
      <c r="AB868" s="6"/>
      <c r="AC868" s="6"/>
      <c r="AD868" s="6"/>
      <c r="AF868">
        <v>50</v>
      </c>
      <c r="AG868">
        <v>50</v>
      </c>
      <c r="AJ868">
        <v>1.25</v>
      </c>
      <c r="AO868" s="33">
        <f t="shared" si="302"/>
        <v>3.2638327146579438E-2</v>
      </c>
      <c r="AP868" s="33">
        <f t="shared" si="303"/>
        <v>3.2638327146579438E-2</v>
      </c>
    </row>
    <row r="869" spans="1:42" x14ac:dyDescent="0.2">
      <c r="B869" s="28">
        <v>2</v>
      </c>
      <c r="C869">
        <v>2436</v>
      </c>
      <c r="D869">
        <v>2467</v>
      </c>
      <c r="E869" s="3">
        <f t="shared" si="311"/>
        <v>2.4359999999999999</v>
      </c>
      <c r="F869" s="3">
        <f t="shared" si="311"/>
        <v>2.4670000000000001</v>
      </c>
      <c r="G869">
        <v>0.432</v>
      </c>
      <c r="H869">
        <v>8.1000000000000003E-2</v>
      </c>
      <c r="I869">
        <v>53</v>
      </c>
      <c r="J869">
        <v>57</v>
      </c>
      <c r="K869">
        <v>98</v>
      </c>
      <c r="L869">
        <v>102</v>
      </c>
      <c r="M869">
        <v>52</v>
      </c>
      <c r="N869">
        <v>60</v>
      </c>
      <c r="O869">
        <v>8.9999999999999993E-3</v>
      </c>
      <c r="P869">
        <v>1.0500000000000001E-2</v>
      </c>
      <c r="Q869" s="37">
        <f t="shared" si="300"/>
        <v>2.0833333333333332E-2</v>
      </c>
      <c r="R869" s="37">
        <f t="shared" si="301"/>
        <v>2.4305555555555559E-2</v>
      </c>
      <c r="S869">
        <v>18.02</v>
      </c>
      <c r="T869" s="5">
        <f t="shared" ref="T869:T875" si="313">(100*S869*H869)/(D869*J869*P869)</f>
        <v>9.8856789318249011E-2</v>
      </c>
      <c r="U869" s="5">
        <f t="shared" ref="U869:U875" si="314">(100*S869*H869)/(C869*O869*I869)</f>
        <v>0.12561576354679804</v>
      </c>
      <c r="V869" s="6">
        <f t="shared" ref="V869:V875" si="315">(1/L869)*((100*S869*G869)/(P869*D869) -(M869*T869))</f>
        <v>0.24423442066861514</v>
      </c>
      <c r="W869" s="6">
        <f t="shared" ref="W869:W875" si="316">(1/K869)*(((100*S869*G869)/(O869*C869))-(N869*U869))</f>
        <v>0.28541268724238456</v>
      </c>
      <c r="X869" s="6">
        <f t="shared" si="312"/>
        <v>0.34309120998686415</v>
      </c>
      <c r="Y869" s="6">
        <f t="shared" si="312"/>
        <v>0.4110284507891826</v>
      </c>
      <c r="Z869" s="6">
        <f t="shared" ref="Z869:Z875" si="317">(X869+Y869)/2</f>
        <v>0.37705983038802338</v>
      </c>
      <c r="AB869" s="6"/>
      <c r="AC869" s="6"/>
      <c r="AD869" s="6"/>
      <c r="AF869">
        <v>50</v>
      </c>
      <c r="AG869">
        <v>50</v>
      </c>
      <c r="AJ869">
        <v>1.25</v>
      </c>
      <c r="AO869" s="33">
        <f t="shared" si="302"/>
        <v>3.3968620401159222E-2</v>
      </c>
      <c r="AP869" s="33">
        <f t="shared" si="303"/>
        <v>3.3968620401159222E-2</v>
      </c>
    </row>
    <row r="870" spans="1:42" x14ac:dyDescent="0.2">
      <c r="B870" s="28">
        <v>3</v>
      </c>
      <c r="C870">
        <v>2436</v>
      </c>
      <c r="D870">
        <v>2467</v>
      </c>
      <c r="E870" s="3">
        <f t="shared" si="311"/>
        <v>2.4359999999999999</v>
      </c>
      <c r="F870" s="3">
        <f t="shared" si="311"/>
        <v>2.4670000000000001</v>
      </c>
      <c r="G870">
        <v>0.441</v>
      </c>
      <c r="H870">
        <v>8.4000000000000005E-2</v>
      </c>
      <c r="I870">
        <v>53</v>
      </c>
      <c r="J870">
        <v>57</v>
      </c>
      <c r="K870">
        <v>98</v>
      </c>
      <c r="L870">
        <v>102</v>
      </c>
      <c r="M870">
        <v>52</v>
      </c>
      <c r="N870">
        <v>60</v>
      </c>
      <c r="O870">
        <v>8.9999999999999993E-3</v>
      </c>
      <c r="P870">
        <v>1.0500000000000001E-2</v>
      </c>
      <c r="Q870" s="37">
        <f t="shared" si="300"/>
        <v>2.0408163265306121E-2</v>
      </c>
      <c r="R870" s="37">
        <f t="shared" si="301"/>
        <v>2.3809523809523808E-2</v>
      </c>
      <c r="S870">
        <v>18.02</v>
      </c>
      <c r="T870" s="5">
        <f t="shared" si="313"/>
        <v>0.10251815188559157</v>
      </c>
      <c r="U870" s="5">
        <f t="shared" si="314"/>
        <v>0.13026819923371649</v>
      </c>
      <c r="V870" s="6">
        <f t="shared" si="315"/>
        <v>0.24850601033051481</v>
      </c>
      <c r="W870" s="6">
        <f t="shared" si="316"/>
        <v>0.29011259676284307</v>
      </c>
      <c r="X870" s="6">
        <f t="shared" si="312"/>
        <v>0.35102416221610638</v>
      </c>
      <c r="Y870" s="6">
        <f t="shared" si="312"/>
        <v>0.42038079599655953</v>
      </c>
      <c r="Z870" s="6">
        <f t="shared" si="317"/>
        <v>0.38570247910633293</v>
      </c>
      <c r="AB870" s="6"/>
      <c r="AC870" s="6"/>
      <c r="AD870" s="6"/>
      <c r="AF870">
        <v>50</v>
      </c>
      <c r="AG870">
        <v>50</v>
      </c>
      <c r="AJ870">
        <v>1.25</v>
      </c>
      <c r="AO870" s="33">
        <f t="shared" si="302"/>
        <v>3.4678316890226546E-2</v>
      </c>
      <c r="AP870" s="33">
        <f t="shared" si="303"/>
        <v>3.4678316890226601E-2</v>
      </c>
    </row>
    <row r="871" spans="1:42" x14ac:dyDescent="0.2">
      <c r="B871" s="28">
        <v>4</v>
      </c>
      <c r="C871">
        <v>2436</v>
      </c>
      <c r="D871">
        <v>2467</v>
      </c>
      <c r="E871" s="3">
        <f t="shared" si="311"/>
        <v>2.4359999999999999</v>
      </c>
      <c r="F871" s="3">
        <f t="shared" si="311"/>
        <v>2.4670000000000001</v>
      </c>
      <c r="G871">
        <v>0.437</v>
      </c>
      <c r="H871">
        <v>8.5000000000000006E-2</v>
      </c>
      <c r="I871">
        <v>53</v>
      </c>
      <c r="J871">
        <v>57</v>
      </c>
      <c r="K871">
        <v>98</v>
      </c>
      <c r="L871">
        <v>102</v>
      </c>
      <c r="M871">
        <v>52</v>
      </c>
      <c r="N871">
        <v>60</v>
      </c>
      <c r="O871">
        <v>8.9999999999999993E-3</v>
      </c>
      <c r="P871">
        <v>1.0500000000000001E-2</v>
      </c>
      <c r="Q871" s="37">
        <f t="shared" si="300"/>
        <v>2.0594965675057208E-2</v>
      </c>
      <c r="R871" s="37">
        <f t="shared" si="301"/>
        <v>2.4027459954233412E-2</v>
      </c>
      <c r="S871">
        <v>18.02</v>
      </c>
      <c r="T871" s="5">
        <f t="shared" si="313"/>
        <v>0.10373860607470575</v>
      </c>
      <c r="U871" s="5">
        <f t="shared" si="314"/>
        <v>0.13181901112935598</v>
      </c>
      <c r="V871" s="6">
        <f t="shared" si="315"/>
        <v>0.24515574392902495</v>
      </c>
      <c r="W871" s="6">
        <f t="shared" si="316"/>
        <v>0.28580830252188449</v>
      </c>
      <c r="X871" s="6">
        <f t="shared" si="312"/>
        <v>0.3488943500037307</v>
      </c>
      <c r="Y871" s="6">
        <f t="shared" si="312"/>
        <v>0.41762731365124051</v>
      </c>
      <c r="Z871" s="6">
        <f t="shared" si="317"/>
        <v>0.3832608318274856</v>
      </c>
      <c r="AB871" s="6"/>
      <c r="AC871" s="6"/>
      <c r="AD871" s="6"/>
      <c r="AF871">
        <v>50</v>
      </c>
      <c r="AG871">
        <v>50</v>
      </c>
      <c r="AJ871">
        <v>1.25</v>
      </c>
      <c r="AO871" s="33">
        <f t="shared" si="302"/>
        <v>3.4366481823754902E-2</v>
      </c>
      <c r="AP871" s="33">
        <f t="shared" si="303"/>
        <v>3.4366481823754902E-2</v>
      </c>
    </row>
    <row r="872" spans="1:42" x14ac:dyDescent="0.2">
      <c r="B872" s="28">
        <v>5</v>
      </c>
      <c r="C872">
        <v>2436</v>
      </c>
      <c r="D872">
        <v>2467</v>
      </c>
      <c r="E872" s="3">
        <f t="shared" si="311"/>
        <v>2.4359999999999999</v>
      </c>
      <c r="F872" s="3">
        <f t="shared" si="311"/>
        <v>2.4670000000000001</v>
      </c>
      <c r="G872">
        <v>0.45900000000000002</v>
      </c>
      <c r="H872">
        <v>9.2999999999999999E-2</v>
      </c>
      <c r="I872">
        <v>53</v>
      </c>
      <c r="J872">
        <v>57</v>
      </c>
      <c r="K872">
        <v>98</v>
      </c>
      <c r="L872">
        <v>102</v>
      </c>
      <c r="M872">
        <v>52</v>
      </c>
      <c r="N872">
        <v>60</v>
      </c>
      <c r="O872">
        <v>8.9999999999999993E-3</v>
      </c>
      <c r="P872">
        <v>1.0500000000000001E-2</v>
      </c>
      <c r="Q872" s="37">
        <f t="shared" si="300"/>
        <v>1.9607843137254898E-2</v>
      </c>
      <c r="R872" s="37">
        <f t="shared" si="301"/>
        <v>2.2875816993464051E-2</v>
      </c>
      <c r="S872">
        <v>18.02</v>
      </c>
      <c r="T872" s="5">
        <f t="shared" si="313"/>
        <v>0.11350223958761924</v>
      </c>
      <c r="U872" s="5">
        <f t="shared" si="314"/>
        <v>0.14422550629447181</v>
      </c>
      <c r="V872" s="6">
        <f t="shared" si="315"/>
        <v>0.25518261265919828</v>
      </c>
      <c r="W872" s="6">
        <f t="shared" si="316"/>
        <v>0.29666398579136088</v>
      </c>
      <c r="X872" s="6">
        <f t="shared" si="312"/>
        <v>0.36868485224681752</v>
      </c>
      <c r="Y872" s="6">
        <f t="shared" si="312"/>
        <v>0.44088949208583272</v>
      </c>
      <c r="Z872" s="6">
        <f t="shared" si="317"/>
        <v>0.40478717216632509</v>
      </c>
      <c r="AB872" s="6"/>
      <c r="AC872" s="6"/>
      <c r="AD872" s="6"/>
      <c r="AF872">
        <v>50</v>
      </c>
      <c r="AG872">
        <v>50</v>
      </c>
      <c r="AJ872">
        <v>1.25</v>
      </c>
      <c r="AO872" s="33">
        <f t="shared" si="302"/>
        <v>3.6102319919507575E-2</v>
      </c>
      <c r="AP872" s="33">
        <f t="shared" si="303"/>
        <v>3.6102319919507631E-2</v>
      </c>
    </row>
    <row r="873" spans="1:42" x14ac:dyDescent="0.2">
      <c r="B873" s="28">
        <v>6</v>
      </c>
      <c r="C873">
        <v>2436</v>
      </c>
      <c r="D873">
        <v>2467</v>
      </c>
      <c r="E873" s="3">
        <f t="shared" si="311"/>
        <v>2.4359999999999999</v>
      </c>
      <c r="F873" s="3">
        <f t="shared" si="311"/>
        <v>2.4670000000000001</v>
      </c>
      <c r="G873">
        <v>0.42499999999999999</v>
      </c>
      <c r="H873">
        <v>8.4000000000000005E-2</v>
      </c>
      <c r="I873">
        <v>53</v>
      </c>
      <c r="J873">
        <v>57</v>
      </c>
      <c r="K873">
        <v>98</v>
      </c>
      <c r="L873">
        <v>102</v>
      </c>
      <c r="M873">
        <v>52</v>
      </c>
      <c r="N873">
        <v>60</v>
      </c>
      <c r="O873">
        <v>8.9999999999999993E-3</v>
      </c>
      <c r="P873">
        <v>1.0500000000000001E-2</v>
      </c>
      <c r="Q873" s="37">
        <f t="shared" si="300"/>
        <v>2.1176470588235293E-2</v>
      </c>
      <c r="R873" s="37">
        <f t="shared" si="301"/>
        <v>2.4705882352941178E-2</v>
      </c>
      <c r="S873">
        <v>18.02</v>
      </c>
      <c r="T873" s="5">
        <f t="shared" si="313"/>
        <v>0.10251815188559157</v>
      </c>
      <c r="U873" s="5">
        <f t="shared" si="314"/>
        <v>0.13026819923371649</v>
      </c>
      <c r="V873" s="6">
        <f t="shared" si="315"/>
        <v>0.23759371405137622</v>
      </c>
      <c r="W873" s="6">
        <f t="shared" si="316"/>
        <v>0.27669332648220757</v>
      </c>
      <c r="X873" s="6">
        <f t="shared" si="312"/>
        <v>0.34011186593696779</v>
      </c>
      <c r="Y873" s="6">
        <f t="shared" si="312"/>
        <v>0.40696152571592403</v>
      </c>
      <c r="Z873" s="6">
        <f t="shared" si="317"/>
        <v>0.37353669582644589</v>
      </c>
      <c r="AB873" s="6"/>
      <c r="AC873" s="6"/>
      <c r="AD873" s="6"/>
      <c r="AF873">
        <v>50</v>
      </c>
      <c r="AG873">
        <v>50</v>
      </c>
      <c r="AJ873">
        <v>1.25</v>
      </c>
      <c r="AO873" s="33">
        <f t="shared" si="302"/>
        <v>3.3424829889478092E-2</v>
      </c>
      <c r="AP873" s="33">
        <f t="shared" si="303"/>
        <v>3.3424829889478147E-2</v>
      </c>
    </row>
    <row r="874" spans="1:42" x14ac:dyDescent="0.2">
      <c r="B874" s="28">
        <v>7</v>
      </c>
      <c r="C874">
        <v>2436</v>
      </c>
      <c r="D874">
        <v>2467</v>
      </c>
      <c r="E874" s="3">
        <f t="shared" si="311"/>
        <v>2.4359999999999999</v>
      </c>
      <c r="F874" s="3">
        <f t="shared" si="311"/>
        <v>2.4670000000000001</v>
      </c>
      <c r="G874">
        <v>0.42599999999999999</v>
      </c>
      <c r="H874">
        <v>8.4000000000000005E-2</v>
      </c>
      <c r="I874">
        <v>53</v>
      </c>
      <c r="J874">
        <v>57</v>
      </c>
      <c r="K874">
        <v>98</v>
      </c>
      <c r="L874">
        <v>102</v>
      </c>
      <c r="M874">
        <v>52</v>
      </c>
      <c r="N874">
        <v>60</v>
      </c>
      <c r="O874">
        <v>8.9999999999999993E-3</v>
      </c>
      <c r="P874">
        <v>1.0500000000000001E-2</v>
      </c>
      <c r="Q874" s="37">
        <f t="shared" si="300"/>
        <v>2.1126760563380281E-2</v>
      </c>
      <c r="R874" s="37">
        <f t="shared" si="301"/>
        <v>2.4647887323943664E-2</v>
      </c>
      <c r="S874">
        <v>18.02</v>
      </c>
      <c r="T874" s="5">
        <f t="shared" si="313"/>
        <v>0.10251815188559157</v>
      </c>
      <c r="U874" s="5">
        <f t="shared" si="314"/>
        <v>0.13026819923371649</v>
      </c>
      <c r="V874" s="6">
        <f t="shared" si="315"/>
        <v>0.23827573256882237</v>
      </c>
      <c r="W874" s="6">
        <f t="shared" si="316"/>
        <v>0.2775320308747472</v>
      </c>
      <c r="X874" s="6">
        <f t="shared" si="312"/>
        <v>0.34079388445441394</v>
      </c>
      <c r="Y874" s="6">
        <f t="shared" si="312"/>
        <v>0.40780023010846367</v>
      </c>
      <c r="Z874" s="6">
        <f t="shared" si="317"/>
        <v>0.37429705728143881</v>
      </c>
      <c r="AB874" s="6"/>
      <c r="AC874" s="6"/>
      <c r="AD874" s="6"/>
      <c r="AF874">
        <v>50</v>
      </c>
      <c r="AG874">
        <v>50</v>
      </c>
      <c r="AJ874">
        <v>1.25</v>
      </c>
      <c r="AO874" s="33">
        <f t="shared" si="302"/>
        <v>3.3503172827024863E-2</v>
      </c>
      <c r="AP874" s="33">
        <f t="shared" si="303"/>
        <v>3.3503172827024863E-2</v>
      </c>
    </row>
    <row r="875" spans="1:42" x14ac:dyDescent="0.2">
      <c r="B875" s="28">
        <v>8</v>
      </c>
      <c r="C875">
        <v>2436</v>
      </c>
      <c r="D875">
        <v>2467</v>
      </c>
      <c r="E875" s="3">
        <f t="shared" si="311"/>
        <v>2.4359999999999999</v>
      </c>
      <c r="F875" s="3">
        <f t="shared" si="311"/>
        <v>2.4670000000000001</v>
      </c>
      <c r="G875">
        <v>0.42799999999999999</v>
      </c>
      <c r="H875">
        <v>8.4000000000000005E-2</v>
      </c>
      <c r="I875">
        <v>53</v>
      </c>
      <c r="J875">
        <v>57</v>
      </c>
      <c r="K875">
        <v>98</v>
      </c>
      <c r="L875">
        <v>102</v>
      </c>
      <c r="M875">
        <v>52</v>
      </c>
      <c r="N875">
        <v>60</v>
      </c>
      <c r="O875">
        <v>8.9999999999999993E-3</v>
      </c>
      <c r="P875">
        <v>1.0500000000000001E-2</v>
      </c>
      <c r="Q875" s="37">
        <f t="shared" si="300"/>
        <v>2.1028037383177569E-2</v>
      </c>
      <c r="R875" s="37">
        <f t="shared" si="301"/>
        <v>2.4532710280373834E-2</v>
      </c>
      <c r="S875">
        <v>18.02</v>
      </c>
      <c r="T875" s="5">
        <f t="shared" si="313"/>
        <v>0.10251815188559157</v>
      </c>
      <c r="U875" s="5">
        <f t="shared" si="314"/>
        <v>0.13026819923371649</v>
      </c>
      <c r="V875" s="6">
        <f t="shared" si="315"/>
        <v>0.23963976960371472</v>
      </c>
      <c r="W875" s="6">
        <f t="shared" si="316"/>
        <v>0.2792094396598267</v>
      </c>
      <c r="X875" s="6">
        <f t="shared" si="312"/>
        <v>0.34215792148930629</v>
      </c>
      <c r="Y875" s="6">
        <f t="shared" si="312"/>
        <v>0.40947763889354316</v>
      </c>
      <c r="Z875" s="6">
        <f t="shared" si="317"/>
        <v>0.37581778019142476</v>
      </c>
      <c r="AB875" s="6"/>
      <c r="AC875" s="6"/>
      <c r="AD875" s="6"/>
      <c r="AF875">
        <v>50</v>
      </c>
      <c r="AG875">
        <v>50</v>
      </c>
      <c r="AJ875">
        <v>1.25</v>
      </c>
      <c r="AO875" s="33">
        <f t="shared" si="302"/>
        <v>3.3659858702118461E-2</v>
      </c>
      <c r="AP875" s="33">
        <f t="shared" si="303"/>
        <v>3.3659858702118406E-2</v>
      </c>
    </row>
    <row r="876" spans="1:42" x14ac:dyDescent="0.2">
      <c r="B876" s="28">
        <v>9</v>
      </c>
      <c r="C876">
        <v>2436</v>
      </c>
      <c r="D876">
        <v>2467</v>
      </c>
      <c r="E876" s="3">
        <f t="shared" si="311"/>
        <v>2.4359999999999999</v>
      </c>
      <c r="F876" s="3">
        <f t="shared" si="311"/>
        <v>2.4670000000000001</v>
      </c>
      <c r="G876">
        <v>0.42299999999999999</v>
      </c>
      <c r="H876">
        <v>8.3000000000000004E-2</v>
      </c>
      <c r="I876">
        <v>53</v>
      </c>
      <c r="J876">
        <v>57</v>
      </c>
      <c r="K876">
        <v>98</v>
      </c>
      <c r="L876">
        <v>102</v>
      </c>
      <c r="M876">
        <v>52</v>
      </c>
      <c r="N876">
        <v>60</v>
      </c>
      <c r="O876">
        <v>8.9999999999999993E-3</v>
      </c>
      <c r="P876">
        <v>1.0500000000000001E-2</v>
      </c>
      <c r="Q876" s="37">
        <f t="shared" si="300"/>
        <v>2.1276595744680851E-2</v>
      </c>
      <c r="R876" s="37">
        <f t="shared" si="301"/>
        <v>2.4822695035460994E-2</v>
      </c>
      <c r="S876">
        <v>18.02</v>
      </c>
      <c r="T876" s="5">
        <f>(100*S876*H876)/(D876*J876*P876)</f>
        <v>0.10129769769647737</v>
      </c>
      <c r="U876" s="5">
        <f>(100*S876*H876)/(C876*O876*I876)</f>
        <v>0.128717387338077</v>
      </c>
      <c r="V876" s="6">
        <f>(1/L876)*((100*S876*G876)/(P876*D876) -(M876*T876))</f>
        <v>0.23685186934818916</v>
      </c>
      <c r="W876" s="6">
        <f>(1/K876)*(((100*S876*G876)/(O876*C876))-(N876*U876))</f>
        <v>0.27596539436792777</v>
      </c>
      <c r="X876" s="6">
        <f>T876+V876</f>
        <v>0.33814956704466653</v>
      </c>
      <c r="Y876" s="6">
        <f>U876+W876</f>
        <v>0.4046827817060048</v>
      </c>
      <c r="Z876" s="6">
        <f>(X876+Y876)/2</f>
        <v>0.37141617437533569</v>
      </c>
      <c r="AB876" s="6"/>
      <c r="AC876" s="6"/>
      <c r="AD876" s="6"/>
      <c r="AF876">
        <v>50</v>
      </c>
      <c r="AG876">
        <v>50</v>
      </c>
      <c r="AJ876">
        <v>1.25</v>
      </c>
      <c r="AO876" s="33">
        <f t="shared" si="302"/>
        <v>3.3266607330669162E-2</v>
      </c>
      <c r="AP876" s="33">
        <f t="shared" si="303"/>
        <v>3.3266607330669107E-2</v>
      </c>
    </row>
    <row r="877" spans="1:42" x14ac:dyDescent="0.2">
      <c r="B877" s="28">
        <v>10</v>
      </c>
      <c r="C877">
        <v>2436</v>
      </c>
      <c r="D877">
        <v>2467</v>
      </c>
      <c r="E877" s="3">
        <f t="shared" si="311"/>
        <v>2.4359999999999999</v>
      </c>
      <c r="F877" s="3">
        <f t="shared" si="311"/>
        <v>2.4670000000000001</v>
      </c>
      <c r="G877">
        <v>0.40500000000000003</v>
      </c>
      <c r="H877">
        <v>7.8E-2</v>
      </c>
      <c r="I877">
        <v>53</v>
      </c>
      <c r="J877">
        <v>57</v>
      </c>
      <c r="K877">
        <v>98</v>
      </c>
      <c r="L877">
        <v>102</v>
      </c>
      <c r="M877">
        <v>52</v>
      </c>
      <c r="N877">
        <v>60</v>
      </c>
      <c r="O877">
        <v>8.9999999999999993E-3</v>
      </c>
      <c r="P877">
        <v>1.0500000000000001E-2</v>
      </c>
      <c r="Q877" s="37">
        <f t="shared" si="300"/>
        <v>2.222222222222222E-2</v>
      </c>
      <c r="R877" s="37">
        <f t="shared" si="301"/>
        <v>2.5925925925925929E-2</v>
      </c>
      <c r="S877">
        <v>18.02</v>
      </c>
      <c r="T877" s="5">
        <f t="shared" ref="T877:T887" si="318">(100*S877*H877)/(D877*J877*P877)</f>
        <v>9.5195426750906448E-2</v>
      </c>
      <c r="U877" s="5">
        <f t="shared" ref="U877:U887" si="319">(100*S877*H877)/(C877*O877*I877)</f>
        <v>0.12096332785987959</v>
      </c>
      <c r="V877" s="6">
        <f t="shared" ref="V877:V887" si="320">(1/L877)*((100*S877*G877)/(P877*D877) -(M877*T877))</f>
        <v>0.22768649769268465</v>
      </c>
      <c r="W877" s="6">
        <f t="shared" ref="W877:W887" si="321">(1/K877)*(((100*S877*G877)/(O877*C877))-(N877*U877))</f>
        <v>0.26561609865621127</v>
      </c>
      <c r="X877" s="6">
        <f t="shared" ref="X877:Y887" si="322">T877+V877</f>
        <v>0.3228819244435911</v>
      </c>
      <c r="Y877" s="6">
        <f t="shared" si="322"/>
        <v>0.3865794265160909</v>
      </c>
      <c r="Z877" s="6">
        <f t="shared" ref="Z877:Z887" si="323">(X877+Y877)/2</f>
        <v>0.354730675479841</v>
      </c>
      <c r="AB877" s="6"/>
      <c r="AC877" s="6"/>
      <c r="AD877" s="6"/>
      <c r="AF877">
        <v>50</v>
      </c>
      <c r="AG877">
        <v>50</v>
      </c>
      <c r="AJ877">
        <v>1.25</v>
      </c>
      <c r="AO877" s="33">
        <f t="shared" si="302"/>
        <v>3.18487510362499E-2</v>
      </c>
      <c r="AP877" s="33">
        <f t="shared" si="303"/>
        <v>3.18487510362499E-2</v>
      </c>
    </row>
    <row r="878" spans="1:42" x14ac:dyDescent="0.2">
      <c r="B878" s="28">
        <v>11</v>
      </c>
      <c r="C878">
        <v>2436</v>
      </c>
      <c r="D878">
        <v>2467</v>
      </c>
      <c r="E878" s="3">
        <f t="shared" si="311"/>
        <v>2.4359999999999999</v>
      </c>
      <c r="F878" s="3">
        <f t="shared" si="311"/>
        <v>2.4670000000000001</v>
      </c>
      <c r="G878">
        <v>0.435</v>
      </c>
      <c r="H878">
        <v>8.5000000000000006E-2</v>
      </c>
      <c r="I878">
        <v>53</v>
      </c>
      <c r="J878">
        <v>57</v>
      </c>
      <c r="K878">
        <v>98</v>
      </c>
      <c r="L878">
        <v>102</v>
      </c>
      <c r="M878">
        <v>52</v>
      </c>
      <c r="N878">
        <v>60</v>
      </c>
      <c r="O878">
        <v>8.9999999999999993E-3</v>
      </c>
      <c r="P878">
        <v>1.0500000000000001E-2</v>
      </c>
      <c r="Q878" s="37">
        <f t="shared" si="300"/>
        <v>2.0689655172413793E-2</v>
      </c>
      <c r="R878" s="37">
        <f t="shared" si="301"/>
        <v>2.4137931034482762E-2</v>
      </c>
      <c r="S878">
        <v>18.02</v>
      </c>
      <c r="T878" s="5">
        <f t="shared" si="318"/>
        <v>0.10373860607470575</v>
      </c>
      <c r="U878" s="5">
        <f t="shared" si="319"/>
        <v>0.13181901112935598</v>
      </c>
      <c r="V878" s="6">
        <f t="shared" si="320"/>
        <v>0.24379170689413257</v>
      </c>
      <c r="W878" s="6">
        <f t="shared" si="321"/>
        <v>0.284130893736805</v>
      </c>
      <c r="X878" s="6">
        <f t="shared" si="322"/>
        <v>0.3475303129688383</v>
      </c>
      <c r="Y878" s="6">
        <f t="shared" si="322"/>
        <v>0.41594990486616101</v>
      </c>
      <c r="Z878" s="6">
        <f t="shared" si="323"/>
        <v>0.38174010891749965</v>
      </c>
      <c r="AB878" s="6"/>
      <c r="AC878" s="6"/>
      <c r="AD878" s="6"/>
      <c r="AF878">
        <v>50</v>
      </c>
      <c r="AG878">
        <v>50</v>
      </c>
      <c r="AJ878">
        <v>1.25</v>
      </c>
      <c r="AO878" s="33">
        <f t="shared" si="302"/>
        <v>3.4209795948661359E-2</v>
      </c>
      <c r="AP878" s="33">
        <f t="shared" si="303"/>
        <v>3.4209795948661359E-2</v>
      </c>
    </row>
    <row r="879" spans="1:42" x14ac:dyDescent="0.2">
      <c r="A879" t="s">
        <v>124</v>
      </c>
      <c r="B879" s="28">
        <v>1</v>
      </c>
      <c r="C879">
        <v>2436</v>
      </c>
      <c r="D879">
        <v>2467</v>
      </c>
      <c r="E879" s="3">
        <f t="shared" si="311"/>
        <v>2.4359999999999999</v>
      </c>
      <c r="F879" s="3">
        <f t="shared" si="311"/>
        <v>2.4670000000000001</v>
      </c>
      <c r="G879">
        <v>0.47299999999999998</v>
      </c>
      <c r="H879">
        <v>9.0999999999999998E-2</v>
      </c>
      <c r="I879">
        <v>53</v>
      </c>
      <c r="J879">
        <v>57</v>
      </c>
      <c r="K879">
        <v>98</v>
      </c>
      <c r="L879">
        <v>102</v>
      </c>
      <c r="M879">
        <v>52</v>
      </c>
      <c r="N879">
        <v>60</v>
      </c>
      <c r="O879">
        <v>1.0500000000000001E-2</v>
      </c>
      <c r="P879">
        <v>1.0800000000000001E-2</v>
      </c>
      <c r="Q879" s="37">
        <f t="shared" si="300"/>
        <v>2.2198731501057084E-2</v>
      </c>
      <c r="R879" s="37">
        <f t="shared" si="301"/>
        <v>2.2832980972515859E-2</v>
      </c>
      <c r="S879">
        <v>18.02</v>
      </c>
      <c r="T879" s="5">
        <f t="shared" si="318"/>
        <v>0.10797629423135222</v>
      </c>
      <c r="U879" s="5">
        <f t="shared" si="319"/>
        <v>0.12096332785987957</v>
      </c>
      <c r="V879" s="6">
        <f t="shared" si="320"/>
        <v>0.25858705499555357</v>
      </c>
      <c r="W879" s="6">
        <f t="shared" si="321"/>
        <v>0.26597554339587104</v>
      </c>
      <c r="X879" s="6">
        <f t="shared" si="322"/>
        <v>0.36656334922690581</v>
      </c>
      <c r="Y879" s="6">
        <f t="shared" si="322"/>
        <v>0.3869388712557506</v>
      </c>
      <c r="Z879" s="6">
        <f t="shared" si="323"/>
        <v>0.37675111024132824</v>
      </c>
      <c r="AB879" s="6"/>
      <c r="AC879" s="6"/>
      <c r="AD879" s="6"/>
      <c r="AF879">
        <v>50</v>
      </c>
      <c r="AG879">
        <v>50</v>
      </c>
      <c r="AJ879">
        <v>1.25</v>
      </c>
      <c r="AO879" s="33">
        <f t="shared" si="302"/>
        <v>1.0187761014422425E-2</v>
      </c>
      <c r="AP879" s="33">
        <f t="shared" si="303"/>
        <v>1.018776101442237E-2</v>
      </c>
    </row>
    <row r="880" spans="1:42" x14ac:dyDescent="0.2">
      <c r="B880" s="28">
        <v>2</v>
      </c>
      <c r="C880">
        <v>2436</v>
      </c>
      <c r="D880">
        <v>2467</v>
      </c>
      <c r="E880" s="3">
        <f t="shared" si="311"/>
        <v>2.4359999999999999</v>
      </c>
      <c r="F880" s="3">
        <f t="shared" si="311"/>
        <v>2.4670000000000001</v>
      </c>
      <c r="G880">
        <v>0.47599999999999998</v>
      </c>
      <c r="H880">
        <v>0.10100000000000001</v>
      </c>
      <c r="I880">
        <v>53</v>
      </c>
      <c r="J880">
        <v>57</v>
      </c>
      <c r="K880">
        <v>98</v>
      </c>
      <c r="L880">
        <v>102</v>
      </c>
      <c r="M880">
        <v>52</v>
      </c>
      <c r="N880">
        <v>60</v>
      </c>
      <c r="O880">
        <v>1.0500000000000001E-2</v>
      </c>
      <c r="P880">
        <v>1.0800000000000001E-2</v>
      </c>
      <c r="Q880" s="37">
        <f t="shared" si="300"/>
        <v>2.2058823529411766E-2</v>
      </c>
      <c r="R880" s="37">
        <f t="shared" si="301"/>
        <v>2.2689075630252103E-2</v>
      </c>
      <c r="S880">
        <v>18.02</v>
      </c>
      <c r="T880" s="5">
        <f t="shared" si="318"/>
        <v>0.11984182106996236</v>
      </c>
      <c r="U880" s="5">
        <f t="shared" si="319"/>
        <v>0.13425600125107512</v>
      </c>
      <c r="V880" s="6">
        <f t="shared" si="320"/>
        <v>0.25452718355763693</v>
      </c>
      <c r="W880" s="6">
        <f t="shared" si="321"/>
        <v>0.25999384036983303</v>
      </c>
      <c r="X880" s="6">
        <f t="shared" si="322"/>
        <v>0.37436900462759926</v>
      </c>
      <c r="Y880" s="6">
        <f t="shared" si="322"/>
        <v>0.39424984162090815</v>
      </c>
      <c r="Z880" s="6">
        <f t="shared" si="323"/>
        <v>0.3843094231242537</v>
      </c>
      <c r="AB880" s="6"/>
      <c r="AC880" s="6"/>
      <c r="AD880" s="6"/>
      <c r="AF880">
        <v>50</v>
      </c>
      <c r="AG880">
        <v>50</v>
      </c>
      <c r="AJ880">
        <v>1.25</v>
      </c>
      <c r="AO880" s="33">
        <f t="shared" si="302"/>
        <v>9.9404184966544462E-3</v>
      </c>
      <c r="AP880" s="33">
        <f t="shared" si="303"/>
        <v>9.9404184966544462E-3</v>
      </c>
    </row>
    <row r="881" spans="2:42" x14ac:dyDescent="0.2">
      <c r="B881" s="28">
        <v>3</v>
      </c>
      <c r="C881">
        <v>2436</v>
      </c>
      <c r="D881">
        <v>2467</v>
      </c>
      <c r="E881" s="3">
        <f t="shared" si="311"/>
        <v>2.4359999999999999</v>
      </c>
      <c r="F881" s="3">
        <f t="shared" si="311"/>
        <v>2.4670000000000001</v>
      </c>
      <c r="G881">
        <v>0.46899999999999997</v>
      </c>
      <c r="H881">
        <v>9.4E-2</v>
      </c>
      <c r="I881">
        <v>53</v>
      </c>
      <c r="J881">
        <v>57</v>
      </c>
      <c r="K881">
        <v>98</v>
      </c>
      <c r="L881">
        <v>102</v>
      </c>
      <c r="M881">
        <v>52</v>
      </c>
      <c r="N881">
        <v>60</v>
      </c>
      <c r="O881">
        <v>1.0500000000000001E-2</v>
      </c>
      <c r="P881">
        <v>1.0800000000000001E-2</v>
      </c>
      <c r="Q881" s="37">
        <f t="shared" si="300"/>
        <v>2.2388059701492539E-2</v>
      </c>
      <c r="R881" s="37">
        <f t="shared" si="301"/>
        <v>2.3027718550106612E-2</v>
      </c>
      <c r="S881">
        <v>18.02</v>
      </c>
      <c r="T881" s="5">
        <f t="shared" si="318"/>
        <v>0.11153595228293527</v>
      </c>
      <c r="U881" s="5">
        <f t="shared" si="319"/>
        <v>0.12495112987723823</v>
      </c>
      <c r="V881" s="6">
        <f t="shared" si="320"/>
        <v>0.25412003312690035</v>
      </c>
      <c r="W881" s="6">
        <f t="shared" si="321"/>
        <v>0.26065847403939285</v>
      </c>
      <c r="X881" s="6">
        <f t="shared" si="322"/>
        <v>0.36565598540983563</v>
      </c>
      <c r="Y881" s="6">
        <f t="shared" si="322"/>
        <v>0.38560960391663107</v>
      </c>
      <c r="Z881" s="6">
        <f t="shared" si="323"/>
        <v>0.37563279466323335</v>
      </c>
      <c r="AB881" s="6"/>
      <c r="AC881" s="6"/>
      <c r="AD881" s="6"/>
      <c r="AF881">
        <v>50</v>
      </c>
      <c r="AG881">
        <v>50</v>
      </c>
      <c r="AJ881">
        <v>1.25</v>
      </c>
      <c r="AO881" s="33">
        <f t="shared" si="302"/>
        <v>9.9768092533977226E-3</v>
      </c>
      <c r="AP881" s="33">
        <f t="shared" si="303"/>
        <v>9.9768092533977226E-3</v>
      </c>
    </row>
    <row r="882" spans="2:42" x14ac:dyDescent="0.2">
      <c r="B882" s="28">
        <v>4</v>
      </c>
      <c r="C882">
        <v>2436</v>
      </c>
      <c r="D882">
        <v>2467</v>
      </c>
      <c r="E882" s="3">
        <f t="shared" ref="E882:F887" si="324">C882/1000</f>
        <v>2.4359999999999999</v>
      </c>
      <c r="F882" s="3">
        <f t="shared" si="324"/>
        <v>2.4670000000000001</v>
      </c>
      <c r="G882">
        <v>0.5</v>
      </c>
      <c r="H882">
        <v>0.104</v>
      </c>
      <c r="I882">
        <v>53</v>
      </c>
      <c r="J882">
        <v>57</v>
      </c>
      <c r="K882">
        <v>98</v>
      </c>
      <c r="L882">
        <v>102</v>
      </c>
      <c r="M882">
        <v>52</v>
      </c>
      <c r="N882">
        <v>60</v>
      </c>
      <c r="O882">
        <v>1.0500000000000001E-2</v>
      </c>
      <c r="P882">
        <v>1.0800000000000001E-2</v>
      </c>
      <c r="Q882" s="37">
        <f t="shared" si="300"/>
        <v>2.1000000000000001E-2</v>
      </c>
      <c r="R882" s="37">
        <f t="shared" si="301"/>
        <v>2.1600000000000001E-2</v>
      </c>
      <c r="S882">
        <v>18.02</v>
      </c>
      <c r="T882" s="5">
        <f t="shared" si="318"/>
        <v>0.12340147912154538</v>
      </c>
      <c r="U882" s="5">
        <f t="shared" si="319"/>
        <v>0.13824380326843377</v>
      </c>
      <c r="V882" s="6">
        <f t="shared" si="320"/>
        <v>0.26862622133057373</v>
      </c>
      <c r="W882" s="6">
        <f t="shared" si="321"/>
        <v>0.27480567643430814</v>
      </c>
      <c r="X882" s="6">
        <f t="shared" si="322"/>
        <v>0.3920277004521191</v>
      </c>
      <c r="Y882" s="6">
        <f t="shared" si="322"/>
        <v>0.41304947970274192</v>
      </c>
      <c r="Z882" s="6">
        <f t="shared" si="323"/>
        <v>0.40253859007743054</v>
      </c>
      <c r="AB882" s="6"/>
      <c r="AC882" s="6"/>
      <c r="AD882" s="6"/>
      <c r="AF882">
        <v>50</v>
      </c>
      <c r="AG882">
        <v>50</v>
      </c>
      <c r="AJ882">
        <v>1.25</v>
      </c>
      <c r="AO882" s="33">
        <f t="shared" si="302"/>
        <v>1.0510889625311437E-2</v>
      </c>
      <c r="AP882" s="33">
        <f t="shared" si="303"/>
        <v>1.0510889625311381E-2</v>
      </c>
    </row>
    <row r="883" spans="2:42" x14ac:dyDescent="0.2">
      <c r="B883" s="28">
        <v>5</v>
      </c>
      <c r="C883">
        <v>2436</v>
      </c>
      <c r="D883">
        <v>2467</v>
      </c>
      <c r="E883" s="3">
        <f t="shared" si="324"/>
        <v>2.4359999999999999</v>
      </c>
      <c r="F883" s="3">
        <f t="shared" si="324"/>
        <v>2.4670000000000001</v>
      </c>
      <c r="G883">
        <v>0.46300000000000002</v>
      </c>
      <c r="H883">
        <v>0.09</v>
      </c>
      <c r="I883">
        <v>53</v>
      </c>
      <c r="J883">
        <v>57</v>
      </c>
      <c r="K883">
        <v>98</v>
      </c>
      <c r="L883">
        <v>102</v>
      </c>
      <c r="M883">
        <v>52</v>
      </c>
      <c r="N883">
        <v>60</v>
      </c>
      <c r="O883">
        <v>1.0500000000000001E-2</v>
      </c>
      <c r="P883">
        <v>1.0800000000000001E-2</v>
      </c>
      <c r="Q883" s="37">
        <f t="shared" si="300"/>
        <v>2.267818574514039E-2</v>
      </c>
      <c r="R883" s="37">
        <f t="shared" si="301"/>
        <v>2.3326133909287259E-2</v>
      </c>
      <c r="S883">
        <v>18.02</v>
      </c>
      <c r="T883" s="5">
        <f t="shared" si="318"/>
        <v>0.10678974154749121</v>
      </c>
      <c r="U883" s="5">
        <f t="shared" si="319"/>
        <v>0.11963406052076</v>
      </c>
      <c r="V883" s="6">
        <f t="shared" si="320"/>
        <v>0.25256122862065156</v>
      </c>
      <c r="W883" s="6">
        <f t="shared" si="321"/>
        <v>0.25960048574907318</v>
      </c>
      <c r="X883" s="6">
        <f t="shared" si="322"/>
        <v>0.35935097016814277</v>
      </c>
      <c r="Y883" s="6">
        <f t="shared" si="322"/>
        <v>0.37923454626983322</v>
      </c>
      <c r="Z883" s="6">
        <f t="shared" si="323"/>
        <v>0.36929275821898799</v>
      </c>
      <c r="AB883" s="6"/>
      <c r="AC883" s="6"/>
      <c r="AD883" s="6"/>
      <c r="AF883">
        <v>50</v>
      </c>
      <c r="AG883">
        <v>50</v>
      </c>
      <c r="AJ883">
        <v>1.25</v>
      </c>
      <c r="AO883" s="33">
        <f t="shared" si="302"/>
        <v>9.9417880508452239E-3</v>
      </c>
      <c r="AP883" s="33">
        <f t="shared" si="303"/>
        <v>9.9417880508452239E-3</v>
      </c>
    </row>
    <row r="884" spans="2:42" x14ac:dyDescent="0.2">
      <c r="B884" s="28">
        <v>6</v>
      </c>
      <c r="C884">
        <v>2436</v>
      </c>
      <c r="D884">
        <v>2467</v>
      </c>
      <c r="E884" s="3">
        <f t="shared" si="324"/>
        <v>2.4359999999999999</v>
      </c>
      <c r="F884" s="3">
        <f t="shared" si="324"/>
        <v>2.4670000000000001</v>
      </c>
      <c r="G884">
        <v>0.34799999999999998</v>
      </c>
      <c r="H884">
        <v>8.5999999999999993E-2</v>
      </c>
      <c r="I884">
        <v>53</v>
      </c>
      <c r="J884">
        <v>57</v>
      </c>
      <c r="K884">
        <v>98</v>
      </c>
      <c r="L884">
        <v>102</v>
      </c>
      <c r="M884">
        <v>52</v>
      </c>
      <c r="N884">
        <v>60</v>
      </c>
      <c r="O884">
        <v>1.0500000000000001E-2</v>
      </c>
      <c r="P884">
        <v>1.0800000000000001E-2</v>
      </c>
      <c r="Q884" s="37">
        <f t="shared" si="300"/>
        <v>3.0172413793103453E-2</v>
      </c>
      <c r="R884" s="37">
        <f t="shared" si="301"/>
        <v>3.1034482758620689E-2</v>
      </c>
      <c r="S884">
        <v>18.02</v>
      </c>
      <c r="T884" s="5">
        <f t="shared" si="318"/>
        <v>0.10204353081204713</v>
      </c>
      <c r="U884" s="5">
        <f t="shared" si="319"/>
        <v>0.11431699116428178</v>
      </c>
      <c r="V884" s="6">
        <f t="shared" si="320"/>
        <v>0.17872740622392755</v>
      </c>
      <c r="W884" s="6">
        <f t="shared" si="321"/>
        <v>0.18018354421289975</v>
      </c>
      <c r="X884" s="6">
        <f t="shared" si="322"/>
        <v>0.28077093703597467</v>
      </c>
      <c r="Y884" s="6">
        <f t="shared" si="322"/>
        <v>0.29450053537718152</v>
      </c>
      <c r="Z884" s="6">
        <f t="shared" si="323"/>
        <v>0.28763573620657812</v>
      </c>
      <c r="AB884" s="6"/>
      <c r="AC884" s="6"/>
      <c r="AD884" s="6"/>
      <c r="AF884">
        <v>50</v>
      </c>
      <c r="AG884">
        <v>50</v>
      </c>
      <c r="AJ884">
        <v>1.25</v>
      </c>
      <c r="AO884" s="33">
        <f t="shared" si="302"/>
        <v>6.8647991706034528E-3</v>
      </c>
      <c r="AP884" s="33">
        <f t="shared" si="303"/>
        <v>6.8647991706033973E-3</v>
      </c>
    </row>
    <row r="885" spans="2:42" x14ac:dyDescent="0.2">
      <c r="B885" s="28">
        <v>7</v>
      </c>
      <c r="C885">
        <v>2436</v>
      </c>
      <c r="D885">
        <v>2467</v>
      </c>
      <c r="E885" s="3">
        <f t="shared" si="324"/>
        <v>2.4359999999999999</v>
      </c>
      <c r="F885" s="3">
        <f t="shared" si="324"/>
        <v>2.4670000000000001</v>
      </c>
      <c r="G885">
        <v>0.46700000000000003</v>
      </c>
      <c r="H885">
        <v>9.5000000000000001E-2</v>
      </c>
      <c r="I885">
        <v>53</v>
      </c>
      <c r="J885">
        <v>57</v>
      </c>
      <c r="K885">
        <v>98</v>
      </c>
      <c r="L885">
        <v>102</v>
      </c>
      <c r="M885">
        <v>52</v>
      </c>
      <c r="N885">
        <v>60</v>
      </c>
      <c r="O885">
        <v>1.0500000000000001E-2</v>
      </c>
      <c r="P885">
        <v>1.0800000000000001E-2</v>
      </c>
      <c r="Q885" s="37">
        <f t="shared" si="300"/>
        <v>2.2483940042826552E-2</v>
      </c>
      <c r="R885" s="37">
        <f t="shared" si="301"/>
        <v>2.3126338329764455E-2</v>
      </c>
      <c r="S885">
        <v>18.02</v>
      </c>
      <c r="T885" s="5">
        <f t="shared" si="318"/>
        <v>0.11272250496679627</v>
      </c>
      <c r="U885" s="5">
        <f t="shared" si="319"/>
        <v>0.12628039721635778</v>
      </c>
      <c r="V885" s="6">
        <f t="shared" si="320"/>
        <v>0.2521889767982638</v>
      </c>
      <c r="W885" s="6">
        <f t="shared" si="321"/>
        <v>0.25840685793435358</v>
      </c>
      <c r="X885" s="6">
        <f t="shared" si="322"/>
        <v>0.36491148176506005</v>
      </c>
      <c r="Y885" s="6">
        <f t="shared" si="322"/>
        <v>0.38468725515071134</v>
      </c>
      <c r="Z885" s="6">
        <f t="shared" si="323"/>
        <v>0.3747993684578857</v>
      </c>
      <c r="AB885" s="6"/>
      <c r="AC885" s="6"/>
      <c r="AD885" s="6"/>
      <c r="AF885">
        <v>50</v>
      </c>
      <c r="AG885">
        <v>50</v>
      </c>
      <c r="AJ885">
        <v>1.25</v>
      </c>
      <c r="AO885" s="33">
        <f t="shared" si="302"/>
        <v>9.8878866928256426E-3</v>
      </c>
      <c r="AP885" s="33">
        <f t="shared" si="303"/>
        <v>9.8878866928256426E-3</v>
      </c>
    </row>
    <row r="886" spans="2:42" x14ac:dyDescent="0.2">
      <c r="B886" s="28">
        <v>8</v>
      </c>
      <c r="C886">
        <v>2436</v>
      </c>
      <c r="D886">
        <v>2467</v>
      </c>
      <c r="E886" s="3">
        <f t="shared" si="324"/>
        <v>2.4359999999999999</v>
      </c>
      <c r="F886" s="3">
        <f t="shared" si="324"/>
        <v>2.4670000000000001</v>
      </c>
      <c r="G886">
        <v>0.46800000000000003</v>
      </c>
      <c r="H886">
        <v>9.5000000000000001E-2</v>
      </c>
      <c r="I886">
        <v>53</v>
      </c>
      <c r="J886">
        <v>57</v>
      </c>
      <c r="K886">
        <v>98</v>
      </c>
      <c r="L886">
        <v>102</v>
      </c>
      <c r="M886">
        <v>52</v>
      </c>
      <c r="N886">
        <v>60</v>
      </c>
      <c r="O886">
        <v>1.0500000000000001E-2</v>
      </c>
      <c r="P886">
        <v>1.0800000000000001E-2</v>
      </c>
      <c r="Q886" s="37">
        <f t="shared" si="300"/>
        <v>2.2435897435897436E-2</v>
      </c>
      <c r="R886" s="37">
        <f t="shared" si="301"/>
        <v>2.3076923076923075E-2</v>
      </c>
      <c r="S886">
        <v>18.02</v>
      </c>
      <c r="T886" s="5">
        <f t="shared" si="318"/>
        <v>0.11272250496679627</v>
      </c>
      <c r="U886" s="5">
        <f t="shared" si="319"/>
        <v>0.12628039721635778</v>
      </c>
      <c r="V886" s="6">
        <f t="shared" si="320"/>
        <v>0.25285205035689201</v>
      </c>
      <c r="W886" s="6">
        <f t="shared" si="321"/>
        <v>0.25912574741367334</v>
      </c>
      <c r="X886" s="6">
        <f t="shared" si="322"/>
        <v>0.36557455532368827</v>
      </c>
      <c r="Y886" s="6">
        <f t="shared" si="322"/>
        <v>0.38540614463003109</v>
      </c>
      <c r="Z886" s="6">
        <f t="shared" si="323"/>
        <v>0.37549034997685971</v>
      </c>
      <c r="AB886" s="6"/>
      <c r="AC886" s="6"/>
      <c r="AD886" s="6"/>
      <c r="AF886">
        <v>50</v>
      </c>
      <c r="AG886">
        <v>50</v>
      </c>
      <c r="AJ886">
        <v>1.25</v>
      </c>
      <c r="AO886" s="33">
        <f t="shared" si="302"/>
        <v>9.9157946531714392E-3</v>
      </c>
      <c r="AP886" s="33">
        <f t="shared" si="303"/>
        <v>9.9157946531713836E-3</v>
      </c>
    </row>
    <row r="887" spans="2:42" x14ac:dyDescent="0.2">
      <c r="B887" s="28">
        <v>9</v>
      </c>
      <c r="C887">
        <v>2436</v>
      </c>
      <c r="D887">
        <v>2467</v>
      </c>
      <c r="E887" s="3">
        <f t="shared" si="324"/>
        <v>2.4359999999999999</v>
      </c>
      <c r="F887" s="3">
        <f t="shared" si="324"/>
        <v>2.4670000000000001</v>
      </c>
      <c r="G887">
        <v>0.46200000000000002</v>
      </c>
      <c r="H887">
        <v>9.9000000000000005E-2</v>
      </c>
      <c r="I887">
        <v>53</v>
      </c>
      <c r="J887">
        <v>57</v>
      </c>
      <c r="K887">
        <v>98</v>
      </c>
      <c r="L887">
        <v>102</v>
      </c>
      <c r="M887">
        <v>52</v>
      </c>
      <c r="N887">
        <v>60</v>
      </c>
      <c r="O887">
        <v>1.0500000000000001E-2</v>
      </c>
      <c r="P887">
        <v>1.0800000000000001E-2</v>
      </c>
      <c r="Q887" s="37">
        <f t="shared" si="300"/>
        <v>2.2727272727272728E-2</v>
      </c>
      <c r="R887" s="37">
        <f t="shared" si="301"/>
        <v>2.3376623376623377E-2</v>
      </c>
      <c r="S887">
        <v>18.02</v>
      </c>
      <c r="T887" s="5">
        <f t="shared" si="318"/>
        <v>0.11746871570224032</v>
      </c>
      <c r="U887" s="5">
        <f t="shared" si="319"/>
        <v>0.131597466572836</v>
      </c>
      <c r="V887" s="6">
        <f t="shared" si="320"/>
        <v>0.24645397215960221</v>
      </c>
      <c r="W887" s="6">
        <f t="shared" si="321"/>
        <v>0.25155706195215594</v>
      </c>
      <c r="X887" s="6">
        <f t="shared" si="322"/>
        <v>0.36392268786184256</v>
      </c>
      <c r="Y887" s="6">
        <f t="shared" si="322"/>
        <v>0.38315452852499193</v>
      </c>
      <c r="Z887" s="6">
        <f t="shared" si="323"/>
        <v>0.37353860819341722</v>
      </c>
      <c r="AA887" s="1">
        <f>AVERAGE(X849:X887)</f>
        <v>0.33774293627958824</v>
      </c>
      <c r="AB887" s="1">
        <f>STDEV(X849:X887)/SQRT(COUNT(X849:X887))</f>
        <v>3.529953568851931E-3</v>
      </c>
      <c r="AC887" s="1">
        <f>AVERAGE(Y849:Y887)</f>
        <v>0.38333070774698896</v>
      </c>
      <c r="AD887" s="1">
        <f>STDEV(Y849:Y887)/SQRT(COUNT(Y849:Y887))</f>
        <v>4.0907464660985228E-3</v>
      </c>
      <c r="AE887" s="1">
        <f>AVERAGE(Z849:Z887)</f>
        <v>0.36053682201328857</v>
      </c>
      <c r="AF887">
        <v>50</v>
      </c>
      <c r="AG887">
        <v>50</v>
      </c>
      <c r="AH887">
        <f>STDEV(Z849:Z887)</f>
        <v>2.2193365676494645E-2</v>
      </c>
      <c r="AI887">
        <f>AH887/SQRT(COUNT(Z849:Z887))</f>
        <v>3.5537826724982759E-3</v>
      </c>
      <c r="AJ887">
        <v>1.25</v>
      </c>
      <c r="AK887" s="1">
        <f>AE887-AA887</f>
        <v>2.2793885733700336E-2</v>
      </c>
      <c r="AL887" s="1">
        <f>ABS(AE887-AC887)</f>
        <v>2.2793885733700392E-2</v>
      </c>
      <c r="AM887" s="1">
        <f>AK887+AB887</f>
        <v>2.6323839302552266E-2</v>
      </c>
      <c r="AN887" s="1">
        <f>AL887+AD887</f>
        <v>2.6884632199798916E-2</v>
      </c>
      <c r="AO887" s="33">
        <f t="shared" si="302"/>
        <v>9.6159203315746566E-3</v>
      </c>
      <c r="AP887" s="33">
        <f t="shared" si="303"/>
        <v>9.6159203315747122E-3</v>
      </c>
    </row>
  </sheetData>
  <phoneticPr fontId="4" type="noConversion"/>
  <pageMargins left="0.7" right="0.7" top="0.75" bottom="0.75" header="0.3" footer="0.3"/>
  <pageSetup paperSize="9" scale="95" orientation="portrait" r:id="rId1"/>
  <ignoredErrors>
    <ignoredError sqref="AC19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data FTIR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Foster</dc:creator>
  <cp:lastModifiedBy>FOSTER, ANNABELLE</cp:lastModifiedBy>
  <cp:lastPrinted>2023-03-03T14:25:21Z</cp:lastPrinted>
  <dcterms:created xsi:type="dcterms:W3CDTF">2022-10-12T09:12:16Z</dcterms:created>
  <dcterms:modified xsi:type="dcterms:W3CDTF">2024-05-17T13:51:38Z</dcterms:modified>
</cp:coreProperties>
</file>