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arm\OneDrive\Documents\PhD\AusDocs\Appendix\"/>
    </mc:Choice>
  </mc:AlternateContent>
  <bookViews>
    <workbookView xWindow="0" yWindow="0" windowWidth="28800" windowHeight="12432"/>
  </bookViews>
  <sheets>
    <sheet name="24SelectedTraits" sheetId="1" r:id="rId1"/>
    <sheet name="Allocation" sheetId="5" r:id="rId2"/>
    <sheet name="MortuaryData" sheetId="6" r:id="rId3"/>
    <sheet name="GraveMarkings" sheetId="7" r:id="rId4"/>
    <sheet name="ESRI_MAPINFO_SHEET" sheetId="2" state="veryHidden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6" l="1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F29" i="6"/>
  <c r="CG29" i="6"/>
  <c r="CH29" i="6"/>
  <c r="CI29" i="6"/>
  <c r="CJ29" i="6"/>
  <c r="CK29" i="6"/>
  <c r="CL29" i="6"/>
  <c r="CM29" i="6"/>
  <c r="CN29" i="6"/>
  <c r="CO29" i="6"/>
  <c r="CP29" i="6"/>
  <c r="CQ29" i="6"/>
  <c r="CR29" i="6"/>
  <c r="CS29" i="6"/>
  <c r="CT29" i="6"/>
  <c r="CU29" i="6"/>
  <c r="CV29" i="6"/>
  <c r="CW29" i="6"/>
  <c r="CX29" i="6"/>
  <c r="CY29" i="6"/>
  <c r="CZ29" i="6"/>
  <c r="DA29" i="6"/>
  <c r="DB29" i="6"/>
  <c r="DC29" i="6"/>
  <c r="DD29" i="6"/>
  <c r="DE29" i="6"/>
  <c r="DF29" i="6"/>
  <c r="DG29" i="6"/>
  <c r="DH29" i="6"/>
  <c r="DI29" i="6"/>
  <c r="DJ29" i="6"/>
  <c r="DK29" i="6"/>
  <c r="DL29" i="6"/>
  <c r="DM29" i="6"/>
  <c r="DN29" i="6"/>
  <c r="DO29" i="6"/>
  <c r="DP29" i="6"/>
  <c r="DQ29" i="6"/>
  <c r="DR29" i="6"/>
  <c r="DS29" i="6"/>
  <c r="DT29" i="6"/>
  <c r="DU29" i="6"/>
  <c r="DV29" i="6"/>
  <c r="DW29" i="6"/>
  <c r="DX29" i="6"/>
  <c r="DY29" i="6"/>
  <c r="DZ29" i="6"/>
  <c r="EA29" i="6"/>
  <c r="EB29" i="6"/>
  <c r="EC29" i="6"/>
  <c r="ED29" i="6"/>
  <c r="EE29" i="6"/>
  <c r="EF29" i="6"/>
  <c r="EG29" i="6"/>
  <c r="EH29" i="6"/>
  <c r="EI29" i="6"/>
  <c r="D29" i="6"/>
  <c r="C1" i="6" l="1"/>
  <c r="C2" i="6"/>
  <c r="C2" i="7"/>
  <c r="D42" i="7" l="1"/>
  <c r="D153" i="7"/>
  <c r="C15" i="7" l="1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H15" i="7"/>
  <c r="BI15" i="7"/>
  <c r="BJ15" i="7"/>
  <c r="BK15" i="7"/>
  <c r="BL15" i="7"/>
  <c r="BM15" i="7"/>
  <c r="BN15" i="7"/>
  <c r="BO15" i="7"/>
  <c r="BP15" i="7"/>
  <c r="BQ15" i="7"/>
  <c r="BR15" i="7"/>
  <c r="BS15" i="7"/>
  <c r="BT15" i="7"/>
  <c r="BU15" i="7"/>
  <c r="BV15" i="7"/>
  <c r="BW15" i="7"/>
  <c r="BX15" i="7"/>
  <c r="BY15" i="7"/>
  <c r="BZ15" i="7"/>
  <c r="CA15" i="7"/>
  <c r="CB15" i="7"/>
  <c r="CC15" i="7"/>
  <c r="CD15" i="7"/>
  <c r="CE15" i="7"/>
  <c r="CF15" i="7"/>
  <c r="CG15" i="7"/>
  <c r="CH15" i="7"/>
  <c r="CI15" i="7"/>
  <c r="CJ15" i="7"/>
  <c r="CK15" i="7"/>
  <c r="CL15" i="7"/>
  <c r="CM15" i="7"/>
  <c r="CN15" i="7"/>
  <c r="CO15" i="7"/>
  <c r="CP15" i="7"/>
  <c r="CQ15" i="7"/>
  <c r="CR15" i="7"/>
  <c r="CS15" i="7"/>
  <c r="CT15" i="7"/>
  <c r="CU15" i="7"/>
  <c r="CV15" i="7"/>
  <c r="CW15" i="7"/>
  <c r="CX15" i="7"/>
  <c r="CY15" i="7"/>
  <c r="CZ15" i="7"/>
  <c r="DA15" i="7"/>
  <c r="DB15" i="7"/>
  <c r="DC15" i="7"/>
  <c r="DD15" i="7"/>
  <c r="DE15" i="7"/>
  <c r="DF15" i="7"/>
  <c r="DG15" i="7"/>
  <c r="DH15" i="7"/>
  <c r="DI15" i="7"/>
  <c r="DJ15" i="7"/>
  <c r="DK15" i="7"/>
  <c r="DL15" i="7"/>
  <c r="DM15" i="7"/>
  <c r="DN15" i="7"/>
  <c r="DO15" i="7"/>
  <c r="DP15" i="7"/>
  <c r="DQ15" i="7"/>
  <c r="DR15" i="7"/>
  <c r="DS15" i="7"/>
  <c r="DT15" i="7"/>
  <c r="DU15" i="7"/>
  <c r="DV15" i="7"/>
  <c r="DW15" i="7"/>
  <c r="DX15" i="7"/>
  <c r="DY15" i="7"/>
  <c r="DZ15" i="7"/>
  <c r="EA15" i="7"/>
  <c r="EB15" i="7"/>
  <c r="EC15" i="7"/>
  <c r="ED15" i="7"/>
  <c r="EE15" i="7"/>
  <c r="EF15" i="7"/>
  <c r="EG15" i="7"/>
  <c r="EH15" i="7"/>
  <c r="EI15" i="7"/>
  <c r="D15" i="7"/>
  <c r="C5" i="7"/>
  <c r="C10" i="7"/>
  <c r="Z8" i="5"/>
  <c r="W11" i="5"/>
  <c r="C14" i="7" l="1"/>
  <c r="C13" i="7"/>
  <c r="C12" i="7"/>
  <c r="C11" i="7"/>
  <c r="C9" i="7"/>
  <c r="C8" i="7"/>
  <c r="C7" i="7"/>
  <c r="C6" i="7"/>
  <c r="C1" i="7"/>
  <c r="BM62" i="5"/>
  <c r="AI28" i="5" l="1"/>
  <c r="CB18" i="5"/>
  <c r="BY23" i="5"/>
  <c r="BV33" i="5"/>
  <c r="BS17" i="5"/>
  <c r="BP14" i="5"/>
  <c r="BG31" i="5"/>
  <c r="BJ26" i="5"/>
  <c r="BD14" i="5"/>
  <c r="AU30" i="5"/>
  <c r="AR23" i="5"/>
  <c r="AO44" i="5"/>
  <c r="T40" i="5"/>
  <c r="Q32" i="5" l="1"/>
  <c r="N45" i="5" l="1"/>
  <c r="K31" i="5"/>
  <c r="H13" i="5"/>
  <c r="E21" i="5"/>
  <c r="B25" i="5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5" i="6"/>
  <c r="AL39" i="5"/>
  <c r="AL38" i="5"/>
  <c r="AL37" i="5"/>
  <c r="AL36" i="5"/>
  <c r="AL35" i="5"/>
  <c r="AL33" i="5"/>
  <c r="AL32" i="5"/>
  <c r="AL31" i="5"/>
  <c r="AL30" i="5"/>
  <c r="AL29" i="5"/>
  <c r="AL28" i="5"/>
  <c r="AL27" i="5"/>
  <c r="AL26" i="5"/>
  <c r="AL24" i="5"/>
  <c r="AL23" i="5"/>
  <c r="AL22" i="5"/>
  <c r="AL21" i="5"/>
  <c r="AL20" i="5"/>
  <c r="AL19" i="5"/>
  <c r="AL18" i="5"/>
  <c r="AL17" i="5"/>
  <c r="AL16" i="5"/>
  <c r="AL14" i="5"/>
  <c r="AL13" i="5"/>
  <c r="AL12" i="5"/>
  <c r="AL11" i="5"/>
  <c r="AL10" i="5"/>
  <c r="AL9" i="5"/>
  <c r="AL8" i="5"/>
  <c r="AL7" i="5"/>
  <c r="AL6" i="5"/>
  <c r="AL5" i="5"/>
  <c r="AL4" i="5"/>
  <c r="AL3" i="5"/>
  <c r="AL40" i="5" l="1"/>
  <c r="BA31" i="5"/>
  <c r="AX18" i="5"/>
  <c r="AF13" i="5"/>
  <c r="AC35" i="5"/>
  <c r="B116" i="1" l="1"/>
  <c r="B115" i="1"/>
  <c r="B114" i="1"/>
  <c r="B113" i="1"/>
  <c r="B117" i="1" s="1"/>
  <c r="B105" i="1"/>
  <c r="B106" i="1"/>
  <c r="B2" i="1"/>
  <c r="B111" i="1" l="1"/>
  <c r="B1" i="1" l="1"/>
</calcChain>
</file>

<file path=xl/sharedStrings.xml><?xml version="1.0" encoding="utf-8"?>
<sst xmlns="http://schemas.openxmlformats.org/spreadsheetml/2006/main" count="1595" uniqueCount="487">
  <si>
    <t>#refs</t>
  </si>
  <si>
    <t>notes</t>
  </si>
  <si>
    <t>Abandonment-all ref</t>
  </si>
  <si>
    <t>SimpleTree</t>
  </si>
  <si>
    <t>Abandonment-who</t>
  </si>
  <si>
    <t>1A</t>
  </si>
  <si>
    <t>SimpleCremate</t>
  </si>
  <si>
    <t>Abandonment-prep of corpse</t>
  </si>
  <si>
    <t>1B</t>
  </si>
  <si>
    <t>SimpleCannibal</t>
  </si>
  <si>
    <t>Abandonment-grave goods</t>
  </si>
  <si>
    <t>1C</t>
  </si>
  <si>
    <t>CorpMutilate</t>
  </si>
  <si>
    <t>Disposition on surface-all ref</t>
  </si>
  <si>
    <t>CorpContracted</t>
  </si>
  <si>
    <t>Disposition in trees incl. platforms, hollow logs-all ref</t>
  </si>
  <si>
    <t>CorpTied</t>
  </si>
  <si>
    <t>Disposition in trees-who</t>
  </si>
  <si>
    <t>3A</t>
  </si>
  <si>
    <t>CorpWrapped</t>
  </si>
  <si>
    <t>Disposition in trees-pseudo cpd disposal</t>
  </si>
  <si>
    <t>3B</t>
  </si>
  <si>
    <t>GraveDeep</t>
  </si>
  <si>
    <t>Disposition in trees-mutilation</t>
  </si>
  <si>
    <t>3C</t>
  </si>
  <si>
    <t>GraveNiche</t>
  </si>
  <si>
    <t>Disposition in trees-wrapping</t>
  </si>
  <si>
    <t>3D</t>
  </si>
  <si>
    <t>GraveVegetation</t>
  </si>
  <si>
    <t>Disposition in trees-tying of corpse</t>
  </si>
  <si>
    <t>3E</t>
  </si>
  <si>
    <t>GraveGoodsIn</t>
  </si>
  <si>
    <t>Disposition in trees-position of corpse</t>
  </si>
  <si>
    <t>3F</t>
  </si>
  <si>
    <t>GraveMound</t>
  </si>
  <si>
    <t>Disposition in trees-orientation of corpse</t>
  </si>
  <si>
    <t>3G</t>
  </si>
  <si>
    <t>GraveHut</t>
  </si>
  <si>
    <t>Disposition in trees-prep of tree</t>
  </si>
  <si>
    <t>3H</t>
  </si>
  <si>
    <t>GraveStructure</t>
  </si>
  <si>
    <t>Disposition in trees-covering of corpse</t>
  </si>
  <si>
    <t>3I</t>
  </si>
  <si>
    <t>GraveCarvedTree</t>
  </si>
  <si>
    <t>Disposition in trees-grave goods</t>
  </si>
  <si>
    <t>3J</t>
  </si>
  <si>
    <t>GraveGoodsOn</t>
  </si>
  <si>
    <t>Disposition in trees-fires</t>
  </si>
  <si>
    <t>3K</t>
  </si>
  <si>
    <t>GraveMortuaryItems</t>
  </si>
  <si>
    <t>Disposition in trees-relics</t>
  </si>
  <si>
    <t>3L</t>
  </si>
  <si>
    <t>GraveFires</t>
  </si>
  <si>
    <t>Disposition on free-standing platforms-all ref</t>
  </si>
  <si>
    <t>GraveClearing</t>
  </si>
  <si>
    <t>Disposition on free-standing platforms-who</t>
  </si>
  <si>
    <t>4A</t>
  </si>
  <si>
    <t>CpdDisposalCannibal</t>
  </si>
  <si>
    <t>Disposition on free-standing platforms-prep of corpse</t>
  </si>
  <si>
    <t>4B</t>
  </si>
  <si>
    <t>CpdDisposalDrying</t>
  </si>
  <si>
    <t>Disposition on free-standing platforms-platforms</t>
  </si>
  <si>
    <t>4C</t>
  </si>
  <si>
    <t>CpdDisposalElevation</t>
  </si>
  <si>
    <t>Disposition on free-standing platforms-coverings</t>
  </si>
  <si>
    <t>4D</t>
  </si>
  <si>
    <t>CpdDisposalBurial</t>
  </si>
  <si>
    <t>Disposition on free-standing platforms-fires</t>
  </si>
  <si>
    <t>4E</t>
  </si>
  <si>
    <t>CpdDisposalRetention</t>
  </si>
  <si>
    <t>Disposition in caves-all ref</t>
  </si>
  <si>
    <t>Disposition in caves-who</t>
  </si>
  <si>
    <t>5A</t>
  </si>
  <si>
    <t>Disposition in caves-pseudo cpd disposal</t>
  </si>
  <si>
    <t>5B</t>
  </si>
  <si>
    <t>Disposition in caves-mutilation</t>
  </si>
  <si>
    <t>5C</t>
  </si>
  <si>
    <t>Disposition in caves-wrapping</t>
  </si>
  <si>
    <t>5D</t>
  </si>
  <si>
    <t>Disposition in caves-relics</t>
  </si>
  <si>
    <t>5E</t>
  </si>
  <si>
    <t>Cremation-all ref</t>
  </si>
  <si>
    <t>Cremation-who</t>
  </si>
  <si>
    <t>6A</t>
  </si>
  <si>
    <t>Cremation-pseudo cpd disposals</t>
  </si>
  <si>
    <t>6B</t>
  </si>
  <si>
    <t>Cremation-prep of corpse</t>
  </si>
  <si>
    <t>6C</t>
  </si>
  <si>
    <t>Cremation-prep for incineration</t>
  </si>
  <si>
    <t>6D</t>
  </si>
  <si>
    <t>Cremation-procedure during incineration</t>
  </si>
  <si>
    <t>6E</t>
  </si>
  <si>
    <t>Cremation-grave goods</t>
  </si>
  <si>
    <t>6F</t>
  </si>
  <si>
    <t>Cremation-procedure after cremation</t>
  </si>
  <si>
    <t>6G</t>
  </si>
  <si>
    <t>Cremation-relics</t>
  </si>
  <si>
    <t>6H</t>
  </si>
  <si>
    <t>Cannibalism-all ref</t>
  </si>
  <si>
    <t>7A,7B</t>
  </si>
  <si>
    <t>Cannibalism-homicidal</t>
  </si>
  <si>
    <t>7C</t>
  </si>
  <si>
    <t>Cannibalism-as simple disposal</t>
  </si>
  <si>
    <t>7D</t>
  </si>
  <si>
    <t>Cannibalism-as pseudo cpd disposal</t>
  </si>
  <si>
    <t>7E</t>
  </si>
  <si>
    <t>Cannibalism-who was eaten and by whom</t>
  </si>
  <si>
    <t>7F</t>
  </si>
  <si>
    <t>Cannibalism-what was eaten</t>
  </si>
  <si>
    <t>7G</t>
  </si>
  <si>
    <t>Cannibalism-prep of corpse up to time of eating</t>
  </si>
  <si>
    <t>7H</t>
  </si>
  <si>
    <t>7I</t>
  </si>
  <si>
    <t>Cannibalism-procedure after eating</t>
  </si>
  <si>
    <t>7J</t>
  </si>
  <si>
    <t>Cannibalism-relics</t>
  </si>
  <si>
    <t>7K</t>
  </si>
  <si>
    <t>Disposition in water-all ref</t>
  </si>
  <si>
    <t>Burial-all ref</t>
  </si>
  <si>
    <t>Burial-as pseudo cpd disposal</t>
  </si>
  <si>
    <t>9A</t>
  </si>
  <si>
    <t>Burial-who</t>
  </si>
  <si>
    <t>9B</t>
  </si>
  <si>
    <t>9C</t>
  </si>
  <si>
    <t>Burial-position of corpse</t>
  </si>
  <si>
    <t>9D</t>
  </si>
  <si>
    <t>Burial-tying of corpse</t>
  </si>
  <si>
    <t>9E</t>
  </si>
  <si>
    <t>Burial-wrapping</t>
  </si>
  <si>
    <t>9F</t>
  </si>
  <si>
    <t>9G</t>
  </si>
  <si>
    <t>9H</t>
  </si>
  <si>
    <t>Burial-shape of grave</t>
  </si>
  <si>
    <t>9I</t>
  </si>
  <si>
    <t>Burial-dimensions of grave</t>
  </si>
  <si>
    <t>9J</t>
  </si>
  <si>
    <t>Burial-niches</t>
  </si>
  <si>
    <t>9K</t>
  </si>
  <si>
    <t>Burial-orientation of grave</t>
  </si>
  <si>
    <t>9L</t>
  </si>
  <si>
    <t>Burial-preparation of grave</t>
  </si>
  <si>
    <t>9M</t>
  </si>
  <si>
    <t>Burial-fires in graves</t>
  </si>
  <si>
    <t>9N</t>
  </si>
  <si>
    <t>Burial-preparation of niches</t>
  </si>
  <si>
    <t>9O</t>
  </si>
  <si>
    <t>Burial-grave goods in grave</t>
  </si>
  <si>
    <t>9P</t>
  </si>
  <si>
    <t>9Q</t>
  </si>
  <si>
    <t>Burial-niche fill</t>
  </si>
  <si>
    <t>9R</t>
  </si>
  <si>
    <t>Burial-mounds over graves</t>
  </si>
  <si>
    <t>9S</t>
  </si>
  <si>
    <t>Burial-huts over or near graves</t>
  </si>
  <si>
    <t>9T</t>
  </si>
  <si>
    <t>Burial-earth structures near graves</t>
  </si>
  <si>
    <t>9U</t>
  </si>
  <si>
    <t>Burial-non-earth structures near graves</t>
  </si>
  <si>
    <t>9V</t>
  </si>
  <si>
    <t>Burial-carved trees</t>
  </si>
  <si>
    <t>9W</t>
  </si>
  <si>
    <t>binary trait #9W</t>
  </si>
  <si>
    <t>Burial-grave posts</t>
  </si>
  <si>
    <t>9X</t>
  </si>
  <si>
    <t>Burial-grave goods on or near grave</t>
  </si>
  <si>
    <t>9Y</t>
  </si>
  <si>
    <t>Burial-grave goods specifically manufactured for burials</t>
  </si>
  <si>
    <t>9Z</t>
  </si>
  <si>
    <t>Burial-mourning caps</t>
  </si>
  <si>
    <t>9AA</t>
  </si>
  <si>
    <t>Burial-fires on or near graves</t>
  </si>
  <si>
    <t>9BB</t>
  </si>
  <si>
    <t>Burial-clearing etc.</t>
  </si>
  <si>
    <t>9CC</t>
  </si>
  <si>
    <t>Burial-relics</t>
  </si>
  <si>
    <t>9DD</t>
  </si>
  <si>
    <t>Compound disposal-all ref</t>
  </si>
  <si>
    <t>Compound disposal-cannibalism first-who</t>
  </si>
  <si>
    <t>11A</t>
  </si>
  <si>
    <t>Compound disposal-drying first-who</t>
  </si>
  <si>
    <t>12A</t>
  </si>
  <si>
    <t>Compound disposal-elevation first-who</t>
  </si>
  <si>
    <t>13A</t>
  </si>
  <si>
    <t>Compound disposal-disposal hollow vessel first</t>
  </si>
  <si>
    <t>Compound disposal-disposal hollow vessel first-who</t>
  </si>
  <si>
    <t>14A</t>
  </si>
  <si>
    <t>Compound disposal-burial first</t>
  </si>
  <si>
    <t>Compound disposal-burial first-who</t>
  </si>
  <si>
    <t>15A</t>
  </si>
  <si>
    <t>Compound disposal-retention first-who</t>
  </si>
  <si>
    <t>16A</t>
  </si>
  <si>
    <t>Compound disposal-cremation first</t>
  </si>
  <si>
    <t>Compound disposal-cremation first-who</t>
  </si>
  <si>
    <t>17A</t>
  </si>
  <si>
    <t>Cannibalism-general (not analysable)</t>
  </si>
  <si>
    <t>Cannibalism-mortuary (not analysable)</t>
  </si>
  <si>
    <t>7B</t>
  </si>
  <si>
    <t>Lang</t>
  </si>
  <si>
    <t>Katthang</t>
  </si>
  <si>
    <t>Ngarrindjeri</t>
  </si>
  <si>
    <t>Gunditjmara</t>
  </si>
  <si>
    <t>Yandruwandha</t>
  </si>
  <si>
    <t>Ballardong</t>
  </si>
  <si>
    <t>Kaytetye</t>
  </si>
  <si>
    <t>Adnyamathanha</t>
  </si>
  <si>
    <t>Badimaya</t>
  </si>
  <si>
    <t>Wilman</t>
  </si>
  <si>
    <t>Diyari</t>
  </si>
  <si>
    <t>286a</t>
  </si>
  <si>
    <t>Batyala</t>
  </si>
  <si>
    <t>Wonnarua</t>
  </si>
  <si>
    <t>Jaru</t>
  </si>
  <si>
    <t>Kalkatungu</t>
  </si>
  <si>
    <t>Nauo</t>
  </si>
  <si>
    <t>ChampionBay</t>
  </si>
  <si>
    <t>Awabakal</t>
  </si>
  <si>
    <t>Kaniyang</t>
  </si>
  <si>
    <t>Dhudhoroa</t>
  </si>
  <si>
    <t>Arabana</t>
  </si>
  <si>
    <t>Iyora</t>
  </si>
  <si>
    <t>Yalarnnga</t>
  </si>
  <si>
    <t>Bandjalang</t>
  </si>
  <si>
    <t>Dharumbal</t>
  </si>
  <si>
    <t>Dyirbal</t>
  </si>
  <si>
    <t>Nyungar</t>
  </si>
  <si>
    <t>Dalla</t>
  </si>
  <si>
    <t>Gunnai</t>
  </si>
  <si>
    <t>New Norcia</t>
  </si>
  <si>
    <t>Wardandi</t>
  </si>
  <si>
    <t>Guwamu</t>
  </si>
  <si>
    <t>Geawegal</t>
  </si>
  <si>
    <t>Bunganditj</t>
  </si>
  <si>
    <t>WathiWathi</t>
  </si>
  <si>
    <t>Belyando</t>
  </si>
  <si>
    <t>Darkinyung</t>
  </si>
  <si>
    <t>Pinjarra</t>
  </si>
  <si>
    <t>Ngarluma</t>
  </si>
  <si>
    <t>Bibbulman</t>
  </si>
  <si>
    <t>311b</t>
  </si>
  <si>
    <t>Dharawal</t>
  </si>
  <si>
    <t>316a</t>
  </si>
  <si>
    <t>Guringay</t>
  </si>
  <si>
    <t>Wargamay</t>
  </si>
  <si>
    <t>Watjuk</t>
  </si>
  <si>
    <t>Jardwadjali</t>
  </si>
  <si>
    <t>316b</t>
  </si>
  <si>
    <t>Bindal</t>
  </si>
  <si>
    <t>IrwinMurchison</t>
  </si>
  <si>
    <t>Parnkala</t>
  </si>
  <si>
    <t>Paakantyi</t>
  </si>
  <si>
    <t>Kalaamaya</t>
  </si>
  <si>
    <t>Yuwaalaraay</t>
  </si>
  <si>
    <t>Bindjali</t>
  </si>
  <si>
    <t>Biri</t>
  </si>
  <si>
    <t>311a</t>
  </si>
  <si>
    <t>Dhurga</t>
  </si>
  <si>
    <t>PittaPitta</t>
  </si>
  <si>
    <t>Birrpayi</t>
  </si>
  <si>
    <t>Wajarri</t>
  </si>
  <si>
    <t>Djadjawurrung</t>
  </si>
  <si>
    <t>CentralAnmatyerr</t>
  </si>
  <si>
    <t>Woiwurrung</t>
  </si>
  <si>
    <t>FlindersIsland</t>
  </si>
  <si>
    <t>Wangkatja</t>
  </si>
  <si>
    <t>Gangulu</t>
  </si>
  <si>
    <t>Ngiyambaa</t>
  </si>
  <si>
    <t>KukuYalanji</t>
  </si>
  <si>
    <t>Durubul</t>
  </si>
  <si>
    <t>Wathawurrung</t>
  </si>
  <si>
    <t>Kaurna</t>
  </si>
  <si>
    <t>Ngalia</t>
  </si>
  <si>
    <t>MartuWangka</t>
  </si>
  <si>
    <t>Warlpiri</t>
  </si>
  <si>
    <t>525a</t>
  </si>
  <si>
    <t>Taungurung</t>
  </si>
  <si>
    <t>Djinang</t>
  </si>
  <si>
    <t>Wadikali</t>
  </si>
  <si>
    <t>Badjiri</t>
  </si>
  <si>
    <t>525c</t>
  </si>
  <si>
    <t>525b</t>
  </si>
  <si>
    <t>Enneewin</t>
  </si>
  <si>
    <t>140a</t>
  </si>
  <si>
    <t>Kamilaroi</t>
  </si>
  <si>
    <t>Thalanyji</t>
  </si>
  <si>
    <t>140b</t>
  </si>
  <si>
    <t>GoorengGooreng</t>
  </si>
  <si>
    <t>WesternArrarnta</t>
  </si>
  <si>
    <t>Kurnu</t>
  </si>
  <si>
    <t>141a</t>
  </si>
  <si>
    <t>Manjiljarra</t>
  </si>
  <si>
    <t>141b</t>
  </si>
  <si>
    <t>142a</t>
  </si>
  <si>
    <t>Gunya</t>
  </si>
  <si>
    <t>Yingkarta</t>
  </si>
  <si>
    <t>142b</t>
  </si>
  <si>
    <t>GuuguYimidhirr</t>
  </si>
  <si>
    <t>WakaWaka</t>
  </si>
  <si>
    <t>Warungu</t>
  </si>
  <si>
    <t>Narrungga</t>
  </si>
  <si>
    <t>MayiThakurti</t>
  </si>
  <si>
    <t>Ngarigo</t>
  </si>
  <si>
    <t>MayiKulan</t>
  </si>
  <si>
    <t>Kaanju</t>
  </si>
  <si>
    <t>Warrnambool</t>
  </si>
  <si>
    <t>PintupiLuritja</t>
  </si>
  <si>
    <t>189b</t>
  </si>
  <si>
    <t>KokNar</t>
  </si>
  <si>
    <t>Wangkangurru</t>
  </si>
  <si>
    <t>Martuthunira</t>
  </si>
  <si>
    <t>189c</t>
  </si>
  <si>
    <t>Kurtjar</t>
  </si>
  <si>
    <t>Jaitmatang</t>
  </si>
  <si>
    <t>Yindjibarndi</t>
  </si>
  <si>
    <t>Mabuiag</t>
  </si>
  <si>
    <t>Nyamal</t>
  </si>
  <si>
    <t>Nganyawana</t>
  </si>
  <si>
    <t>189a</t>
  </si>
  <si>
    <t>YortaYorta</t>
  </si>
  <si>
    <t>Wiyabal</t>
  </si>
  <si>
    <t>Wirangu</t>
  </si>
  <si>
    <t>NatalDowns</t>
  </si>
  <si>
    <t>Gudjal</t>
  </si>
  <si>
    <t>Nukunu</t>
  </si>
  <si>
    <t>403a</t>
  </si>
  <si>
    <t>403b</t>
  </si>
  <si>
    <t>Pirriya</t>
  </si>
  <si>
    <t>Keramin</t>
  </si>
  <si>
    <t>Tambo</t>
  </si>
  <si>
    <t>THETATIARACOUNTRY</t>
  </si>
  <si>
    <t>YirYoront</t>
  </si>
  <si>
    <t>Umpithamu</t>
  </si>
  <si>
    <t>Wulguru</t>
  </si>
  <si>
    <t>Wadjabangayi</t>
  </si>
  <si>
    <t>Waluwarra</t>
  </si>
  <si>
    <t>Wangkumara</t>
  </si>
  <si>
    <t>WembaWemba</t>
  </si>
  <si>
    <t>Warnman</t>
  </si>
  <si>
    <t>Wiradjuri</t>
  </si>
  <si>
    <t>Wangkayuturu</t>
  </si>
  <si>
    <t>WikMungkan</t>
  </si>
  <si>
    <t>Gundungurra</t>
  </si>
  <si>
    <t>Yagara</t>
  </si>
  <si>
    <t>Ngaiawang</t>
  </si>
  <si>
    <t>Yanyuwa</t>
  </si>
  <si>
    <t>Yidiny</t>
  </si>
  <si>
    <t>Wilyakali</t>
  </si>
  <si>
    <t>Wotjobaluk</t>
  </si>
  <si>
    <t>Yugambeh</t>
  </si>
  <si>
    <t>Karree</t>
  </si>
  <si>
    <t>Kukatj</t>
  </si>
  <si>
    <t>Pitjantjatjarra</t>
  </si>
  <si>
    <t>Mbakwithi</t>
  </si>
  <si>
    <t>Yarluyandi</t>
  </si>
  <si>
    <t>no clear categories</t>
  </si>
  <si>
    <t>multiple reasons; not part of regular mortuary practice</t>
  </si>
  <si>
    <t># mortuary attributes recorded</t>
  </si>
  <si>
    <t>binary trait #3 (0=absent, 1=present)</t>
  </si>
  <si>
    <t>binary trait #6 (0=absent, 1=present)</t>
  </si>
  <si>
    <t>binary trait #7D (0=absent, 1=present)</t>
  </si>
  <si>
    <t>binary trait #9C (0=absent, 1=present)</t>
  </si>
  <si>
    <t>binary trait #9E (0=absent, 1=present)</t>
  </si>
  <si>
    <t>binary trait #9K (0=absent, 1=present)</t>
  </si>
  <si>
    <t>binary trait #9P (0=absent, 1=present)</t>
  </si>
  <si>
    <t>binary trait #9T (0=absent, 1=present)</t>
  </si>
  <si>
    <t>binary trait #9Y (0=absent, 1=present)</t>
  </si>
  <si>
    <t>binary trait #9Z (0=absent, 1=present)</t>
  </si>
  <si>
    <t>binary trait #9BB (0=absent, 1=present)</t>
  </si>
  <si>
    <t>binary trait #9CC (0=absent, 1=present)</t>
  </si>
  <si>
    <t>binary trait #11 (0=absent, 1=present)</t>
  </si>
  <si>
    <t>binary trait #12 (0=absent, 1=present)</t>
  </si>
  <si>
    <t>binary trait #13 (0=absent, 1=present)</t>
  </si>
  <si>
    <t>binary trait #15 (0=absent, 1=present)</t>
  </si>
  <si>
    <t>binary trait #16 (0=absent, 1=present)</t>
  </si>
  <si>
    <t>Burial-orientation of corpse</t>
  </si>
  <si>
    <t>binary trait #9D (0=absent or extended, 1=flexed or contracted)</t>
  </si>
  <si>
    <t>binary trait #9D (0=absent, 1=present)</t>
  </si>
  <si>
    <t>binary trait #9M (0= absent, 1=vegetation)</t>
  </si>
  <si>
    <t>binary trait #9D (0=absent or shallow, 1=deep (&gt;3 feet))</t>
  </si>
  <si>
    <t>binary trait #9S (0=absent, 1=present)</t>
  </si>
  <si>
    <t>binary trait #9U (0=absent, 1=present)</t>
  </si>
  <si>
    <t>Trait Descriptor</t>
  </si>
  <si>
    <t>general cannibalism; not analysable as mortuary practice</t>
  </si>
  <si>
    <t xml:space="preserve">#traits selected for phylogenetic analysis </t>
  </si>
  <si>
    <t>Meehan description</t>
  </si>
  <si>
    <t>#table</t>
  </si>
  <si>
    <t>selected as binary trait</t>
  </si>
  <si>
    <t>general cannibalism traits</t>
  </si>
  <si>
    <t>total</t>
  </si>
  <si>
    <r>
      <t>Burial-mutilation</t>
    </r>
    <r>
      <rPr>
        <i/>
        <sz val="11"/>
        <color rgb="FF006100"/>
        <rFont val="Calibri"/>
        <family val="2"/>
        <scheme val="minor"/>
      </rPr>
      <t xml:space="preserve"> e.g. </t>
    </r>
    <r>
      <rPr>
        <sz val="11"/>
        <color rgb="FF006100"/>
        <rFont val="Calibri"/>
        <family val="2"/>
        <scheme val="minor"/>
      </rPr>
      <t>limbs broken</t>
    </r>
  </si>
  <si>
    <t>Cannibalism-prep up to time of eating</t>
  </si>
  <si>
    <r>
      <t xml:space="preserve">Compound disposal-drying first </t>
    </r>
    <r>
      <rPr>
        <i/>
        <sz val="11"/>
        <color rgb="FF006100"/>
        <rFont val="Calibri"/>
        <family val="2"/>
        <scheme val="minor"/>
      </rPr>
      <t>e.g.</t>
    </r>
    <r>
      <rPr>
        <sz val="11"/>
        <color rgb="FF006100"/>
        <rFont val="Calibri"/>
        <family val="2"/>
        <scheme val="minor"/>
      </rPr>
      <t xml:space="preserve"> exposed to sun</t>
    </r>
  </si>
  <si>
    <r>
      <t xml:space="preserve">Compound disposal-elevation first </t>
    </r>
    <r>
      <rPr>
        <i/>
        <sz val="11"/>
        <color rgb="FF006100"/>
        <rFont val="Calibri"/>
        <family val="2"/>
        <scheme val="minor"/>
      </rPr>
      <t>e.g.</t>
    </r>
    <r>
      <rPr>
        <sz val="11"/>
        <color rgb="FF006100"/>
        <rFont val="Calibri"/>
        <family val="2"/>
        <scheme val="minor"/>
      </rPr>
      <t xml:space="preserve"> tree, platform</t>
    </r>
  </si>
  <si>
    <t>Compound disposal-cannibalism first (of body parts)</t>
  </si>
  <si>
    <r>
      <t>Compound disposal-retention first</t>
    </r>
    <r>
      <rPr>
        <i/>
        <sz val="11"/>
        <color rgb="FF006100"/>
        <rFont val="Calibri"/>
        <family val="2"/>
        <scheme val="minor"/>
      </rPr>
      <t xml:space="preserve"> e.g.</t>
    </r>
    <r>
      <rPr>
        <sz val="11"/>
        <color rgb="FF006100"/>
        <rFont val="Calibri"/>
        <family val="2"/>
        <scheme val="minor"/>
      </rPr>
      <t xml:space="preserve"> carried by relatives</t>
    </r>
  </si>
  <si>
    <t>too few locations</t>
  </si>
  <si>
    <r>
      <t xml:space="preserve">Burial-locality of grave </t>
    </r>
    <r>
      <rPr>
        <i/>
        <sz val="11"/>
        <color theme="1"/>
        <rFont val="Calibri"/>
        <family val="2"/>
        <scheme val="minor"/>
      </rPr>
      <t>e.g.</t>
    </r>
    <r>
      <rPr>
        <sz val="11"/>
        <color theme="1"/>
        <rFont val="Calibri"/>
        <family val="2"/>
        <scheme val="minor"/>
      </rPr>
      <t xml:space="preserve"> high ground, sandy soil</t>
    </r>
  </si>
  <si>
    <r>
      <t xml:space="preserve">Burial-grave fill </t>
    </r>
    <r>
      <rPr>
        <i/>
        <sz val="11"/>
        <color theme="1"/>
        <rFont val="Calibri"/>
        <family val="2"/>
        <scheme val="minor"/>
      </rPr>
      <t>e.g.</t>
    </r>
    <r>
      <rPr>
        <sz val="11"/>
        <color theme="1"/>
        <rFont val="Calibri"/>
        <family val="2"/>
        <scheme val="minor"/>
      </rPr>
      <t xml:space="preserve"> earth, bark, logs, stones</t>
    </r>
  </si>
  <si>
    <t>summary of attributes #9A-#9DD</t>
  </si>
  <si>
    <t>not separate attribute (per Meehan defn.); included within #7D</t>
  </si>
  <si>
    <t>not separate attribute (per Meehan defn.); included within #9</t>
  </si>
  <si>
    <t>not separate attribute (per Meehan defn.); included within #6</t>
  </si>
  <si>
    <t>summary of attributes 11-17</t>
  </si>
  <si>
    <t>included as part of another attribute</t>
  </si>
  <si>
    <t>summary of other attributes (not independent)</t>
  </si>
  <si>
    <t>Attribute summary</t>
  </si>
  <si>
    <t>Trait summary</t>
  </si>
  <si>
    <t>corpse treatment</t>
  </si>
  <si>
    <t>Category</t>
  </si>
  <si>
    <t>disposal method</t>
  </si>
  <si>
    <t>grave treatment</t>
  </si>
  <si>
    <t>grave marking</t>
  </si>
  <si>
    <t>included within #9U</t>
  </si>
  <si>
    <t>inlcuded within #9Z</t>
  </si>
  <si>
    <t>count</t>
  </si>
  <si>
    <t>#societies w/mortuary data</t>
  </si>
  <si>
    <t>Mortuary traits</t>
  </si>
  <si>
    <t>#traits</t>
  </si>
  <si>
    <t>Ref.</t>
  </si>
  <si>
    <t>Mee3</t>
  </si>
  <si>
    <t>Mee6</t>
  </si>
  <si>
    <t>Mee7D</t>
  </si>
  <si>
    <t>Mee9C</t>
  </si>
  <si>
    <t>Mee9D</t>
  </si>
  <si>
    <t>Mee9E</t>
  </si>
  <si>
    <t>Mee9F</t>
  </si>
  <si>
    <t>Mee9J</t>
  </si>
  <si>
    <t>Mee9K</t>
  </si>
  <si>
    <t>Mee9M</t>
  </si>
  <si>
    <t>Mee9P</t>
  </si>
  <si>
    <t>Mee9S</t>
  </si>
  <si>
    <t>Mee9T</t>
  </si>
  <si>
    <t>Mee9U</t>
  </si>
  <si>
    <t>Mee9W</t>
  </si>
  <si>
    <t>Mee9Y</t>
  </si>
  <si>
    <t>Mee9Z</t>
  </si>
  <si>
    <t>Mee9BB</t>
  </si>
  <si>
    <t>Mee9CC</t>
  </si>
  <si>
    <t>Mee11</t>
  </si>
  <si>
    <t>Mee12</t>
  </si>
  <si>
    <t>Mee13</t>
  </si>
  <si>
    <t>Mee15</t>
  </si>
  <si>
    <t>Mee16</t>
  </si>
  <si>
    <t>Disposition in trees (Mee3)</t>
  </si>
  <si>
    <t>Cremation (Mee6)</t>
  </si>
  <si>
    <t>Cannibalism disp. (Mee7D)</t>
  </si>
  <si>
    <t>Corpse mutilation (Mee9C)</t>
  </si>
  <si>
    <t>Corpse burial pos. (Mee9D)</t>
  </si>
  <si>
    <t>Mee9 ref.</t>
  </si>
  <si>
    <t>Corpse tying (Mee9E)</t>
  </si>
  <si>
    <t>Corpse wrapping (Mee9F)</t>
  </si>
  <si>
    <t>Dimensions of grave (Mee9J)</t>
  </si>
  <si>
    <t>Burial niches (Mee9K)</t>
  </si>
  <si>
    <t>Grave prep. (Mee9M &amp; 9N)</t>
  </si>
  <si>
    <t>Mee10 ref.</t>
  </si>
  <si>
    <t>Grave goods in grave (Mee9P)</t>
  </si>
  <si>
    <t>Grave mounds (Mee9S)</t>
  </si>
  <si>
    <t>Burial huts (Mee9T)</t>
  </si>
  <si>
    <t>Carved trees (Mee9W)</t>
  </si>
  <si>
    <t>Grave goods on grave (Mee9Y)</t>
  </si>
  <si>
    <t>Specific mortuary items (Mee9Z)</t>
  </si>
  <si>
    <t>Fires on grave (Mee9BB)</t>
  </si>
  <si>
    <t>Clearing around grave (Mee9CC)</t>
  </si>
  <si>
    <t>Cpd disp. Cannibalism (Mee11)</t>
  </si>
  <si>
    <t>Cpd disp. Elevation (Mee13)</t>
  </si>
  <si>
    <t>Cpd disp. Drying (Mee12)</t>
  </si>
  <si>
    <t>Cpd disp. Burial (Mee15)</t>
  </si>
  <si>
    <t>Cpd disp. Retention (Mee16)</t>
  </si>
  <si>
    <t>Grave structures (Mee9U)</t>
  </si>
  <si>
    <t>Mee7 ref.</t>
  </si>
  <si>
    <t>Cpd disp.(Mee10)</t>
  </si>
  <si>
    <t>Grave marking traits</t>
  </si>
  <si>
    <t>Mee10</t>
  </si>
  <si>
    <t>CompoundDisposal</t>
  </si>
  <si>
    <t>Burial ground (Mee9H)</t>
  </si>
  <si>
    <t>Grave posts (Mee9X)</t>
  </si>
  <si>
    <t>(Trait for Chp. 4 analysis)</t>
  </si>
  <si>
    <t>Mee9H</t>
  </si>
  <si>
    <t>Mee9X</t>
  </si>
  <si>
    <t>GravePosts</t>
  </si>
  <si>
    <t>Burial grounds</t>
  </si>
  <si>
    <t>Grave Marking Traits</t>
  </si>
  <si>
    <t>Society</t>
  </si>
  <si>
    <t>absent (binary category 0)</t>
  </si>
  <si>
    <t>present (binary category 1)</t>
  </si>
  <si>
    <t>societies</t>
  </si>
  <si>
    <t>median/totals</t>
  </si>
  <si>
    <t>Mean/#traits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</si>
</sst>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i/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1" fillId="2" borderId="0" xfId="1"/>
    <xf numFmtId="0" fontId="1" fillId="2" borderId="0" xfId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1" applyFont="1" applyAlignment="1">
      <alignment horizontal="center"/>
    </xf>
    <xf numFmtId="0" fontId="1" fillId="2" borderId="0" xfId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5" fillId="0" borderId="0" xfId="0" applyFont="1" applyAlignment="1">
      <alignment horizontal="center" wrapText="1"/>
    </xf>
    <xf numFmtId="0" fontId="0" fillId="3" borderId="0" xfId="0" applyFill="1"/>
    <xf numFmtId="164" fontId="6" fillId="0" borderId="0" xfId="0" applyNumberFormat="1" applyFont="1"/>
    <xf numFmtId="0" fontId="9" fillId="2" borderId="0" xfId="1" applyFont="1" applyAlignment="1">
      <alignment horizontal="right"/>
    </xf>
    <xf numFmtId="0" fontId="0" fillId="3" borderId="0" xfId="0" applyFill="1" applyBorder="1" applyAlignment="1">
      <alignment horizontal="center"/>
    </xf>
  </cellXfs>
  <cellStyles count="2">
    <cellStyle name="Good" xfId="1" builtinId="26"/>
    <cellStyle name="Normal" xfId="0" builtinId="0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arm/OneDrive/Documents/Aus%20Analysis/Aus%20Ritual/AusRitualDataSet14Mar19%20(Autosaved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tual-data"/>
      <sheetName val="allocate"/>
      <sheetName val="bib-code"/>
      <sheetName val="bib-final"/>
      <sheetName val="bib-Meehan"/>
      <sheetName val="bib-notes"/>
      <sheetName val="npn"/>
      <sheetName val="pn-fam"/>
      <sheetName val="mee-xref"/>
      <sheetName val="mee-analysis"/>
      <sheetName val="mee-data"/>
      <sheetName val="burial-refs"/>
      <sheetName val="cpd-refs"/>
      <sheetName val="ESRI_MAPINFO_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>
            <v>1</v>
          </cell>
          <cell r="B1" t="str">
            <v>Ngarrindjeri</v>
          </cell>
          <cell r="D1">
            <v>1</v>
          </cell>
          <cell r="E1" t="str">
            <v>Ngarrindjeri</v>
          </cell>
        </row>
        <row r="2">
          <cell r="A2">
            <v>2</v>
          </cell>
          <cell r="B2" t="str">
            <v>Ngarrindjeri</v>
          </cell>
          <cell r="D2">
            <v>5</v>
          </cell>
          <cell r="E2" t="str">
            <v>Nauo</v>
          </cell>
        </row>
        <row r="3">
          <cell r="A3">
            <v>3</v>
          </cell>
          <cell r="B3" t="str">
            <v>ns</v>
          </cell>
          <cell r="D3">
            <v>10</v>
          </cell>
          <cell r="E3" t="str">
            <v>Bandjalang</v>
          </cell>
        </row>
        <row r="4">
          <cell r="A4">
            <v>4</v>
          </cell>
          <cell r="B4" t="str">
            <v>ns</v>
          </cell>
          <cell r="D4">
            <v>11</v>
          </cell>
          <cell r="E4" t="str">
            <v>Iyora</v>
          </cell>
        </row>
        <row r="5">
          <cell r="A5">
            <v>5</v>
          </cell>
          <cell r="B5" t="str">
            <v>Nauo</v>
          </cell>
          <cell r="D5">
            <v>13</v>
          </cell>
          <cell r="E5" t="str">
            <v>Darkinyung</v>
          </cell>
        </row>
        <row r="6">
          <cell r="A6">
            <v>6</v>
          </cell>
          <cell r="B6" t="str">
            <v>ns</v>
          </cell>
          <cell r="D6">
            <v>14</v>
          </cell>
          <cell r="E6" t="str">
            <v>Wargamay</v>
          </cell>
        </row>
        <row r="7">
          <cell r="A7">
            <v>7</v>
          </cell>
          <cell r="B7" t="str">
            <v>ns</v>
          </cell>
          <cell r="D7">
            <v>18</v>
          </cell>
          <cell r="E7" t="str">
            <v>Parnkala</v>
          </cell>
        </row>
        <row r="8">
          <cell r="A8">
            <v>8</v>
          </cell>
          <cell r="B8" t="str">
            <v>ns</v>
          </cell>
          <cell r="D8">
            <v>19</v>
          </cell>
          <cell r="E8" t="str">
            <v>Arabana</v>
          </cell>
        </row>
        <row r="9">
          <cell r="A9">
            <v>9</v>
          </cell>
          <cell r="B9" t="str">
            <v>ns</v>
          </cell>
          <cell r="D9">
            <v>20</v>
          </cell>
          <cell r="E9" t="str">
            <v>Kaytetye</v>
          </cell>
        </row>
        <row r="10">
          <cell r="A10">
            <v>10</v>
          </cell>
          <cell r="B10" t="str">
            <v>Bandjalang</v>
          </cell>
          <cell r="D10">
            <v>21</v>
          </cell>
          <cell r="E10" t="str">
            <v>Larrakia</v>
          </cell>
        </row>
        <row r="11">
          <cell r="A11">
            <v>11</v>
          </cell>
          <cell r="B11" t="str">
            <v>Iyora</v>
          </cell>
          <cell r="D11">
            <v>23</v>
          </cell>
          <cell r="E11" t="str">
            <v>Adnyamathanha</v>
          </cell>
        </row>
        <row r="12">
          <cell r="A12">
            <v>12</v>
          </cell>
          <cell r="B12" t="str">
            <v>Iyora</v>
          </cell>
          <cell r="D12">
            <v>24</v>
          </cell>
          <cell r="E12" t="str">
            <v>Kaurna</v>
          </cell>
        </row>
        <row r="13">
          <cell r="A13">
            <v>13</v>
          </cell>
          <cell r="B13" t="str">
            <v>Darkinyung</v>
          </cell>
          <cell r="D13">
            <v>25</v>
          </cell>
          <cell r="E13" t="str">
            <v>Malak Malak</v>
          </cell>
        </row>
        <row r="14">
          <cell r="A14">
            <v>14</v>
          </cell>
          <cell r="B14" t="str">
            <v>Wargamay</v>
          </cell>
          <cell r="D14">
            <v>27</v>
          </cell>
          <cell r="E14" t="str">
            <v>Yandruwandha</v>
          </cell>
        </row>
        <row r="15">
          <cell r="A15">
            <v>15</v>
          </cell>
          <cell r="B15" t="str">
            <v>ns</v>
          </cell>
          <cell r="D15">
            <v>29</v>
          </cell>
          <cell r="E15" t="str">
            <v>Tiwi</v>
          </cell>
        </row>
        <row r="16">
          <cell r="A16">
            <v>16</v>
          </cell>
          <cell r="B16" t="str">
            <v>ns</v>
          </cell>
          <cell r="D16">
            <v>32</v>
          </cell>
          <cell r="E16" t="str">
            <v>Watjuk</v>
          </cell>
        </row>
        <row r="17">
          <cell r="A17">
            <v>17</v>
          </cell>
          <cell r="B17" t="str">
            <v>ns</v>
          </cell>
          <cell r="D17">
            <v>33</v>
          </cell>
          <cell r="E17" t="str">
            <v>Ngadjumaya</v>
          </cell>
        </row>
        <row r="18">
          <cell r="A18">
            <v>18</v>
          </cell>
          <cell r="B18" t="str">
            <v>Parnkala</v>
          </cell>
          <cell r="D18">
            <v>34</v>
          </cell>
          <cell r="E18" t="str">
            <v>Wilman</v>
          </cell>
        </row>
        <row r="19">
          <cell r="A19">
            <v>19</v>
          </cell>
          <cell r="B19" t="str">
            <v>Arabana</v>
          </cell>
          <cell r="D19">
            <v>35</v>
          </cell>
          <cell r="E19" t="str">
            <v>Nyungar</v>
          </cell>
        </row>
        <row r="20">
          <cell r="A20">
            <v>20</v>
          </cell>
          <cell r="B20" t="str">
            <v>Kaytetye</v>
          </cell>
          <cell r="D20">
            <v>40</v>
          </cell>
          <cell r="E20" t="str">
            <v>Kaniyang</v>
          </cell>
        </row>
        <row r="21">
          <cell r="A21">
            <v>21</v>
          </cell>
          <cell r="B21" t="str">
            <v>Larrakia</v>
          </cell>
          <cell r="D21">
            <v>44</v>
          </cell>
          <cell r="E21" t="str">
            <v>Bibbulman</v>
          </cell>
        </row>
        <row r="22">
          <cell r="A22">
            <v>22</v>
          </cell>
          <cell r="B22" t="str">
            <v>ns</v>
          </cell>
          <cell r="D22">
            <v>45</v>
          </cell>
          <cell r="E22" t="str">
            <v>Wardandi</v>
          </cell>
        </row>
        <row r="23">
          <cell r="A23">
            <v>23</v>
          </cell>
          <cell r="B23" t="str">
            <v>Adnyamathanha</v>
          </cell>
          <cell r="D23">
            <v>49</v>
          </cell>
          <cell r="E23" t="str">
            <v>Pinjarra</v>
          </cell>
        </row>
        <row r="24">
          <cell r="A24">
            <v>24</v>
          </cell>
          <cell r="B24" t="str">
            <v>Kaurna</v>
          </cell>
          <cell r="D24">
            <v>60</v>
          </cell>
          <cell r="E24" t="str">
            <v>New Norcia</v>
          </cell>
        </row>
        <row r="25">
          <cell r="A25">
            <v>25</v>
          </cell>
          <cell r="B25" t="str">
            <v>Malak Malak</v>
          </cell>
          <cell r="D25">
            <v>62</v>
          </cell>
          <cell r="E25" t="str">
            <v>Ballardong</v>
          </cell>
        </row>
        <row r="26">
          <cell r="A26">
            <v>26</v>
          </cell>
          <cell r="B26" t="str">
            <v>ns</v>
          </cell>
          <cell r="D26">
            <v>63</v>
          </cell>
          <cell r="E26" t="str">
            <v>Kalaamaya</v>
          </cell>
        </row>
        <row r="27">
          <cell r="A27">
            <v>27</v>
          </cell>
          <cell r="B27" t="str">
            <v>Yandruwandha</v>
          </cell>
          <cell r="D27">
            <v>64</v>
          </cell>
          <cell r="E27" t="str">
            <v>Wangkatja</v>
          </cell>
        </row>
        <row r="28">
          <cell r="A28">
            <v>28</v>
          </cell>
          <cell r="B28" t="str">
            <v>ns</v>
          </cell>
          <cell r="D28">
            <v>76</v>
          </cell>
          <cell r="E28" t="str">
            <v>ChampionBay</v>
          </cell>
        </row>
        <row r="29">
          <cell r="A29">
            <v>29</v>
          </cell>
          <cell r="B29" t="str">
            <v>Tiwi</v>
          </cell>
          <cell r="D29">
            <v>81</v>
          </cell>
          <cell r="E29" t="str">
            <v>IrwinMurchison</v>
          </cell>
        </row>
        <row r="30">
          <cell r="A30">
            <v>30</v>
          </cell>
          <cell r="B30" t="str">
            <v>ns</v>
          </cell>
          <cell r="D30">
            <v>84</v>
          </cell>
          <cell r="E30" t="str">
            <v>Yingkarta</v>
          </cell>
        </row>
        <row r="31">
          <cell r="A31">
            <v>31</v>
          </cell>
          <cell r="B31" t="str">
            <v>ns</v>
          </cell>
          <cell r="D31">
            <v>85</v>
          </cell>
          <cell r="E31" t="str">
            <v>Thalanyji</v>
          </cell>
        </row>
        <row r="32">
          <cell r="A32">
            <v>32</v>
          </cell>
          <cell r="B32" t="str">
            <v>Watjuk</v>
          </cell>
          <cell r="D32">
            <v>88</v>
          </cell>
          <cell r="E32" t="str">
            <v>Martuthunira</v>
          </cell>
        </row>
        <row r="33">
          <cell r="A33">
            <v>33</v>
          </cell>
          <cell r="B33" t="str">
            <v>Ngadjumaya</v>
          </cell>
          <cell r="D33">
            <v>90</v>
          </cell>
          <cell r="E33" t="str">
            <v>Ngarluma</v>
          </cell>
        </row>
        <row r="34">
          <cell r="A34">
            <v>34</v>
          </cell>
          <cell r="B34" t="str">
            <v>Wilman</v>
          </cell>
          <cell r="D34">
            <v>92</v>
          </cell>
          <cell r="E34" t="str">
            <v>Yindjibarndi</v>
          </cell>
        </row>
        <row r="35">
          <cell r="A35">
            <v>35</v>
          </cell>
          <cell r="B35" t="str">
            <v>Nyungar</v>
          </cell>
          <cell r="D35">
            <v>93</v>
          </cell>
          <cell r="E35" t="str">
            <v>Nyamal</v>
          </cell>
        </row>
        <row r="36">
          <cell r="A36">
            <v>36</v>
          </cell>
          <cell r="B36" t="str">
            <v>Nyungar</v>
          </cell>
          <cell r="D36">
            <v>94</v>
          </cell>
          <cell r="E36" t="str">
            <v>Nyikina</v>
          </cell>
        </row>
        <row r="37">
          <cell r="A37">
            <v>37</v>
          </cell>
          <cell r="B37" t="str">
            <v>Nyungar</v>
          </cell>
          <cell r="D37">
            <v>95</v>
          </cell>
          <cell r="E37" t="str">
            <v>Jaru</v>
          </cell>
        </row>
        <row r="38">
          <cell r="A38">
            <v>38</v>
          </cell>
          <cell r="B38" t="str">
            <v>Nyungar</v>
          </cell>
          <cell r="D38">
            <v>104</v>
          </cell>
          <cell r="E38" t="str">
            <v>Badimaya</v>
          </cell>
        </row>
        <row r="39">
          <cell r="A39">
            <v>39</v>
          </cell>
          <cell r="B39" t="str">
            <v>ns</v>
          </cell>
          <cell r="D39">
            <v>105</v>
          </cell>
          <cell r="E39" t="str">
            <v>Wajarri</v>
          </cell>
        </row>
        <row r="40">
          <cell r="A40">
            <v>40</v>
          </cell>
          <cell r="B40" t="str">
            <v>Kaniyang</v>
          </cell>
          <cell r="D40">
            <v>106</v>
          </cell>
          <cell r="E40" t="str">
            <v>MartuWangka</v>
          </cell>
        </row>
        <row r="41">
          <cell r="A41">
            <v>41</v>
          </cell>
          <cell r="B41" t="str">
            <v>Kaniyang</v>
          </cell>
          <cell r="D41">
            <v>111</v>
          </cell>
          <cell r="E41" t="str">
            <v>Manjiljarra</v>
          </cell>
        </row>
        <row r="42">
          <cell r="A42">
            <v>42</v>
          </cell>
          <cell r="B42" t="str">
            <v>Wilman</v>
          </cell>
          <cell r="D42">
            <v>128</v>
          </cell>
          <cell r="E42" t="str">
            <v>Ngalia</v>
          </cell>
        </row>
        <row r="43">
          <cell r="A43">
            <v>43</v>
          </cell>
          <cell r="B43" t="str">
            <v>Wilman</v>
          </cell>
          <cell r="D43">
            <v>132</v>
          </cell>
          <cell r="E43" t="str">
            <v>Wirangu</v>
          </cell>
        </row>
        <row r="44">
          <cell r="A44">
            <v>44</v>
          </cell>
          <cell r="B44" t="str">
            <v>Bibbulman</v>
          </cell>
          <cell r="D44">
            <v>134</v>
          </cell>
          <cell r="E44" t="str">
            <v>Durubul</v>
          </cell>
        </row>
        <row r="45">
          <cell r="A45">
            <v>45</v>
          </cell>
          <cell r="B45" t="str">
            <v>Wardandi</v>
          </cell>
          <cell r="D45">
            <v>138</v>
          </cell>
          <cell r="E45" t="str">
            <v>WesternArrarnta</v>
          </cell>
        </row>
        <row r="46">
          <cell r="A46">
            <v>46</v>
          </cell>
          <cell r="B46" t="str">
            <v>Wardandi</v>
          </cell>
          <cell r="D46">
            <v>146</v>
          </cell>
          <cell r="E46" t="str">
            <v>Paakantyi</v>
          </cell>
        </row>
        <row r="47">
          <cell r="A47">
            <v>47</v>
          </cell>
          <cell r="B47" t="str">
            <v>Wardandi</v>
          </cell>
          <cell r="D47">
            <v>148</v>
          </cell>
          <cell r="E47" t="str">
            <v>Geawegal</v>
          </cell>
        </row>
        <row r="48">
          <cell r="A48">
            <v>48</v>
          </cell>
          <cell r="B48" t="str">
            <v>Wardandi</v>
          </cell>
          <cell r="D48">
            <v>161</v>
          </cell>
          <cell r="E48" t="str">
            <v>Gunnai</v>
          </cell>
        </row>
        <row r="49">
          <cell r="A49">
            <v>49</v>
          </cell>
          <cell r="B49" t="str">
            <v>Pinjarra</v>
          </cell>
          <cell r="D49">
            <v>163</v>
          </cell>
          <cell r="E49" t="str">
            <v>Wurrugu</v>
          </cell>
        </row>
        <row r="50">
          <cell r="A50">
            <v>50</v>
          </cell>
          <cell r="B50" t="str">
            <v>Pinjarra</v>
          </cell>
          <cell r="D50">
            <v>172</v>
          </cell>
          <cell r="E50" t="str">
            <v>Garlali</v>
          </cell>
        </row>
        <row r="51">
          <cell r="A51">
            <v>51</v>
          </cell>
          <cell r="B51" t="str">
            <v>Pinjarra</v>
          </cell>
          <cell r="D51">
            <v>174</v>
          </cell>
          <cell r="E51" t="str">
            <v>Wadikali</v>
          </cell>
        </row>
        <row r="52">
          <cell r="A52">
            <v>52</v>
          </cell>
          <cell r="B52" t="str">
            <v>Pinjarra</v>
          </cell>
          <cell r="D52">
            <v>175</v>
          </cell>
          <cell r="E52" t="str">
            <v>Malyangapa</v>
          </cell>
        </row>
        <row r="53">
          <cell r="A53">
            <v>53</v>
          </cell>
          <cell r="B53" t="str">
            <v>Watjuk</v>
          </cell>
          <cell r="D53">
            <v>176</v>
          </cell>
          <cell r="E53" t="str">
            <v>Kurnu</v>
          </cell>
        </row>
        <row r="54">
          <cell r="A54">
            <v>54</v>
          </cell>
          <cell r="B54" t="str">
            <v>Watjuk</v>
          </cell>
          <cell r="D54">
            <v>177</v>
          </cell>
          <cell r="E54" t="str">
            <v>Keramin</v>
          </cell>
        </row>
        <row r="55">
          <cell r="A55">
            <v>55</v>
          </cell>
          <cell r="B55" t="str">
            <v>Kaniyang</v>
          </cell>
          <cell r="D55">
            <v>179</v>
          </cell>
          <cell r="E55" t="str">
            <v>MayiKulan</v>
          </cell>
        </row>
        <row r="56">
          <cell r="A56">
            <v>56</v>
          </cell>
          <cell r="B56" t="str">
            <v>Watjuk</v>
          </cell>
          <cell r="D56">
            <v>180</v>
          </cell>
          <cell r="E56" t="str">
            <v>Yalarnnga</v>
          </cell>
        </row>
        <row r="57">
          <cell r="A57">
            <v>57</v>
          </cell>
          <cell r="B57" t="str">
            <v>Watjuk</v>
          </cell>
          <cell r="D57">
            <v>181</v>
          </cell>
          <cell r="E57" t="str">
            <v>YirYoront</v>
          </cell>
        </row>
        <row r="58">
          <cell r="A58">
            <v>58</v>
          </cell>
          <cell r="B58" t="str">
            <v>Wardandi</v>
          </cell>
          <cell r="D58">
            <v>182</v>
          </cell>
          <cell r="E58" t="str">
            <v>Warungu</v>
          </cell>
        </row>
        <row r="59">
          <cell r="A59">
            <v>59</v>
          </cell>
          <cell r="B59" t="str">
            <v>Watjuk</v>
          </cell>
          <cell r="D59">
            <v>183</v>
          </cell>
          <cell r="E59" t="str">
            <v>Wulguru</v>
          </cell>
        </row>
        <row r="60">
          <cell r="A60">
            <v>60</v>
          </cell>
          <cell r="B60" t="str">
            <v>New Norcia</v>
          </cell>
          <cell r="D60">
            <v>185</v>
          </cell>
          <cell r="E60" t="str">
            <v>Biri</v>
          </cell>
        </row>
        <row r="61">
          <cell r="A61">
            <v>61</v>
          </cell>
          <cell r="B61" t="str">
            <v>Wilman</v>
          </cell>
          <cell r="D61">
            <v>186</v>
          </cell>
          <cell r="E61" t="str">
            <v>NatalDowns</v>
          </cell>
        </row>
        <row r="62">
          <cell r="A62">
            <v>62</v>
          </cell>
          <cell r="B62" t="str">
            <v>Ballardong</v>
          </cell>
          <cell r="D62">
            <v>189</v>
          </cell>
          <cell r="E62" t="str">
            <v>WakaWaka</v>
          </cell>
        </row>
        <row r="63">
          <cell r="A63">
            <v>63</v>
          </cell>
          <cell r="B63" t="str">
            <v>Kalaamaya</v>
          </cell>
          <cell r="D63">
            <v>190</v>
          </cell>
          <cell r="E63" t="str">
            <v>Batyala</v>
          </cell>
        </row>
        <row r="64">
          <cell r="A64">
            <v>64</v>
          </cell>
          <cell r="B64" t="str">
            <v>Wangkatja</v>
          </cell>
          <cell r="D64">
            <v>191</v>
          </cell>
          <cell r="E64" t="str">
            <v>Kalkatungu</v>
          </cell>
        </row>
        <row r="65">
          <cell r="A65">
            <v>65</v>
          </cell>
          <cell r="B65" t="str">
            <v>Wangkatja</v>
          </cell>
          <cell r="D65">
            <v>193</v>
          </cell>
          <cell r="E65" t="str">
            <v>Awabakal</v>
          </cell>
        </row>
        <row r="66">
          <cell r="A66">
            <v>66</v>
          </cell>
          <cell r="B66" t="str">
            <v>Wangkatja</v>
          </cell>
          <cell r="D66">
            <v>199</v>
          </cell>
          <cell r="E66" t="str">
            <v>Umida</v>
          </cell>
        </row>
        <row r="67">
          <cell r="A67">
            <v>67</v>
          </cell>
          <cell r="B67" t="str">
            <v>Wangkatja</v>
          </cell>
          <cell r="D67">
            <v>206</v>
          </cell>
          <cell r="E67" t="str">
            <v>Warnman</v>
          </cell>
        </row>
        <row r="68">
          <cell r="A68">
            <v>68</v>
          </cell>
          <cell r="B68" t="str">
            <v>Wangkatja</v>
          </cell>
          <cell r="D68">
            <v>209</v>
          </cell>
          <cell r="E68" t="str">
            <v>Warrnambool</v>
          </cell>
        </row>
        <row r="69">
          <cell r="A69">
            <v>69</v>
          </cell>
          <cell r="B69" t="str">
            <v>Wangkatja</v>
          </cell>
          <cell r="D69">
            <v>217</v>
          </cell>
          <cell r="E69" t="str">
            <v>Narrungga</v>
          </cell>
        </row>
        <row r="70">
          <cell r="A70">
            <v>70</v>
          </cell>
          <cell r="B70" t="str">
            <v>Watjuk</v>
          </cell>
          <cell r="D70">
            <v>220</v>
          </cell>
          <cell r="E70" t="str">
            <v>Diyari</v>
          </cell>
        </row>
        <row r="71">
          <cell r="A71">
            <v>71</v>
          </cell>
          <cell r="B71" t="str">
            <v>Watjuk</v>
          </cell>
          <cell r="D71">
            <v>229</v>
          </cell>
          <cell r="E71" t="str">
            <v>PintupiLuritja</v>
          </cell>
        </row>
        <row r="72">
          <cell r="A72">
            <v>72</v>
          </cell>
          <cell r="B72" t="str">
            <v>New Norcia</v>
          </cell>
          <cell r="D72">
            <v>230</v>
          </cell>
          <cell r="E72" t="str">
            <v>Gundungurra</v>
          </cell>
        </row>
        <row r="73">
          <cell r="A73">
            <v>73</v>
          </cell>
          <cell r="B73" t="str">
            <v>New Norcia</v>
          </cell>
          <cell r="D73">
            <v>231</v>
          </cell>
          <cell r="E73" t="str">
            <v>Wonnarua</v>
          </cell>
        </row>
        <row r="74">
          <cell r="A74">
            <v>74</v>
          </cell>
          <cell r="B74" t="str">
            <v>New Norcia</v>
          </cell>
          <cell r="D74">
            <v>234</v>
          </cell>
          <cell r="E74" t="str">
            <v>Ngaiawang</v>
          </cell>
        </row>
        <row r="75">
          <cell r="A75">
            <v>75</v>
          </cell>
          <cell r="B75" t="str">
            <v>New Norcia</v>
          </cell>
          <cell r="D75">
            <v>241</v>
          </cell>
          <cell r="E75" t="str">
            <v>Dhudhoroa</v>
          </cell>
        </row>
        <row r="76">
          <cell r="A76">
            <v>76</v>
          </cell>
          <cell r="B76" t="str">
            <v>ChampionBay</v>
          </cell>
          <cell r="D76">
            <v>276</v>
          </cell>
          <cell r="E76" t="str">
            <v>FlindersIsland</v>
          </cell>
        </row>
        <row r="77">
          <cell r="A77">
            <v>77</v>
          </cell>
          <cell r="B77" t="str">
            <v>ChampionBay</v>
          </cell>
          <cell r="D77">
            <v>290</v>
          </cell>
          <cell r="E77" t="str">
            <v>Tas</v>
          </cell>
        </row>
        <row r="78">
          <cell r="A78">
            <v>78</v>
          </cell>
          <cell r="B78" t="str">
            <v>ChampionBay</v>
          </cell>
          <cell r="D78">
            <v>291</v>
          </cell>
          <cell r="E78" t="str">
            <v>Wangkangurru</v>
          </cell>
        </row>
        <row r="79">
          <cell r="A79">
            <v>79</v>
          </cell>
          <cell r="B79" t="str">
            <v>ChampionBay</v>
          </cell>
          <cell r="D79">
            <v>300</v>
          </cell>
          <cell r="E79" t="str">
            <v>Wilyakali</v>
          </cell>
        </row>
        <row r="80">
          <cell r="A80">
            <v>80</v>
          </cell>
          <cell r="B80" t="str">
            <v>ns</v>
          </cell>
          <cell r="D80">
            <v>302</v>
          </cell>
          <cell r="E80" t="str">
            <v>Wotjobaluk</v>
          </cell>
        </row>
        <row r="81">
          <cell r="A81">
            <v>81</v>
          </cell>
          <cell r="B81" t="str">
            <v>IrwinMurchison</v>
          </cell>
          <cell r="D81">
            <v>303</v>
          </cell>
          <cell r="E81" t="str">
            <v>Jardwadjali</v>
          </cell>
        </row>
        <row r="82">
          <cell r="A82">
            <v>82</v>
          </cell>
          <cell r="B82" t="str">
            <v>ns</v>
          </cell>
          <cell r="D82">
            <v>304</v>
          </cell>
          <cell r="E82" t="str">
            <v>Wathawurrung</v>
          </cell>
        </row>
        <row r="83">
          <cell r="A83">
            <v>83</v>
          </cell>
          <cell r="B83" t="str">
            <v>ns</v>
          </cell>
          <cell r="D83">
            <v>305</v>
          </cell>
          <cell r="E83" t="str">
            <v>Woiwurrung</v>
          </cell>
        </row>
        <row r="84">
          <cell r="A84">
            <v>84</v>
          </cell>
          <cell r="B84" t="str">
            <v>Yingkarta</v>
          </cell>
          <cell r="D84">
            <v>306</v>
          </cell>
          <cell r="E84" t="str">
            <v>Djadjawurrung</v>
          </cell>
        </row>
        <row r="85">
          <cell r="A85">
            <v>85</v>
          </cell>
          <cell r="B85" t="str">
            <v>Thalanyji</v>
          </cell>
          <cell r="D85">
            <v>308</v>
          </cell>
          <cell r="E85" t="str">
            <v>Jaitmatang</v>
          </cell>
        </row>
        <row r="86">
          <cell r="A86">
            <v>86</v>
          </cell>
          <cell r="B86" t="str">
            <v>Yingkarta</v>
          </cell>
          <cell r="D86">
            <v>317</v>
          </cell>
          <cell r="E86" t="str">
            <v>Guringay</v>
          </cell>
        </row>
        <row r="87">
          <cell r="A87">
            <v>87</v>
          </cell>
          <cell r="B87" t="str">
            <v>Thalanyji</v>
          </cell>
          <cell r="D87">
            <v>319</v>
          </cell>
          <cell r="E87" t="str">
            <v>Karree</v>
          </cell>
        </row>
        <row r="88">
          <cell r="A88">
            <v>88</v>
          </cell>
          <cell r="B88" t="str">
            <v>Martuthunira</v>
          </cell>
          <cell r="D88">
            <v>320</v>
          </cell>
          <cell r="E88" t="str">
            <v>Wiradjuri</v>
          </cell>
        </row>
        <row r="89">
          <cell r="A89">
            <v>89</v>
          </cell>
          <cell r="B89" t="str">
            <v>ns</v>
          </cell>
          <cell r="D89">
            <v>321</v>
          </cell>
          <cell r="E89" t="str">
            <v>Kamilaroi</v>
          </cell>
        </row>
        <row r="90">
          <cell r="A90">
            <v>90</v>
          </cell>
          <cell r="B90" t="str">
            <v>Ngarluma</v>
          </cell>
          <cell r="D90">
            <v>325</v>
          </cell>
          <cell r="E90" t="str">
            <v>Guwamu</v>
          </cell>
        </row>
        <row r="91">
          <cell r="A91">
            <v>91</v>
          </cell>
          <cell r="B91" t="str">
            <v>Ngarluma</v>
          </cell>
          <cell r="D91">
            <v>326</v>
          </cell>
          <cell r="E91" t="str">
            <v>Yugambeh</v>
          </cell>
        </row>
        <row r="92">
          <cell r="A92">
            <v>92</v>
          </cell>
          <cell r="B92" t="str">
            <v>Yindjibarndi</v>
          </cell>
          <cell r="D92">
            <v>328</v>
          </cell>
          <cell r="E92" t="str">
            <v>Bindal</v>
          </cell>
        </row>
        <row r="93">
          <cell r="A93">
            <v>93</v>
          </cell>
          <cell r="B93" t="str">
            <v>Nyamal</v>
          </cell>
          <cell r="D93">
            <v>342</v>
          </cell>
          <cell r="E93" t="str">
            <v>Gangulu</v>
          </cell>
        </row>
        <row r="94">
          <cell r="A94">
            <v>94</v>
          </cell>
          <cell r="B94" t="str">
            <v>Nyikina</v>
          </cell>
          <cell r="D94">
            <v>343</v>
          </cell>
          <cell r="E94" t="str">
            <v>Dharumbal</v>
          </cell>
        </row>
        <row r="95">
          <cell r="A95">
            <v>95</v>
          </cell>
          <cell r="B95" t="str">
            <v>Jaru</v>
          </cell>
          <cell r="D95">
            <v>345</v>
          </cell>
          <cell r="E95" t="str">
            <v>Tambo</v>
          </cell>
        </row>
        <row r="96">
          <cell r="A96">
            <v>96</v>
          </cell>
          <cell r="B96" t="str">
            <v>NyulNyul &amp; Yawuru</v>
          </cell>
          <cell r="D96">
            <v>348</v>
          </cell>
          <cell r="E96" t="str">
            <v>GoorengGooreng</v>
          </cell>
        </row>
        <row r="97">
          <cell r="A97" t="str">
            <v>97a</v>
          </cell>
          <cell r="B97" t="str">
            <v>NyulNyul</v>
          </cell>
          <cell r="D97">
            <v>350</v>
          </cell>
          <cell r="E97" t="str">
            <v>Dalla</v>
          </cell>
        </row>
        <row r="98">
          <cell r="A98" t="str">
            <v>97b</v>
          </cell>
          <cell r="B98" t="str">
            <v>Yawuru</v>
          </cell>
          <cell r="D98">
            <v>352</v>
          </cell>
          <cell r="E98" t="str">
            <v>Ngiyambaa</v>
          </cell>
        </row>
        <row r="99">
          <cell r="A99" t="str">
            <v>98a</v>
          </cell>
          <cell r="B99" t="str">
            <v>NyulNyul</v>
          </cell>
          <cell r="D99">
            <v>365</v>
          </cell>
          <cell r="E99" t="str">
            <v>Warlpiri</v>
          </cell>
        </row>
        <row r="100">
          <cell r="A100" t="str">
            <v>98b</v>
          </cell>
          <cell r="B100" t="str">
            <v>Yawuru</v>
          </cell>
          <cell r="D100">
            <v>391</v>
          </cell>
          <cell r="E100" t="str">
            <v>Kukatj</v>
          </cell>
        </row>
        <row r="101">
          <cell r="A101" t="str">
            <v>99a</v>
          </cell>
          <cell r="B101" t="str">
            <v>NyulNyul</v>
          </cell>
          <cell r="D101">
            <v>392</v>
          </cell>
          <cell r="E101" t="str">
            <v>Yidiny</v>
          </cell>
        </row>
        <row r="102">
          <cell r="A102" t="str">
            <v>99b</v>
          </cell>
          <cell r="B102" t="str">
            <v>Yawuru</v>
          </cell>
          <cell r="D102">
            <v>393</v>
          </cell>
          <cell r="E102" t="str">
            <v>Gudjal</v>
          </cell>
        </row>
        <row r="103">
          <cell r="A103" t="str">
            <v>100a</v>
          </cell>
          <cell r="B103" t="str">
            <v>NyulNyul</v>
          </cell>
          <cell r="D103">
            <v>404</v>
          </cell>
          <cell r="E103" t="str">
            <v>Pirriya</v>
          </cell>
        </row>
        <row r="104">
          <cell r="A104" t="str">
            <v>100b</v>
          </cell>
          <cell r="B104" t="str">
            <v>Yawuru</v>
          </cell>
          <cell r="D104">
            <v>406</v>
          </cell>
          <cell r="E104" t="str">
            <v>Yuwaalaraay</v>
          </cell>
        </row>
        <row r="105">
          <cell r="A105">
            <v>101</v>
          </cell>
          <cell r="B105" t="str">
            <v>ns</v>
          </cell>
          <cell r="D105">
            <v>409</v>
          </cell>
          <cell r="E105" t="str">
            <v>PittaPitta</v>
          </cell>
        </row>
        <row r="106">
          <cell r="A106">
            <v>102</v>
          </cell>
          <cell r="B106" t="str">
            <v>IrwinMurchison</v>
          </cell>
          <cell r="D106">
            <v>410</v>
          </cell>
          <cell r="E106" t="str">
            <v>Taungurung</v>
          </cell>
        </row>
        <row r="107">
          <cell r="A107">
            <v>103</v>
          </cell>
          <cell r="B107" t="str">
            <v>ns</v>
          </cell>
          <cell r="D107">
            <v>430</v>
          </cell>
          <cell r="E107" t="str">
            <v>SE Tas</v>
          </cell>
        </row>
        <row r="108">
          <cell r="A108">
            <v>104</v>
          </cell>
          <cell r="B108" t="str">
            <v>Badimaya</v>
          </cell>
          <cell r="D108">
            <v>432</v>
          </cell>
          <cell r="E108" t="str">
            <v>Oyster Bay Tas</v>
          </cell>
        </row>
        <row r="109">
          <cell r="A109">
            <v>105</v>
          </cell>
          <cell r="B109" t="str">
            <v>Wajarri</v>
          </cell>
          <cell r="D109">
            <v>436</v>
          </cell>
          <cell r="E109" t="str">
            <v>SW Tas</v>
          </cell>
        </row>
        <row r="110">
          <cell r="A110">
            <v>106</v>
          </cell>
          <cell r="B110" t="str">
            <v>MartuWangka</v>
          </cell>
          <cell r="D110">
            <v>442</v>
          </cell>
          <cell r="E110" t="str">
            <v>MayiThakurti</v>
          </cell>
        </row>
        <row r="111">
          <cell r="A111">
            <v>107</v>
          </cell>
          <cell r="B111" t="str">
            <v>MartuWangka</v>
          </cell>
          <cell r="D111">
            <v>445</v>
          </cell>
          <cell r="E111" t="str">
            <v>Mbakwithi</v>
          </cell>
        </row>
        <row r="112">
          <cell r="A112">
            <v>108</v>
          </cell>
          <cell r="B112" t="str">
            <v>Wajarri</v>
          </cell>
          <cell r="D112">
            <v>446</v>
          </cell>
          <cell r="E112" t="str">
            <v>GuuguYimidhirr</v>
          </cell>
        </row>
        <row r="113">
          <cell r="A113">
            <v>109</v>
          </cell>
          <cell r="B113" t="str">
            <v>Yingkarta</v>
          </cell>
          <cell r="D113">
            <v>447</v>
          </cell>
          <cell r="E113" t="str">
            <v>KukuYalanji</v>
          </cell>
        </row>
        <row r="114">
          <cell r="A114">
            <v>110</v>
          </cell>
          <cell r="B114" t="str">
            <v>IrwinMurchison</v>
          </cell>
          <cell r="D114">
            <v>448</v>
          </cell>
          <cell r="E114" t="str">
            <v>Dyirbal</v>
          </cell>
        </row>
        <row r="115">
          <cell r="A115">
            <v>111</v>
          </cell>
          <cell r="B115" t="str">
            <v>Manjiljarra</v>
          </cell>
          <cell r="D115">
            <v>486</v>
          </cell>
          <cell r="E115" t="str">
            <v>Pitjantjatjarra</v>
          </cell>
        </row>
        <row r="116">
          <cell r="A116">
            <v>112</v>
          </cell>
          <cell r="B116" t="str">
            <v>ns</v>
          </cell>
          <cell r="D116">
            <v>491</v>
          </cell>
          <cell r="E116" t="str">
            <v>Mengerrdji</v>
          </cell>
        </row>
        <row r="117">
          <cell r="A117">
            <v>113</v>
          </cell>
          <cell r="B117" t="str">
            <v>ns</v>
          </cell>
          <cell r="D117">
            <v>493</v>
          </cell>
          <cell r="E117" t="str">
            <v>CentralAnmatyerr</v>
          </cell>
        </row>
        <row r="118">
          <cell r="A118">
            <v>114</v>
          </cell>
          <cell r="B118" t="str">
            <v>ns</v>
          </cell>
          <cell r="D118">
            <v>501</v>
          </cell>
          <cell r="E118" t="str">
            <v>Bindjali</v>
          </cell>
        </row>
        <row r="119">
          <cell r="A119">
            <v>115</v>
          </cell>
          <cell r="B119" t="str">
            <v>ns</v>
          </cell>
          <cell r="D119">
            <v>502</v>
          </cell>
          <cell r="E119" t="str">
            <v>Bunganditj</v>
          </cell>
        </row>
        <row r="120">
          <cell r="A120">
            <v>116</v>
          </cell>
          <cell r="B120" t="str">
            <v>IrwinMurchison</v>
          </cell>
          <cell r="D120">
            <v>556</v>
          </cell>
          <cell r="E120" t="str">
            <v>YortaYorta</v>
          </cell>
        </row>
        <row r="121">
          <cell r="A121">
            <v>117</v>
          </cell>
          <cell r="B121" t="str">
            <v>ns</v>
          </cell>
          <cell r="D121" t="str">
            <v>140a</v>
          </cell>
          <cell r="E121" t="str">
            <v>WathiWathi</v>
          </cell>
        </row>
        <row r="122">
          <cell r="A122">
            <v>118</v>
          </cell>
          <cell r="B122" t="str">
            <v>ns</v>
          </cell>
          <cell r="D122" t="str">
            <v>140b</v>
          </cell>
          <cell r="E122" t="str">
            <v>WembaWemba</v>
          </cell>
        </row>
        <row r="123">
          <cell r="A123">
            <v>119</v>
          </cell>
          <cell r="B123" t="str">
            <v>ns</v>
          </cell>
          <cell r="D123" t="str">
            <v>311a</v>
          </cell>
          <cell r="E123" t="str">
            <v>Dhurga</v>
          </cell>
        </row>
        <row r="124">
          <cell r="A124">
            <v>120</v>
          </cell>
          <cell r="B124" t="str">
            <v>ns</v>
          </cell>
          <cell r="D124" t="str">
            <v>311b</v>
          </cell>
          <cell r="E124" t="str">
            <v>Dharawal</v>
          </cell>
        </row>
        <row r="125">
          <cell r="A125">
            <v>121</v>
          </cell>
          <cell r="B125" t="str">
            <v>ns</v>
          </cell>
          <cell r="D125" t="str">
            <v>347a</v>
          </cell>
          <cell r="E125" t="str">
            <v>Ngunawal</v>
          </cell>
        </row>
        <row r="126">
          <cell r="A126">
            <v>122</v>
          </cell>
          <cell r="B126" t="str">
            <v>ns</v>
          </cell>
          <cell r="D126" t="str">
            <v>403b</v>
          </cell>
          <cell r="E126" t="str">
            <v>Yarluyandi</v>
          </cell>
        </row>
        <row r="127">
          <cell r="A127">
            <v>123</v>
          </cell>
          <cell r="B127" t="str">
            <v>Wilman</v>
          </cell>
          <cell r="D127" t="str">
            <v>97a</v>
          </cell>
          <cell r="E127" t="str">
            <v>NyulNyul</v>
          </cell>
        </row>
        <row r="128">
          <cell r="A128">
            <v>124</v>
          </cell>
          <cell r="B128" t="str">
            <v>Nyungar</v>
          </cell>
          <cell r="D128" t="str">
            <v>97b</v>
          </cell>
          <cell r="E128" t="str">
            <v>Yawuru</v>
          </cell>
        </row>
        <row r="129">
          <cell r="A129">
            <v>125</v>
          </cell>
          <cell r="B129" t="str">
            <v>ns</v>
          </cell>
        </row>
        <row r="130">
          <cell r="A130">
            <v>126</v>
          </cell>
          <cell r="B130" t="str">
            <v>ns</v>
          </cell>
        </row>
        <row r="131">
          <cell r="A131">
            <v>127</v>
          </cell>
          <cell r="B131" t="str">
            <v>Watjuk</v>
          </cell>
        </row>
        <row r="132">
          <cell r="A132">
            <v>128</v>
          </cell>
          <cell r="B132" t="str">
            <v>Ngalia</v>
          </cell>
        </row>
        <row r="133">
          <cell r="A133">
            <v>129</v>
          </cell>
          <cell r="B133" t="str">
            <v>Ngalia</v>
          </cell>
        </row>
        <row r="134">
          <cell r="A134">
            <v>130</v>
          </cell>
          <cell r="B134" t="str">
            <v>Ngalia</v>
          </cell>
        </row>
        <row r="135">
          <cell r="A135">
            <v>131</v>
          </cell>
          <cell r="B135" t="str">
            <v>ns</v>
          </cell>
        </row>
        <row r="136">
          <cell r="A136">
            <v>132</v>
          </cell>
          <cell r="B136" t="str">
            <v>Wirangu</v>
          </cell>
        </row>
        <row r="137">
          <cell r="A137">
            <v>133</v>
          </cell>
          <cell r="B137" t="str">
            <v>Ngalia</v>
          </cell>
        </row>
        <row r="138">
          <cell r="A138">
            <v>134</v>
          </cell>
          <cell r="B138" t="str">
            <v>Durubul</v>
          </cell>
        </row>
        <row r="139">
          <cell r="A139">
            <v>135</v>
          </cell>
          <cell r="B139" t="str">
            <v>ns</v>
          </cell>
        </row>
        <row r="140">
          <cell r="A140">
            <v>136</v>
          </cell>
          <cell r="B140" t="str">
            <v>ns</v>
          </cell>
        </row>
        <row r="141">
          <cell r="A141">
            <v>137</v>
          </cell>
          <cell r="B141" t="str">
            <v>ns</v>
          </cell>
        </row>
        <row r="142">
          <cell r="A142">
            <v>138</v>
          </cell>
          <cell r="B142" t="str">
            <v>WesternArrarnta</v>
          </cell>
        </row>
        <row r="143">
          <cell r="A143">
            <v>139</v>
          </cell>
          <cell r="B143" t="str">
            <v>Tiwi</v>
          </cell>
        </row>
        <row r="144">
          <cell r="A144" t="str">
            <v>140a</v>
          </cell>
          <cell r="B144" t="str">
            <v>WathiWathi</v>
          </cell>
        </row>
        <row r="145">
          <cell r="A145" t="str">
            <v>140b</v>
          </cell>
          <cell r="B145" t="str">
            <v>WembaWemba</v>
          </cell>
        </row>
        <row r="146">
          <cell r="A146" t="str">
            <v>141a</v>
          </cell>
          <cell r="B146" t="str">
            <v>WathiWathi</v>
          </cell>
        </row>
        <row r="147">
          <cell r="A147" t="str">
            <v>141b</v>
          </cell>
          <cell r="B147" t="str">
            <v>WembaWemba</v>
          </cell>
        </row>
        <row r="148">
          <cell r="A148" t="str">
            <v>142a</v>
          </cell>
          <cell r="B148" t="str">
            <v>WathiWathi</v>
          </cell>
        </row>
        <row r="149">
          <cell r="A149" t="str">
            <v>142b</v>
          </cell>
          <cell r="B149" t="str">
            <v>WembaWemba</v>
          </cell>
        </row>
        <row r="150">
          <cell r="A150">
            <v>143</v>
          </cell>
          <cell r="B150" t="str">
            <v>WathiWathi &amp; WembaWemba</v>
          </cell>
        </row>
        <row r="151">
          <cell r="A151">
            <v>144</v>
          </cell>
          <cell r="B151" t="str">
            <v>ns</v>
          </cell>
        </row>
        <row r="152">
          <cell r="A152">
            <v>145</v>
          </cell>
          <cell r="B152" t="str">
            <v>Ngalia</v>
          </cell>
        </row>
        <row r="153">
          <cell r="A153">
            <v>146</v>
          </cell>
          <cell r="B153" t="str">
            <v>Paakantyi</v>
          </cell>
        </row>
        <row r="154">
          <cell r="A154">
            <v>147</v>
          </cell>
          <cell r="B154" t="str">
            <v>ns</v>
          </cell>
        </row>
        <row r="155">
          <cell r="A155">
            <v>148</v>
          </cell>
          <cell r="B155" t="str">
            <v>Geawegal</v>
          </cell>
        </row>
        <row r="156">
          <cell r="A156">
            <v>149</v>
          </cell>
          <cell r="B156" t="str">
            <v>ns</v>
          </cell>
        </row>
        <row r="157">
          <cell r="A157">
            <v>150</v>
          </cell>
          <cell r="B157" t="str">
            <v>ns</v>
          </cell>
        </row>
        <row r="158">
          <cell r="A158">
            <v>151</v>
          </cell>
          <cell r="B158" t="str">
            <v>ns</v>
          </cell>
        </row>
        <row r="159">
          <cell r="A159">
            <v>152</v>
          </cell>
          <cell r="B159" t="str">
            <v>ns</v>
          </cell>
        </row>
        <row r="160">
          <cell r="A160">
            <v>153</v>
          </cell>
          <cell r="B160" t="str">
            <v>Ngarrindjeri</v>
          </cell>
        </row>
        <row r="161">
          <cell r="A161">
            <v>154</v>
          </cell>
          <cell r="B161" t="str">
            <v>WesternArrarnta</v>
          </cell>
        </row>
        <row r="162">
          <cell r="A162">
            <v>155</v>
          </cell>
          <cell r="B162" t="str">
            <v>Kaytetye</v>
          </cell>
        </row>
        <row r="163">
          <cell r="A163">
            <v>156</v>
          </cell>
          <cell r="B163" t="str">
            <v>Iyora</v>
          </cell>
        </row>
        <row r="164">
          <cell r="A164">
            <v>157</v>
          </cell>
          <cell r="B164" t="str">
            <v>ns</v>
          </cell>
        </row>
        <row r="165">
          <cell r="A165">
            <v>158</v>
          </cell>
          <cell r="B165" t="str">
            <v>Iyora</v>
          </cell>
        </row>
        <row r="166">
          <cell r="A166">
            <v>159</v>
          </cell>
          <cell r="B166" t="str">
            <v>ns</v>
          </cell>
        </row>
        <row r="167">
          <cell r="A167">
            <v>160</v>
          </cell>
          <cell r="B167" t="str">
            <v>ns</v>
          </cell>
        </row>
        <row r="168">
          <cell r="A168">
            <v>161</v>
          </cell>
          <cell r="B168" t="str">
            <v>Kurnai</v>
          </cell>
        </row>
        <row r="169">
          <cell r="A169">
            <v>162</v>
          </cell>
          <cell r="B169" t="str">
            <v>Larrrakia</v>
          </cell>
        </row>
        <row r="170">
          <cell r="A170">
            <v>163</v>
          </cell>
          <cell r="B170" t="str">
            <v>Wurrugu</v>
          </cell>
        </row>
        <row r="171">
          <cell r="A171">
            <v>164</v>
          </cell>
          <cell r="B171" t="str">
            <v>Yingkarta</v>
          </cell>
        </row>
        <row r="172">
          <cell r="A172">
            <v>165</v>
          </cell>
          <cell r="B172" t="str">
            <v>Watjuk</v>
          </cell>
        </row>
        <row r="173">
          <cell r="A173">
            <v>166</v>
          </cell>
          <cell r="B173" t="str">
            <v>Watjuk</v>
          </cell>
        </row>
        <row r="174">
          <cell r="A174">
            <v>167</v>
          </cell>
          <cell r="B174" t="str">
            <v>Watjuk</v>
          </cell>
        </row>
        <row r="175">
          <cell r="A175">
            <v>168</v>
          </cell>
          <cell r="B175" t="str">
            <v>Kaniyang</v>
          </cell>
        </row>
        <row r="176">
          <cell r="A176">
            <v>169</v>
          </cell>
          <cell r="B176" t="str">
            <v>IrwinMurchison</v>
          </cell>
        </row>
        <row r="177">
          <cell r="A177">
            <v>170</v>
          </cell>
          <cell r="B177" t="str">
            <v>ChampionBay</v>
          </cell>
        </row>
        <row r="178">
          <cell r="A178">
            <v>171</v>
          </cell>
          <cell r="B178" t="str">
            <v>WesternArrarnta</v>
          </cell>
        </row>
        <row r="179">
          <cell r="A179">
            <v>172</v>
          </cell>
          <cell r="B179" t="str">
            <v>Garlali</v>
          </cell>
        </row>
        <row r="180">
          <cell r="A180">
            <v>173</v>
          </cell>
          <cell r="B180" t="str">
            <v>Yandruwandha</v>
          </cell>
        </row>
        <row r="181">
          <cell r="A181">
            <v>174</v>
          </cell>
          <cell r="B181" t="str">
            <v>Wadikali</v>
          </cell>
        </row>
        <row r="182">
          <cell r="A182">
            <v>175</v>
          </cell>
          <cell r="B182" t="str">
            <v>Malyangapa</v>
          </cell>
        </row>
        <row r="183">
          <cell r="A183">
            <v>176</v>
          </cell>
          <cell r="B183" t="str">
            <v>Kurnu</v>
          </cell>
        </row>
        <row r="184">
          <cell r="A184">
            <v>177</v>
          </cell>
          <cell r="B184" t="str">
            <v>Keramin</v>
          </cell>
        </row>
        <row r="185">
          <cell r="A185">
            <v>178</v>
          </cell>
          <cell r="B185" t="str">
            <v>Ngarrindjeri</v>
          </cell>
        </row>
        <row r="186">
          <cell r="A186">
            <v>179</v>
          </cell>
          <cell r="B186" t="str">
            <v>MayiKulan</v>
          </cell>
        </row>
        <row r="187">
          <cell r="A187">
            <v>180</v>
          </cell>
          <cell r="B187" t="str">
            <v>Yalarnnga</v>
          </cell>
        </row>
        <row r="188">
          <cell r="A188">
            <v>181</v>
          </cell>
          <cell r="B188" t="str">
            <v>YirYoront</v>
          </cell>
        </row>
        <row r="189">
          <cell r="A189">
            <v>182</v>
          </cell>
          <cell r="B189" t="str">
            <v>Warungu</v>
          </cell>
        </row>
        <row r="190">
          <cell r="A190">
            <v>183</v>
          </cell>
          <cell r="B190" t="str">
            <v>Wulguru</v>
          </cell>
        </row>
        <row r="191">
          <cell r="A191">
            <v>184</v>
          </cell>
          <cell r="B191" t="str">
            <v>Wulguru</v>
          </cell>
        </row>
        <row r="192">
          <cell r="A192">
            <v>185</v>
          </cell>
          <cell r="B192" t="str">
            <v>Biri</v>
          </cell>
        </row>
        <row r="193">
          <cell r="A193">
            <v>186</v>
          </cell>
          <cell r="B193" t="str">
            <v>NatalDowns</v>
          </cell>
        </row>
        <row r="194">
          <cell r="A194">
            <v>187</v>
          </cell>
          <cell r="B194" t="str">
            <v>Biri</v>
          </cell>
        </row>
        <row r="195">
          <cell r="A195">
            <v>188</v>
          </cell>
          <cell r="B195" t="str">
            <v>Biri</v>
          </cell>
        </row>
        <row r="196">
          <cell r="A196">
            <v>189</v>
          </cell>
          <cell r="B196" t="str">
            <v>WakaWaka</v>
          </cell>
        </row>
        <row r="197">
          <cell r="A197">
            <v>190</v>
          </cell>
          <cell r="B197" t="str">
            <v>Batyala</v>
          </cell>
        </row>
        <row r="198">
          <cell r="A198">
            <v>191</v>
          </cell>
          <cell r="B198" t="str">
            <v>Kalkatungu</v>
          </cell>
        </row>
        <row r="199">
          <cell r="A199">
            <v>192</v>
          </cell>
          <cell r="B199" t="str">
            <v>Paakantyi</v>
          </cell>
        </row>
        <row r="200">
          <cell r="A200">
            <v>193</v>
          </cell>
          <cell r="B200" t="str">
            <v>Awabakal</v>
          </cell>
        </row>
        <row r="201">
          <cell r="A201">
            <v>194</v>
          </cell>
          <cell r="B201" t="str">
            <v>Gunnai</v>
          </cell>
        </row>
        <row r="202">
          <cell r="A202">
            <v>195</v>
          </cell>
          <cell r="B202" t="str">
            <v>ns</v>
          </cell>
        </row>
        <row r="203">
          <cell r="A203">
            <v>196</v>
          </cell>
          <cell r="B203" t="str">
            <v>ns</v>
          </cell>
        </row>
        <row r="204">
          <cell r="A204">
            <v>197</v>
          </cell>
          <cell r="B204" t="str">
            <v>ns</v>
          </cell>
        </row>
        <row r="205">
          <cell r="A205">
            <v>198</v>
          </cell>
          <cell r="B205" t="str">
            <v>Ngarrindjeri</v>
          </cell>
        </row>
        <row r="206">
          <cell r="A206">
            <v>199</v>
          </cell>
          <cell r="B206" t="str">
            <v>Umida</v>
          </cell>
        </row>
        <row r="207">
          <cell r="A207">
            <v>200</v>
          </cell>
          <cell r="B207" t="str">
            <v>Umida</v>
          </cell>
        </row>
        <row r="208">
          <cell r="A208">
            <v>201</v>
          </cell>
          <cell r="B208" t="str">
            <v>Umida</v>
          </cell>
        </row>
        <row r="209">
          <cell r="A209">
            <v>202</v>
          </cell>
          <cell r="B209" t="str">
            <v>Ngarluma</v>
          </cell>
        </row>
        <row r="210">
          <cell r="A210">
            <v>203</v>
          </cell>
          <cell r="B210" t="str">
            <v>Ngarluma</v>
          </cell>
        </row>
        <row r="211">
          <cell r="A211">
            <v>204</v>
          </cell>
          <cell r="B211" t="str">
            <v>ns</v>
          </cell>
        </row>
        <row r="212">
          <cell r="A212">
            <v>205</v>
          </cell>
          <cell r="B212" t="str">
            <v>ns</v>
          </cell>
        </row>
        <row r="213">
          <cell r="A213">
            <v>206</v>
          </cell>
          <cell r="B213" t="str">
            <v>Warnman</v>
          </cell>
        </row>
        <row r="214">
          <cell r="A214">
            <v>207</v>
          </cell>
          <cell r="B214" t="str">
            <v>ns</v>
          </cell>
        </row>
        <row r="215">
          <cell r="A215">
            <v>208</v>
          </cell>
          <cell r="B215" t="str">
            <v>ns</v>
          </cell>
        </row>
        <row r="216">
          <cell r="A216">
            <v>209</v>
          </cell>
          <cell r="B216" t="str">
            <v>Warrnambool</v>
          </cell>
        </row>
        <row r="217">
          <cell r="A217">
            <v>210</v>
          </cell>
          <cell r="B217" t="str">
            <v>Warrnambool</v>
          </cell>
        </row>
        <row r="218">
          <cell r="A218">
            <v>211</v>
          </cell>
          <cell r="B218" t="str">
            <v>Warrnambool</v>
          </cell>
        </row>
        <row r="219">
          <cell r="A219">
            <v>212</v>
          </cell>
          <cell r="B219" t="str">
            <v>Warrnambool</v>
          </cell>
        </row>
        <row r="220">
          <cell r="A220">
            <v>213</v>
          </cell>
          <cell r="B220" t="str">
            <v>Kurnu</v>
          </cell>
        </row>
        <row r="221">
          <cell r="A221">
            <v>214</v>
          </cell>
          <cell r="B221" t="str">
            <v>Kurnu</v>
          </cell>
        </row>
        <row r="222">
          <cell r="A222">
            <v>215</v>
          </cell>
          <cell r="B222" t="str">
            <v>WesternArrarnta</v>
          </cell>
        </row>
        <row r="223">
          <cell r="A223">
            <v>216</v>
          </cell>
          <cell r="B223" t="str">
            <v>Adnyamathanha</v>
          </cell>
        </row>
        <row r="224">
          <cell r="A224">
            <v>217</v>
          </cell>
          <cell r="B224" t="str">
            <v>Narrungga</v>
          </cell>
        </row>
        <row r="225">
          <cell r="A225">
            <v>218</v>
          </cell>
          <cell r="B225" t="str">
            <v>ns</v>
          </cell>
        </row>
        <row r="226">
          <cell r="A226">
            <v>219</v>
          </cell>
          <cell r="B226" t="str">
            <v>Yandruwandha</v>
          </cell>
        </row>
        <row r="227">
          <cell r="A227">
            <v>220</v>
          </cell>
          <cell r="B227" t="str">
            <v>Diyari</v>
          </cell>
        </row>
        <row r="228">
          <cell r="A228">
            <v>221</v>
          </cell>
          <cell r="B228" t="str">
            <v>Diyari</v>
          </cell>
        </row>
        <row r="229">
          <cell r="A229">
            <v>222</v>
          </cell>
          <cell r="B229" t="str">
            <v>Wangkatja</v>
          </cell>
        </row>
        <row r="230">
          <cell r="A230">
            <v>223</v>
          </cell>
          <cell r="B230" t="str">
            <v>ns</v>
          </cell>
        </row>
        <row r="231">
          <cell r="A231">
            <v>224</v>
          </cell>
          <cell r="B231" t="str">
            <v>ns</v>
          </cell>
        </row>
        <row r="232">
          <cell r="A232">
            <v>225</v>
          </cell>
          <cell r="B232" t="str">
            <v>Parnkala</v>
          </cell>
        </row>
        <row r="233">
          <cell r="A233">
            <v>226</v>
          </cell>
          <cell r="B233" t="str">
            <v>Wirangu</v>
          </cell>
        </row>
        <row r="234">
          <cell r="A234">
            <v>227</v>
          </cell>
          <cell r="B234" t="str">
            <v>Arabana</v>
          </cell>
        </row>
        <row r="235">
          <cell r="A235">
            <v>228</v>
          </cell>
          <cell r="B235" t="str">
            <v>ns</v>
          </cell>
        </row>
        <row r="236">
          <cell r="A236">
            <v>229</v>
          </cell>
          <cell r="B236" t="str">
            <v>PintupiLuritja</v>
          </cell>
        </row>
        <row r="237">
          <cell r="A237">
            <v>230</v>
          </cell>
          <cell r="B237" t="str">
            <v>Gundungurra</v>
          </cell>
        </row>
        <row r="238">
          <cell r="A238">
            <v>231</v>
          </cell>
          <cell r="B238" t="str">
            <v>Wonnarua</v>
          </cell>
        </row>
        <row r="239">
          <cell r="A239">
            <v>232</v>
          </cell>
          <cell r="B239" t="str">
            <v>ns</v>
          </cell>
        </row>
        <row r="240">
          <cell r="A240">
            <v>233</v>
          </cell>
          <cell r="B240" t="str">
            <v>ns</v>
          </cell>
        </row>
        <row r="241">
          <cell r="A241">
            <v>234</v>
          </cell>
          <cell r="B241" t="str">
            <v>Ngaiawang</v>
          </cell>
        </row>
        <row r="242">
          <cell r="A242">
            <v>235</v>
          </cell>
          <cell r="B242" t="str">
            <v>Ngaiawang</v>
          </cell>
        </row>
        <row r="243">
          <cell r="A243">
            <v>236</v>
          </cell>
          <cell r="B243" t="str">
            <v>ns</v>
          </cell>
        </row>
        <row r="244">
          <cell r="A244">
            <v>237</v>
          </cell>
          <cell r="B244" t="str">
            <v>Keramin</v>
          </cell>
        </row>
        <row r="245">
          <cell r="A245">
            <v>238</v>
          </cell>
          <cell r="B245" t="str">
            <v>Arabana</v>
          </cell>
        </row>
        <row r="246">
          <cell r="A246">
            <v>239</v>
          </cell>
          <cell r="B246" t="str">
            <v>Kurnu</v>
          </cell>
        </row>
        <row r="247">
          <cell r="A247">
            <v>240</v>
          </cell>
          <cell r="B247" t="str">
            <v>Paakantyi</v>
          </cell>
        </row>
        <row r="248">
          <cell r="A248">
            <v>241</v>
          </cell>
          <cell r="B248" t="str">
            <v>Dhudhoroa</v>
          </cell>
        </row>
        <row r="249">
          <cell r="A249">
            <v>242</v>
          </cell>
          <cell r="B249" t="str">
            <v>Batyala</v>
          </cell>
        </row>
        <row r="250">
          <cell r="A250">
            <v>243</v>
          </cell>
          <cell r="B250" t="str">
            <v>Ngarrindjeri</v>
          </cell>
        </row>
        <row r="251">
          <cell r="A251">
            <v>244</v>
          </cell>
          <cell r="B251" t="str">
            <v>Nauo</v>
          </cell>
        </row>
        <row r="252">
          <cell r="A252">
            <v>245</v>
          </cell>
          <cell r="B252" t="str">
            <v>ns</v>
          </cell>
        </row>
        <row r="253">
          <cell r="A253">
            <v>246</v>
          </cell>
          <cell r="B253" t="str">
            <v>ns</v>
          </cell>
        </row>
        <row r="254">
          <cell r="A254">
            <v>247</v>
          </cell>
          <cell r="B254" t="str">
            <v>ns</v>
          </cell>
        </row>
        <row r="255">
          <cell r="A255">
            <v>248</v>
          </cell>
          <cell r="B255" t="str">
            <v>ns</v>
          </cell>
        </row>
        <row r="256">
          <cell r="A256">
            <v>249</v>
          </cell>
          <cell r="B256" t="str">
            <v>ns</v>
          </cell>
        </row>
        <row r="257">
          <cell r="A257">
            <v>250</v>
          </cell>
          <cell r="B257" t="str">
            <v>Gunnai</v>
          </cell>
        </row>
        <row r="258">
          <cell r="A258">
            <v>251</v>
          </cell>
          <cell r="B258" t="str">
            <v>ns</v>
          </cell>
        </row>
        <row r="259">
          <cell r="A259">
            <v>252</v>
          </cell>
          <cell r="B259" t="str">
            <v>Iyora</v>
          </cell>
        </row>
        <row r="260">
          <cell r="A260">
            <v>253</v>
          </cell>
          <cell r="B260" t="str">
            <v>Iyora</v>
          </cell>
        </row>
        <row r="261">
          <cell r="A261">
            <v>254</v>
          </cell>
          <cell r="B261" t="str">
            <v>Iyora</v>
          </cell>
        </row>
        <row r="262">
          <cell r="A262">
            <v>255</v>
          </cell>
          <cell r="B262" t="str">
            <v>ns</v>
          </cell>
        </row>
        <row r="263">
          <cell r="A263">
            <v>256</v>
          </cell>
          <cell r="B263" t="str">
            <v>ns</v>
          </cell>
        </row>
        <row r="264">
          <cell r="A264">
            <v>257</v>
          </cell>
          <cell r="B264" t="str">
            <v>ns</v>
          </cell>
        </row>
        <row r="265">
          <cell r="A265">
            <v>258</v>
          </cell>
          <cell r="B265" t="str">
            <v>ns</v>
          </cell>
        </row>
        <row r="266">
          <cell r="A266">
            <v>259</v>
          </cell>
          <cell r="B266" t="str">
            <v>Wonnarua</v>
          </cell>
        </row>
        <row r="267">
          <cell r="A267">
            <v>260</v>
          </cell>
          <cell r="B267" t="str">
            <v>Wonnarua</v>
          </cell>
        </row>
        <row r="268">
          <cell r="A268">
            <v>261</v>
          </cell>
          <cell r="B268" t="str">
            <v>ns</v>
          </cell>
        </row>
        <row r="269">
          <cell r="A269">
            <v>262</v>
          </cell>
          <cell r="B269" t="str">
            <v>Wonnarua</v>
          </cell>
        </row>
        <row r="270">
          <cell r="A270">
            <v>263</v>
          </cell>
          <cell r="B270" t="str">
            <v>ns</v>
          </cell>
        </row>
        <row r="271">
          <cell r="A271">
            <v>264</v>
          </cell>
          <cell r="B271" t="str">
            <v>ns</v>
          </cell>
        </row>
        <row r="272">
          <cell r="A272">
            <v>265</v>
          </cell>
          <cell r="B272" t="str">
            <v>ns</v>
          </cell>
        </row>
        <row r="273">
          <cell r="A273">
            <v>266</v>
          </cell>
          <cell r="B273" t="str">
            <v>Wonnarua</v>
          </cell>
        </row>
        <row r="274">
          <cell r="A274">
            <v>267</v>
          </cell>
          <cell r="B274" t="str">
            <v>ns</v>
          </cell>
        </row>
        <row r="275">
          <cell r="A275">
            <v>268</v>
          </cell>
          <cell r="B275" t="str">
            <v>ns</v>
          </cell>
        </row>
        <row r="276">
          <cell r="A276">
            <v>269</v>
          </cell>
          <cell r="B276" t="str">
            <v>ns</v>
          </cell>
        </row>
        <row r="277">
          <cell r="A277">
            <v>270</v>
          </cell>
          <cell r="B277" t="str">
            <v>Wonnarua</v>
          </cell>
        </row>
        <row r="278">
          <cell r="A278">
            <v>271</v>
          </cell>
          <cell r="B278" t="str">
            <v>Wonnarua</v>
          </cell>
        </row>
        <row r="279">
          <cell r="A279">
            <v>272</v>
          </cell>
          <cell r="B279" t="str">
            <v>Nauo</v>
          </cell>
        </row>
        <row r="280">
          <cell r="A280">
            <v>273</v>
          </cell>
          <cell r="B280" t="str">
            <v>ns</v>
          </cell>
        </row>
        <row r="281">
          <cell r="A281">
            <v>274</v>
          </cell>
          <cell r="B281" t="str">
            <v>Kurnu</v>
          </cell>
        </row>
        <row r="282">
          <cell r="A282">
            <v>275</v>
          </cell>
          <cell r="B282" t="str">
            <v>WakaWaka</v>
          </cell>
        </row>
        <row r="283">
          <cell r="A283">
            <v>276</v>
          </cell>
          <cell r="B283" t="str">
            <v>FlindersIsland</v>
          </cell>
        </row>
        <row r="284">
          <cell r="A284">
            <v>277</v>
          </cell>
          <cell r="B284" t="str">
            <v>Nyungar</v>
          </cell>
        </row>
        <row r="285">
          <cell r="A285">
            <v>278</v>
          </cell>
          <cell r="B285" t="str">
            <v>Nyungar</v>
          </cell>
        </row>
        <row r="286">
          <cell r="A286">
            <v>279</v>
          </cell>
          <cell r="B286" t="str">
            <v>Nyungar</v>
          </cell>
        </row>
        <row r="287">
          <cell r="A287">
            <v>280</v>
          </cell>
          <cell r="B287" t="str">
            <v>Nyungar</v>
          </cell>
        </row>
        <row r="288">
          <cell r="A288">
            <v>281</v>
          </cell>
          <cell r="B288" t="str">
            <v>Nyungar</v>
          </cell>
        </row>
        <row r="289">
          <cell r="A289">
            <v>282</v>
          </cell>
          <cell r="B289" t="str">
            <v>Nyungar</v>
          </cell>
        </row>
        <row r="290">
          <cell r="A290">
            <v>283</v>
          </cell>
          <cell r="B290" t="str">
            <v>Nyungar</v>
          </cell>
        </row>
        <row r="291">
          <cell r="A291">
            <v>284</v>
          </cell>
          <cell r="B291" t="str">
            <v>Nyungar</v>
          </cell>
        </row>
        <row r="292">
          <cell r="A292">
            <v>285</v>
          </cell>
          <cell r="B292" t="str">
            <v>ns</v>
          </cell>
        </row>
        <row r="293">
          <cell r="A293" t="str">
            <v>286a</v>
          </cell>
          <cell r="B293" t="str">
            <v>Adnyamathanha</v>
          </cell>
        </row>
        <row r="294">
          <cell r="A294" t="str">
            <v>286b</v>
          </cell>
          <cell r="B294" t="str">
            <v>Yandruwandha</v>
          </cell>
        </row>
        <row r="295">
          <cell r="A295">
            <v>287</v>
          </cell>
          <cell r="B295" t="str">
            <v>Dhudhoroa</v>
          </cell>
        </row>
        <row r="296">
          <cell r="A296">
            <v>288</v>
          </cell>
          <cell r="B296" t="str">
            <v>Iyora</v>
          </cell>
        </row>
        <row r="297">
          <cell r="A297">
            <v>289</v>
          </cell>
          <cell r="B297" t="str">
            <v>Iyora</v>
          </cell>
        </row>
        <row r="298">
          <cell r="A298">
            <v>290</v>
          </cell>
          <cell r="B298" t="str">
            <v>Tas</v>
          </cell>
        </row>
        <row r="299">
          <cell r="A299">
            <v>291</v>
          </cell>
          <cell r="B299" t="str">
            <v>Wangkangurru</v>
          </cell>
        </row>
        <row r="300">
          <cell r="A300">
            <v>292</v>
          </cell>
          <cell r="B300" t="str">
            <v>Adnyamathanha</v>
          </cell>
        </row>
        <row r="301">
          <cell r="A301">
            <v>293</v>
          </cell>
          <cell r="B301" t="str">
            <v>Adnyamathanha</v>
          </cell>
        </row>
        <row r="302">
          <cell r="A302">
            <v>294</v>
          </cell>
          <cell r="B302" t="str">
            <v>Ngarrindjeri</v>
          </cell>
        </row>
        <row r="303">
          <cell r="A303">
            <v>295</v>
          </cell>
          <cell r="B303" t="str">
            <v>Paakintyi</v>
          </cell>
        </row>
        <row r="304">
          <cell r="A304">
            <v>296</v>
          </cell>
          <cell r="B304" t="str">
            <v>Yandruwandha</v>
          </cell>
        </row>
        <row r="305">
          <cell r="A305">
            <v>297</v>
          </cell>
          <cell r="B305" t="str">
            <v>Diyari</v>
          </cell>
        </row>
        <row r="306">
          <cell r="A306">
            <v>298</v>
          </cell>
          <cell r="B306" t="str">
            <v>Arabana</v>
          </cell>
        </row>
        <row r="307">
          <cell r="A307">
            <v>299</v>
          </cell>
          <cell r="B307" t="str">
            <v>Kaurna</v>
          </cell>
        </row>
        <row r="308">
          <cell r="A308">
            <v>300</v>
          </cell>
          <cell r="B308" t="str">
            <v>Wilyakali</v>
          </cell>
        </row>
        <row r="309">
          <cell r="A309">
            <v>301</v>
          </cell>
          <cell r="B309" t="str">
            <v>WathiWathi</v>
          </cell>
        </row>
        <row r="310">
          <cell r="A310">
            <v>302</v>
          </cell>
          <cell r="B310" t="str">
            <v>Wotjobaluk</v>
          </cell>
        </row>
        <row r="311">
          <cell r="A311">
            <v>303</v>
          </cell>
          <cell r="B311" t="str">
            <v>Jardwadjali</v>
          </cell>
        </row>
        <row r="312">
          <cell r="A312">
            <v>304</v>
          </cell>
          <cell r="B312" t="str">
            <v>Wathawurrung</v>
          </cell>
        </row>
        <row r="313">
          <cell r="A313">
            <v>305</v>
          </cell>
          <cell r="B313" t="str">
            <v>Woiwurrung</v>
          </cell>
        </row>
        <row r="314">
          <cell r="A314">
            <v>306</v>
          </cell>
          <cell r="B314" t="str">
            <v>Djadjawurrung</v>
          </cell>
        </row>
        <row r="315">
          <cell r="A315">
            <v>307</v>
          </cell>
          <cell r="B315" t="str">
            <v>Dhudhoroa</v>
          </cell>
        </row>
        <row r="316">
          <cell r="A316">
            <v>308</v>
          </cell>
          <cell r="B316" t="str">
            <v>Jaitmatang</v>
          </cell>
        </row>
        <row r="317">
          <cell r="A317">
            <v>309</v>
          </cell>
          <cell r="B317" t="str">
            <v>Dhudhuroa</v>
          </cell>
        </row>
        <row r="318">
          <cell r="A318">
            <v>310</v>
          </cell>
          <cell r="B318" t="str">
            <v>Dhudhuroa</v>
          </cell>
        </row>
        <row r="319">
          <cell r="A319" t="str">
            <v>311a</v>
          </cell>
          <cell r="B319" t="str">
            <v>Dhurga</v>
          </cell>
        </row>
        <row r="320">
          <cell r="A320" t="str">
            <v>311b</v>
          </cell>
          <cell r="B320" t="str">
            <v>Dharawal</v>
          </cell>
        </row>
        <row r="321">
          <cell r="A321">
            <v>312</v>
          </cell>
          <cell r="B321" t="str">
            <v>Iyora</v>
          </cell>
        </row>
        <row r="322">
          <cell r="A322">
            <v>313</v>
          </cell>
          <cell r="B322" t="str">
            <v>Iyora</v>
          </cell>
        </row>
        <row r="323">
          <cell r="A323">
            <v>314</v>
          </cell>
          <cell r="B323" t="str">
            <v>Iyora</v>
          </cell>
        </row>
        <row r="324">
          <cell r="A324">
            <v>315</v>
          </cell>
          <cell r="B324" t="str">
            <v>Awabakal</v>
          </cell>
        </row>
        <row r="325">
          <cell r="A325" t="str">
            <v>316a</v>
          </cell>
          <cell r="B325" t="str">
            <v>Wonnarua</v>
          </cell>
        </row>
        <row r="326">
          <cell r="A326" t="str">
            <v>316b</v>
          </cell>
          <cell r="B326" t="str">
            <v>Geawegal</v>
          </cell>
        </row>
        <row r="327">
          <cell r="A327">
            <v>317</v>
          </cell>
          <cell r="B327" t="str">
            <v>Guringay</v>
          </cell>
        </row>
        <row r="328">
          <cell r="A328">
            <v>318</v>
          </cell>
          <cell r="B328" t="str">
            <v>Guringay</v>
          </cell>
        </row>
        <row r="329">
          <cell r="A329">
            <v>319</v>
          </cell>
          <cell r="B329" t="str">
            <v>Karree</v>
          </cell>
        </row>
        <row r="330">
          <cell r="A330">
            <v>320</v>
          </cell>
          <cell r="B330" t="str">
            <v>Wiradjuri</v>
          </cell>
        </row>
        <row r="331">
          <cell r="A331">
            <v>321</v>
          </cell>
          <cell r="B331" t="str">
            <v>Kamilaroi</v>
          </cell>
        </row>
        <row r="332">
          <cell r="A332">
            <v>322</v>
          </cell>
          <cell r="B332" t="str">
            <v>Wonnarua</v>
          </cell>
        </row>
        <row r="333">
          <cell r="A333">
            <v>323</v>
          </cell>
          <cell r="B333" t="str">
            <v>Wonnarua</v>
          </cell>
        </row>
        <row r="334">
          <cell r="A334">
            <v>324</v>
          </cell>
          <cell r="B334" t="str">
            <v>Kurnu</v>
          </cell>
        </row>
        <row r="335">
          <cell r="A335">
            <v>325</v>
          </cell>
          <cell r="B335" t="str">
            <v>Guwamu</v>
          </cell>
        </row>
        <row r="336">
          <cell r="A336">
            <v>326</v>
          </cell>
          <cell r="B336" t="str">
            <v>Yugambeh</v>
          </cell>
        </row>
        <row r="337">
          <cell r="A337">
            <v>327</v>
          </cell>
          <cell r="B337" t="str">
            <v>Kamilaroi</v>
          </cell>
        </row>
        <row r="338">
          <cell r="A338">
            <v>328</v>
          </cell>
          <cell r="B338" t="str">
            <v>Bindal</v>
          </cell>
        </row>
        <row r="339">
          <cell r="A339">
            <v>329</v>
          </cell>
          <cell r="B339" t="str">
            <v>Wargamy</v>
          </cell>
        </row>
        <row r="340">
          <cell r="A340">
            <v>330</v>
          </cell>
          <cell r="B340" t="str">
            <v>Iyora</v>
          </cell>
        </row>
        <row r="341">
          <cell r="A341">
            <v>331</v>
          </cell>
          <cell r="B341" t="str">
            <v>Djadjawurrung</v>
          </cell>
        </row>
        <row r="342">
          <cell r="A342">
            <v>332</v>
          </cell>
          <cell r="B342" t="str">
            <v>Tas</v>
          </cell>
        </row>
        <row r="343">
          <cell r="A343">
            <v>333</v>
          </cell>
          <cell r="B343" t="str">
            <v>Wurrugu</v>
          </cell>
        </row>
        <row r="344">
          <cell r="A344">
            <v>334</v>
          </cell>
          <cell r="B344" t="str">
            <v>ns</v>
          </cell>
        </row>
        <row r="345">
          <cell r="A345">
            <v>335</v>
          </cell>
          <cell r="B345" t="str">
            <v>ns</v>
          </cell>
        </row>
        <row r="346">
          <cell r="A346">
            <v>336</v>
          </cell>
          <cell r="B346" t="str">
            <v>ns</v>
          </cell>
        </row>
        <row r="347">
          <cell r="A347">
            <v>337</v>
          </cell>
          <cell r="B347" t="str">
            <v>ns</v>
          </cell>
        </row>
        <row r="348">
          <cell r="A348">
            <v>338</v>
          </cell>
          <cell r="B348" t="str">
            <v>Awabakal</v>
          </cell>
        </row>
        <row r="349">
          <cell r="A349">
            <v>339</v>
          </cell>
          <cell r="B349" t="str">
            <v>ns</v>
          </cell>
        </row>
        <row r="350">
          <cell r="A350">
            <v>340</v>
          </cell>
          <cell r="B350" t="str">
            <v>ns</v>
          </cell>
        </row>
        <row r="351">
          <cell r="A351">
            <v>341</v>
          </cell>
          <cell r="B351" t="str">
            <v>ns</v>
          </cell>
        </row>
        <row r="352">
          <cell r="A352">
            <v>342</v>
          </cell>
          <cell r="B352" t="str">
            <v>Gangulu</v>
          </cell>
        </row>
        <row r="353">
          <cell r="A353">
            <v>343</v>
          </cell>
          <cell r="B353" t="str">
            <v>Darumbal</v>
          </cell>
        </row>
        <row r="354">
          <cell r="A354">
            <v>344</v>
          </cell>
          <cell r="B354" t="str">
            <v>ns</v>
          </cell>
        </row>
        <row r="355">
          <cell r="A355">
            <v>345</v>
          </cell>
          <cell r="B355" t="str">
            <v>Tambo</v>
          </cell>
        </row>
        <row r="356">
          <cell r="A356">
            <v>346</v>
          </cell>
          <cell r="B356" t="str">
            <v>ns</v>
          </cell>
        </row>
        <row r="357">
          <cell r="A357" t="str">
            <v>347a</v>
          </cell>
          <cell r="B357" t="str">
            <v>Ngunawal</v>
          </cell>
        </row>
        <row r="358">
          <cell r="A358" t="str">
            <v>347b</v>
          </cell>
          <cell r="B358" t="str">
            <v>Wiradjuri</v>
          </cell>
        </row>
        <row r="359">
          <cell r="A359">
            <v>348</v>
          </cell>
          <cell r="B359" t="str">
            <v>GoorengGooreng</v>
          </cell>
        </row>
        <row r="360">
          <cell r="A360">
            <v>349</v>
          </cell>
          <cell r="B360" t="str">
            <v>ns</v>
          </cell>
        </row>
        <row r="361">
          <cell r="A361">
            <v>350</v>
          </cell>
          <cell r="B361" t="str">
            <v>Dalla</v>
          </cell>
        </row>
        <row r="362">
          <cell r="A362">
            <v>351</v>
          </cell>
          <cell r="B362" t="str">
            <v>Dhurga</v>
          </cell>
        </row>
        <row r="363">
          <cell r="A363">
            <v>352</v>
          </cell>
          <cell r="B363" t="str">
            <v>Ngiyambaa</v>
          </cell>
        </row>
        <row r="364">
          <cell r="A364">
            <v>353</v>
          </cell>
          <cell r="B364" t="str">
            <v>Paakantyi</v>
          </cell>
        </row>
        <row r="365">
          <cell r="A365">
            <v>354</v>
          </cell>
          <cell r="B365" t="str">
            <v>Paakantyi</v>
          </cell>
        </row>
        <row r="366">
          <cell r="A366">
            <v>355</v>
          </cell>
          <cell r="B366" t="str">
            <v>Paakantyi</v>
          </cell>
        </row>
        <row r="367">
          <cell r="A367">
            <v>356</v>
          </cell>
          <cell r="B367" t="str">
            <v>Kurnu</v>
          </cell>
        </row>
        <row r="368">
          <cell r="A368">
            <v>357</v>
          </cell>
          <cell r="B368" t="str">
            <v>Paakantyi</v>
          </cell>
        </row>
        <row r="369">
          <cell r="A369">
            <v>358</v>
          </cell>
          <cell r="B369" t="str">
            <v>Paakantyi</v>
          </cell>
        </row>
        <row r="370">
          <cell r="A370">
            <v>359</v>
          </cell>
          <cell r="B370" t="str">
            <v>Paakantyi</v>
          </cell>
        </row>
        <row r="371">
          <cell r="A371">
            <v>360</v>
          </cell>
          <cell r="B371" t="str">
            <v>Paakantyi</v>
          </cell>
        </row>
        <row r="372">
          <cell r="A372">
            <v>361</v>
          </cell>
          <cell r="B372" t="str">
            <v>Iyora</v>
          </cell>
        </row>
        <row r="373">
          <cell r="A373">
            <v>362</v>
          </cell>
          <cell r="B373" t="str">
            <v>Iyora</v>
          </cell>
        </row>
        <row r="374">
          <cell r="A374">
            <v>363</v>
          </cell>
          <cell r="B374" t="str">
            <v>Iyora</v>
          </cell>
        </row>
        <row r="375">
          <cell r="A375">
            <v>364</v>
          </cell>
          <cell r="B375" t="str">
            <v>Iyora</v>
          </cell>
        </row>
        <row r="376">
          <cell r="A376">
            <v>365</v>
          </cell>
          <cell r="B376" t="str">
            <v>Warlpiri</v>
          </cell>
        </row>
        <row r="377">
          <cell r="A377">
            <v>366</v>
          </cell>
          <cell r="B377" t="str">
            <v>Warlpiri</v>
          </cell>
        </row>
        <row r="378">
          <cell r="A378">
            <v>367</v>
          </cell>
          <cell r="B378" t="str">
            <v>Warlpiri</v>
          </cell>
        </row>
        <row r="379">
          <cell r="A379">
            <v>368</v>
          </cell>
          <cell r="B379" t="str">
            <v>Woiwurrung</v>
          </cell>
        </row>
        <row r="380">
          <cell r="A380">
            <v>369</v>
          </cell>
          <cell r="B380" t="str">
            <v>Woiwurrung</v>
          </cell>
        </row>
        <row r="381">
          <cell r="A381">
            <v>370</v>
          </cell>
          <cell r="B381" t="str">
            <v>ns</v>
          </cell>
        </row>
        <row r="382">
          <cell r="A382">
            <v>371</v>
          </cell>
          <cell r="B382" t="str">
            <v>ns</v>
          </cell>
        </row>
        <row r="383">
          <cell r="A383">
            <v>372</v>
          </cell>
          <cell r="B383" t="str">
            <v>Diyari</v>
          </cell>
        </row>
        <row r="384">
          <cell r="A384">
            <v>373</v>
          </cell>
          <cell r="B384" t="str">
            <v>ns</v>
          </cell>
        </row>
        <row r="385">
          <cell r="A385">
            <v>374</v>
          </cell>
          <cell r="B385" t="str">
            <v>Paakantyi</v>
          </cell>
        </row>
        <row r="386">
          <cell r="A386">
            <v>375</v>
          </cell>
          <cell r="B386" t="str">
            <v>ns</v>
          </cell>
        </row>
        <row r="387">
          <cell r="A387">
            <v>376</v>
          </cell>
          <cell r="B387" t="str">
            <v>Iyora</v>
          </cell>
        </row>
        <row r="388">
          <cell r="A388">
            <v>377</v>
          </cell>
          <cell r="B388" t="str">
            <v>Yandruwandha</v>
          </cell>
        </row>
        <row r="389">
          <cell r="A389">
            <v>378</v>
          </cell>
          <cell r="B389" t="str">
            <v>Watjuk</v>
          </cell>
        </row>
        <row r="390">
          <cell r="A390">
            <v>379</v>
          </cell>
          <cell r="B390" t="str">
            <v>Kaniyang</v>
          </cell>
        </row>
        <row r="391">
          <cell r="A391">
            <v>380</v>
          </cell>
          <cell r="B391" t="str">
            <v>Watjuk</v>
          </cell>
        </row>
        <row r="392">
          <cell r="A392">
            <v>381</v>
          </cell>
          <cell r="B392" t="str">
            <v>Nyungar</v>
          </cell>
        </row>
        <row r="393">
          <cell r="A393">
            <v>382</v>
          </cell>
          <cell r="B393" t="str">
            <v>Nyungar</v>
          </cell>
        </row>
        <row r="394">
          <cell r="A394">
            <v>383</v>
          </cell>
          <cell r="B394" t="str">
            <v>Nyungar</v>
          </cell>
        </row>
        <row r="395">
          <cell r="A395">
            <v>384</v>
          </cell>
          <cell r="B395" t="str">
            <v>Nauo</v>
          </cell>
        </row>
        <row r="396">
          <cell r="A396">
            <v>385</v>
          </cell>
          <cell r="B396" t="str">
            <v>Narungga</v>
          </cell>
        </row>
        <row r="397">
          <cell r="A397">
            <v>386</v>
          </cell>
          <cell r="B397" t="str">
            <v>Ngarrindjeri</v>
          </cell>
        </row>
        <row r="398">
          <cell r="A398">
            <v>387</v>
          </cell>
          <cell r="B398" t="str">
            <v>Yandruwandha</v>
          </cell>
        </row>
        <row r="399">
          <cell r="A399">
            <v>388</v>
          </cell>
          <cell r="B399" t="str">
            <v>Wadikali</v>
          </cell>
        </row>
        <row r="400">
          <cell r="A400">
            <v>389</v>
          </cell>
          <cell r="B400" t="str">
            <v>Larrakia</v>
          </cell>
        </row>
        <row r="401">
          <cell r="A401">
            <v>390</v>
          </cell>
          <cell r="B401" t="str">
            <v>Wurrugu</v>
          </cell>
        </row>
        <row r="402">
          <cell r="A402">
            <v>391</v>
          </cell>
          <cell r="B402" t="str">
            <v>Kukatj</v>
          </cell>
        </row>
        <row r="403">
          <cell r="A403">
            <v>392</v>
          </cell>
          <cell r="B403" t="str">
            <v>Yidiny</v>
          </cell>
        </row>
        <row r="404">
          <cell r="A404">
            <v>393</v>
          </cell>
          <cell r="B404" t="str">
            <v>Gudjal</v>
          </cell>
        </row>
        <row r="405">
          <cell r="A405">
            <v>394</v>
          </cell>
          <cell r="B405" t="str">
            <v>Wulguru</v>
          </cell>
        </row>
        <row r="406">
          <cell r="A406">
            <v>395</v>
          </cell>
          <cell r="B406" t="str">
            <v>Batyala</v>
          </cell>
        </row>
        <row r="407">
          <cell r="A407">
            <v>396</v>
          </cell>
          <cell r="B407" t="str">
            <v>Dalla</v>
          </cell>
        </row>
        <row r="408">
          <cell r="A408">
            <v>397</v>
          </cell>
          <cell r="B408" t="str">
            <v>Durubul</v>
          </cell>
        </row>
        <row r="409">
          <cell r="A409">
            <v>398</v>
          </cell>
          <cell r="B409" t="str">
            <v>Biri</v>
          </cell>
        </row>
        <row r="410">
          <cell r="A410">
            <v>399</v>
          </cell>
          <cell r="B410" t="str">
            <v>NatalDowns</v>
          </cell>
        </row>
        <row r="411">
          <cell r="A411">
            <v>400</v>
          </cell>
          <cell r="B411" t="str">
            <v>NatalDowns</v>
          </cell>
        </row>
        <row r="412">
          <cell r="A412">
            <v>401</v>
          </cell>
          <cell r="B412" t="str">
            <v>Yalarnnga</v>
          </cell>
        </row>
        <row r="413">
          <cell r="A413">
            <v>402</v>
          </cell>
          <cell r="B413" t="str">
            <v>Wargamay</v>
          </cell>
        </row>
        <row r="414">
          <cell r="A414" t="str">
            <v>403a</v>
          </cell>
          <cell r="B414" t="str">
            <v>Wargamy</v>
          </cell>
        </row>
        <row r="415">
          <cell r="A415" t="str">
            <v>403b</v>
          </cell>
          <cell r="B415" t="str">
            <v>Yarluyandi</v>
          </cell>
        </row>
        <row r="416">
          <cell r="A416">
            <v>404</v>
          </cell>
          <cell r="B416" t="str">
            <v>Pirriya</v>
          </cell>
        </row>
        <row r="417">
          <cell r="A417">
            <v>405</v>
          </cell>
          <cell r="B417" t="str">
            <v>Yandruwandha</v>
          </cell>
        </row>
        <row r="418">
          <cell r="A418">
            <v>406</v>
          </cell>
          <cell r="B418" t="str">
            <v>Yuwaalaraay</v>
          </cell>
        </row>
        <row r="419">
          <cell r="A419">
            <v>407</v>
          </cell>
          <cell r="B419" t="str">
            <v>Awabakal</v>
          </cell>
        </row>
        <row r="420">
          <cell r="A420">
            <v>408</v>
          </cell>
          <cell r="B420" t="str">
            <v>Paakantyi</v>
          </cell>
        </row>
        <row r="421">
          <cell r="A421">
            <v>409</v>
          </cell>
          <cell r="B421" t="str">
            <v>PittaPitta</v>
          </cell>
        </row>
        <row r="422">
          <cell r="A422">
            <v>410</v>
          </cell>
          <cell r="B422" t="str">
            <v>Taungurung</v>
          </cell>
        </row>
        <row r="423">
          <cell r="A423">
            <v>411</v>
          </cell>
          <cell r="B423" t="str">
            <v>ns</v>
          </cell>
        </row>
        <row r="424">
          <cell r="A424">
            <v>412</v>
          </cell>
          <cell r="B424" t="str">
            <v>ns</v>
          </cell>
        </row>
        <row r="425">
          <cell r="A425">
            <v>413</v>
          </cell>
          <cell r="B425" t="str">
            <v>ns</v>
          </cell>
        </row>
        <row r="426">
          <cell r="A426">
            <v>414</v>
          </cell>
          <cell r="B426" t="str">
            <v>ns</v>
          </cell>
        </row>
        <row r="427">
          <cell r="A427">
            <v>415</v>
          </cell>
          <cell r="B427" t="str">
            <v>Wathawurrung</v>
          </cell>
        </row>
        <row r="428">
          <cell r="A428">
            <v>416</v>
          </cell>
          <cell r="B428" t="str">
            <v>Tas</v>
          </cell>
        </row>
        <row r="429">
          <cell r="A429">
            <v>417</v>
          </cell>
          <cell r="B429" t="str">
            <v>ns</v>
          </cell>
        </row>
        <row r="430">
          <cell r="A430">
            <v>418</v>
          </cell>
          <cell r="B430" t="str">
            <v>Kurnu</v>
          </cell>
        </row>
        <row r="431">
          <cell r="A431">
            <v>419</v>
          </cell>
          <cell r="B431" t="str">
            <v>Yuwaalaraay</v>
          </cell>
        </row>
        <row r="432">
          <cell r="A432">
            <v>420</v>
          </cell>
          <cell r="B432" t="str">
            <v>Yuwaalaraay</v>
          </cell>
        </row>
        <row r="433">
          <cell r="A433">
            <v>421</v>
          </cell>
          <cell r="B433" t="str">
            <v>Yuwaalaraay</v>
          </cell>
        </row>
        <row r="434">
          <cell r="A434">
            <v>422</v>
          </cell>
          <cell r="B434" t="str">
            <v>Yuwaalaraay</v>
          </cell>
        </row>
        <row r="435">
          <cell r="A435">
            <v>423</v>
          </cell>
          <cell r="B435" t="str">
            <v>ns</v>
          </cell>
        </row>
        <row r="436">
          <cell r="A436">
            <v>424</v>
          </cell>
          <cell r="B436" t="str">
            <v>Yuwaalaraay</v>
          </cell>
        </row>
        <row r="437">
          <cell r="A437">
            <v>425</v>
          </cell>
          <cell r="B437" t="str">
            <v>Yawuru</v>
          </cell>
        </row>
        <row r="438">
          <cell r="A438">
            <v>426</v>
          </cell>
          <cell r="B438" t="str">
            <v>ns</v>
          </cell>
        </row>
        <row r="439">
          <cell r="A439">
            <v>427</v>
          </cell>
          <cell r="B439" t="str">
            <v>Tas</v>
          </cell>
        </row>
        <row r="440">
          <cell r="A440">
            <v>428</v>
          </cell>
          <cell r="B440" t="str">
            <v>ns</v>
          </cell>
        </row>
        <row r="441">
          <cell r="A441">
            <v>429</v>
          </cell>
          <cell r="B441" t="str">
            <v>ns</v>
          </cell>
        </row>
        <row r="442">
          <cell r="A442">
            <v>430</v>
          </cell>
          <cell r="B442" t="str">
            <v>SE Tas</v>
          </cell>
        </row>
        <row r="443">
          <cell r="A443">
            <v>431</v>
          </cell>
          <cell r="B443" t="str">
            <v>SE Tas</v>
          </cell>
        </row>
        <row r="444">
          <cell r="A444">
            <v>432</v>
          </cell>
          <cell r="B444" t="str">
            <v>Oyster Bay Tas</v>
          </cell>
        </row>
        <row r="445">
          <cell r="A445">
            <v>433</v>
          </cell>
          <cell r="B445" t="str">
            <v>SE Tas</v>
          </cell>
        </row>
        <row r="446">
          <cell r="A446">
            <v>434</v>
          </cell>
          <cell r="B446" t="str">
            <v>Oyster Bay Tas</v>
          </cell>
        </row>
        <row r="447">
          <cell r="A447">
            <v>435</v>
          </cell>
          <cell r="B447" t="str">
            <v>Oyster Bay Tas</v>
          </cell>
        </row>
        <row r="448">
          <cell r="A448">
            <v>436</v>
          </cell>
          <cell r="B448" t="str">
            <v>SW Tas</v>
          </cell>
        </row>
        <row r="449">
          <cell r="A449">
            <v>437</v>
          </cell>
          <cell r="B449" t="str">
            <v>Tas</v>
          </cell>
        </row>
        <row r="450">
          <cell r="A450">
            <v>438</v>
          </cell>
          <cell r="B450" t="str">
            <v>Tas</v>
          </cell>
        </row>
        <row r="451">
          <cell r="A451">
            <v>439</v>
          </cell>
          <cell r="B451" t="str">
            <v>PittaPitta</v>
          </cell>
        </row>
        <row r="452">
          <cell r="A452">
            <v>440</v>
          </cell>
          <cell r="B452" t="str">
            <v>PittaPitta</v>
          </cell>
        </row>
        <row r="453">
          <cell r="A453">
            <v>441</v>
          </cell>
          <cell r="B453" t="str">
            <v>PittaPitta</v>
          </cell>
        </row>
        <row r="454">
          <cell r="A454">
            <v>442</v>
          </cell>
          <cell r="B454" t="str">
            <v>MayiThakurti</v>
          </cell>
        </row>
        <row r="455">
          <cell r="A455">
            <v>443</v>
          </cell>
          <cell r="B455" t="str">
            <v>PittaPitta</v>
          </cell>
        </row>
        <row r="456">
          <cell r="A456">
            <v>444</v>
          </cell>
          <cell r="B456" t="str">
            <v>Wardandi</v>
          </cell>
        </row>
        <row r="457">
          <cell r="A457">
            <v>445</v>
          </cell>
          <cell r="B457" t="str">
            <v>Mbakwithi</v>
          </cell>
        </row>
        <row r="458">
          <cell r="A458">
            <v>446</v>
          </cell>
          <cell r="B458" t="str">
            <v>GuuguYimidhirr</v>
          </cell>
        </row>
        <row r="459">
          <cell r="A459">
            <v>447</v>
          </cell>
          <cell r="B459" t="str">
            <v>KukuYalanji</v>
          </cell>
        </row>
        <row r="460">
          <cell r="A460">
            <v>448</v>
          </cell>
          <cell r="B460" t="str">
            <v>Dyirbal</v>
          </cell>
        </row>
        <row r="461">
          <cell r="A461">
            <v>449</v>
          </cell>
          <cell r="B461" t="str">
            <v>PittaPitta</v>
          </cell>
        </row>
        <row r="462">
          <cell r="A462">
            <v>450</v>
          </cell>
          <cell r="B462" t="str">
            <v>PittaPitta</v>
          </cell>
        </row>
        <row r="463">
          <cell r="A463">
            <v>451</v>
          </cell>
          <cell r="B463" t="str">
            <v>PittaPitta</v>
          </cell>
        </row>
        <row r="464">
          <cell r="A464">
            <v>452</v>
          </cell>
          <cell r="B464" t="str">
            <v>MayiThakurti</v>
          </cell>
        </row>
        <row r="465">
          <cell r="A465">
            <v>453</v>
          </cell>
          <cell r="B465" t="str">
            <v>Dharumbal</v>
          </cell>
        </row>
        <row r="466">
          <cell r="A466">
            <v>454</v>
          </cell>
          <cell r="B466" t="str">
            <v>Biri</v>
          </cell>
        </row>
        <row r="467">
          <cell r="A467">
            <v>455</v>
          </cell>
          <cell r="B467" t="str">
            <v>Dharumbal</v>
          </cell>
        </row>
        <row r="468">
          <cell r="A468">
            <v>456</v>
          </cell>
          <cell r="B468" t="str">
            <v>WesternArrarnta</v>
          </cell>
        </row>
        <row r="469">
          <cell r="A469">
            <v>457</v>
          </cell>
          <cell r="B469" t="str">
            <v>WesternArrarnta</v>
          </cell>
        </row>
        <row r="470">
          <cell r="A470">
            <v>458</v>
          </cell>
          <cell r="B470" t="str">
            <v>ns</v>
          </cell>
        </row>
        <row r="471">
          <cell r="A471">
            <v>459</v>
          </cell>
          <cell r="B471" t="str">
            <v>ns</v>
          </cell>
        </row>
        <row r="472">
          <cell r="A472">
            <v>460</v>
          </cell>
          <cell r="B472" t="str">
            <v>ns</v>
          </cell>
        </row>
        <row r="473">
          <cell r="A473">
            <v>461</v>
          </cell>
          <cell r="B473" t="str">
            <v>ns</v>
          </cell>
        </row>
        <row r="474">
          <cell r="A474">
            <v>462</v>
          </cell>
          <cell r="B474" t="str">
            <v>Parnkala</v>
          </cell>
        </row>
        <row r="475">
          <cell r="A475">
            <v>463</v>
          </cell>
          <cell r="B475" t="str">
            <v>Taungurung</v>
          </cell>
        </row>
        <row r="476">
          <cell r="A476">
            <v>464</v>
          </cell>
          <cell r="B476" t="str">
            <v>ns</v>
          </cell>
        </row>
        <row r="477">
          <cell r="A477">
            <v>465</v>
          </cell>
          <cell r="B477" t="str">
            <v>Gunnai</v>
          </cell>
        </row>
        <row r="478">
          <cell r="A478">
            <v>466</v>
          </cell>
          <cell r="B478" t="str">
            <v>ns</v>
          </cell>
        </row>
        <row r="479">
          <cell r="A479">
            <v>467</v>
          </cell>
          <cell r="B479" t="str">
            <v>ns</v>
          </cell>
        </row>
        <row r="480">
          <cell r="A480">
            <v>468</v>
          </cell>
          <cell r="B480" t="str">
            <v>ns</v>
          </cell>
        </row>
        <row r="481">
          <cell r="A481">
            <v>469</v>
          </cell>
          <cell r="B481" t="str">
            <v>ns</v>
          </cell>
        </row>
        <row r="482">
          <cell r="A482">
            <v>470</v>
          </cell>
          <cell r="B482" t="str">
            <v>Taungurung</v>
          </cell>
        </row>
        <row r="483">
          <cell r="A483">
            <v>471</v>
          </cell>
          <cell r="B483" t="str">
            <v>ns</v>
          </cell>
        </row>
        <row r="484">
          <cell r="A484">
            <v>472</v>
          </cell>
          <cell r="B484" t="str">
            <v>Ngarrindjeri</v>
          </cell>
        </row>
        <row r="485">
          <cell r="A485">
            <v>473</v>
          </cell>
          <cell r="B485" t="str">
            <v>Nauo</v>
          </cell>
        </row>
        <row r="486">
          <cell r="A486">
            <v>474</v>
          </cell>
          <cell r="B486" t="str">
            <v>Watjuk</v>
          </cell>
        </row>
        <row r="487">
          <cell r="A487">
            <v>475</v>
          </cell>
          <cell r="B487" t="str">
            <v>Kaniyang</v>
          </cell>
        </row>
        <row r="488">
          <cell r="A488">
            <v>476</v>
          </cell>
          <cell r="B488" t="str">
            <v>Nyungar</v>
          </cell>
        </row>
        <row r="489">
          <cell r="A489">
            <v>477</v>
          </cell>
          <cell r="B489" t="str">
            <v>Yandruwandha</v>
          </cell>
        </row>
        <row r="490">
          <cell r="A490">
            <v>478</v>
          </cell>
          <cell r="B490" t="str">
            <v>Yandruwandha</v>
          </cell>
        </row>
        <row r="491">
          <cell r="A491">
            <v>479</v>
          </cell>
          <cell r="B491" t="str">
            <v>Batyala</v>
          </cell>
        </row>
        <row r="492">
          <cell r="A492">
            <v>480</v>
          </cell>
          <cell r="B492" t="str">
            <v>ns</v>
          </cell>
        </row>
        <row r="493">
          <cell r="A493">
            <v>481</v>
          </cell>
          <cell r="B493" t="str">
            <v>ns</v>
          </cell>
        </row>
        <row r="494">
          <cell r="A494">
            <v>482</v>
          </cell>
          <cell r="B494" t="str">
            <v>Wathawurrung</v>
          </cell>
        </row>
        <row r="495">
          <cell r="A495">
            <v>483</v>
          </cell>
          <cell r="B495" t="str">
            <v>ns</v>
          </cell>
        </row>
        <row r="496">
          <cell r="A496">
            <v>484</v>
          </cell>
          <cell r="B496" t="str">
            <v>ns</v>
          </cell>
        </row>
        <row r="497">
          <cell r="A497">
            <v>485</v>
          </cell>
          <cell r="B497" t="str">
            <v>Tas</v>
          </cell>
        </row>
        <row r="498">
          <cell r="A498">
            <v>486</v>
          </cell>
          <cell r="B498" t="str">
            <v>Pitjantjatjarra</v>
          </cell>
        </row>
        <row r="499">
          <cell r="A499">
            <v>487</v>
          </cell>
          <cell r="B499" t="str">
            <v>PintupiLuritja</v>
          </cell>
        </row>
        <row r="500">
          <cell r="A500">
            <v>488</v>
          </cell>
          <cell r="B500" t="str">
            <v>ns</v>
          </cell>
        </row>
        <row r="501">
          <cell r="A501">
            <v>489</v>
          </cell>
          <cell r="B501" t="str">
            <v>Tiwi</v>
          </cell>
        </row>
        <row r="502">
          <cell r="A502">
            <v>490</v>
          </cell>
          <cell r="B502" t="str">
            <v xml:space="preserve">Mengerrdji </v>
          </cell>
        </row>
        <row r="503">
          <cell r="A503">
            <v>491</v>
          </cell>
          <cell r="B503" t="str">
            <v>Mengerrdji</v>
          </cell>
        </row>
        <row r="504">
          <cell r="A504">
            <v>492</v>
          </cell>
          <cell r="B504" t="str">
            <v>WesternArrarnta</v>
          </cell>
        </row>
        <row r="505">
          <cell r="A505">
            <v>493</v>
          </cell>
          <cell r="B505" t="str">
            <v>CentralAnmatyerr</v>
          </cell>
        </row>
        <row r="506">
          <cell r="A506">
            <v>494</v>
          </cell>
          <cell r="B506" t="str">
            <v>WesternArrarnta</v>
          </cell>
        </row>
        <row r="507">
          <cell r="A507">
            <v>495</v>
          </cell>
          <cell r="B507" t="str">
            <v>WesternArrarnta</v>
          </cell>
        </row>
        <row r="508">
          <cell r="A508">
            <v>496</v>
          </cell>
          <cell r="B508" t="str">
            <v>WesternArrarnta</v>
          </cell>
        </row>
        <row r="509">
          <cell r="A509">
            <v>497</v>
          </cell>
          <cell r="B509" t="str">
            <v>Paakantyi</v>
          </cell>
        </row>
        <row r="510">
          <cell r="A510">
            <v>498</v>
          </cell>
          <cell r="B510" t="str">
            <v>Ngaiawang</v>
          </cell>
        </row>
        <row r="511">
          <cell r="A511">
            <v>499</v>
          </cell>
          <cell r="B511" t="str">
            <v>Ngaiawang</v>
          </cell>
        </row>
        <row r="512">
          <cell r="A512">
            <v>500</v>
          </cell>
          <cell r="B512" t="str">
            <v>ns</v>
          </cell>
        </row>
        <row r="513">
          <cell r="A513">
            <v>501</v>
          </cell>
          <cell r="B513" t="str">
            <v>Bindjali</v>
          </cell>
        </row>
        <row r="514">
          <cell r="A514">
            <v>502</v>
          </cell>
          <cell r="B514" t="str">
            <v>Bunganditj</v>
          </cell>
        </row>
        <row r="515">
          <cell r="A515">
            <v>503</v>
          </cell>
          <cell r="B515" t="str">
            <v>Yandruwandha</v>
          </cell>
        </row>
        <row r="516">
          <cell r="A516">
            <v>504</v>
          </cell>
          <cell r="B516" t="str">
            <v>Diyari</v>
          </cell>
        </row>
        <row r="517">
          <cell r="A517">
            <v>505</v>
          </cell>
          <cell r="B517" t="str">
            <v>Arabana</v>
          </cell>
        </row>
        <row r="518">
          <cell r="A518">
            <v>506</v>
          </cell>
          <cell r="B518" t="str">
            <v>Nauo</v>
          </cell>
        </row>
        <row r="519">
          <cell r="A519">
            <v>507</v>
          </cell>
          <cell r="B519" t="str">
            <v>ns</v>
          </cell>
        </row>
        <row r="520">
          <cell r="A520">
            <v>508</v>
          </cell>
          <cell r="B520" t="str">
            <v>Iyora</v>
          </cell>
        </row>
        <row r="521">
          <cell r="A521">
            <v>509</v>
          </cell>
          <cell r="B521" t="str">
            <v>Iyora</v>
          </cell>
        </row>
        <row r="522">
          <cell r="A522">
            <v>510</v>
          </cell>
          <cell r="B522" t="str">
            <v>Iyora</v>
          </cell>
        </row>
        <row r="523">
          <cell r="A523">
            <v>511</v>
          </cell>
          <cell r="B523" t="str">
            <v>ns</v>
          </cell>
        </row>
        <row r="524">
          <cell r="A524">
            <v>512</v>
          </cell>
          <cell r="B524" t="str">
            <v>WesternArrarnta</v>
          </cell>
        </row>
        <row r="525">
          <cell r="A525">
            <v>513</v>
          </cell>
          <cell r="B525" t="str">
            <v>WesternArrarnta</v>
          </cell>
        </row>
        <row r="526">
          <cell r="A526">
            <v>514</v>
          </cell>
          <cell r="B526" t="str">
            <v>ns</v>
          </cell>
        </row>
        <row r="527">
          <cell r="A527">
            <v>515</v>
          </cell>
          <cell r="B527" t="str">
            <v>Yandruwandha</v>
          </cell>
        </row>
        <row r="528">
          <cell r="A528">
            <v>516</v>
          </cell>
          <cell r="B528" t="str">
            <v>ns</v>
          </cell>
        </row>
        <row r="529">
          <cell r="A529">
            <v>517</v>
          </cell>
          <cell r="B529" t="str">
            <v>Ngiyambaa</v>
          </cell>
        </row>
        <row r="530">
          <cell r="A530">
            <v>518</v>
          </cell>
          <cell r="B530" t="str">
            <v>ns</v>
          </cell>
        </row>
        <row r="531">
          <cell r="A531">
            <v>519</v>
          </cell>
          <cell r="B531" t="str">
            <v>Bandjalang</v>
          </cell>
        </row>
        <row r="532">
          <cell r="A532">
            <v>520</v>
          </cell>
          <cell r="B532" t="str">
            <v>ns</v>
          </cell>
        </row>
        <row r="533">
          <cell r="A533">
            <v>521</v>
          </cell>
          <cell r="B533" t="str">
            <v>ns</v>
          </cell>
        </row>
        <row r="534">
          <cell r="A534">
            <v>522</v>
          </cell>
          <cell r="B534" t="str">
            <v>ns</v>
          </cell>
        </row>
        <row r="535">
          <cell r="A535">
            <v>523</v>
          </cell>
          <cell r="B535" t="str">
            <v>ns</v>
          </cell>
        </row>
        <row r="536">
          <cell r="A536">
            <v>524</v>
          </cell>
          <cell r="B536" t="str">
            <v>ns</v>
          </cell>
        </row>
        <row r="537">
          <cell r="A537" t="str">
            <v>525a</v>
          </cell>
          <cell r="B537" t="str">
            <v>Taungurung</v>
          </cell>
        </row>
        <row r="538">
          <cell r="A538" t="str">
            <v>525b</v>
          </cell>
          <cell r="B538" t="str">
            <v>Woiwurrung</v>
          </cell>
        </row>
        <row r="539">
          <cell r="A539" t="str">
            <v>525c</v>
          </cell>
          <cell r="B539" t="str">
            <v>Wathawurrung</v>
          </cell>
        </row>
        <row r="540">
          <cell r="A540">
            <v>526</v>
          </cell>
          <cell r="B540" t="str">
            <v>ns</v>
          </cell>
        </row>
        <row r="541">
          <cell r="A541">
            <v>527</v>
          </cell>
          <cell r="B541" t="str">
            <v>Iyora</v>
          </cell>
        </row>
        <row r="542">
          <cell r="A542">
            <v>528</v>
          </cell>
          <cell r="B542" t="str">
            <v>Paakantyi</v>
          </cell>
        </row>
        <row r="543">
          <cell r="A543">
            <v>529</v>
          </cell>
          <cell r="B543" t="str">
            <v>ns</v>
          </cell>
        </row>
        <row r="544">
          <cell r="A544">
            <v>530</v>
          </cell>
          <cell r="B544" t="str">
            <v>Ngaiawang</v>
          </cell>
        </row>
        <row r="545">
          <cell r="A545">
            <v>531</v>
          </cell>
          <cell r="B545" t="str">
            <v>Ngaiawang</v>
          </cell>
        </row>
        <row r="546">
          <cell r="A546">
            <v>532</v>
          </cell>
          <cell r="B546" t="str">
            <v>ns</v>
          </cell>
        </row>
        <row r="547">
          <cell r="A547">
            <v>533</v>
          </cell>
          <cell r="B547" t="str">
            <v>ns</v>
          </cell>
        </row>
        <row r="548">
          <cell r="A548">
            <v>534</v>
          </cell>
          <cell r="B548" t="str">
            <v>ns</v>
          </cell>
        </row>
        <row r="549">
          <cell r="A549">
            <v>535</v>
          </cell>
          <cell r="B549" t="str">
            <v>ns</v>
          </cell>
        </row>
        <row r="550">
          <cell r="A550">
            <v>536</v>
          </cell>
          <cell r="B550" t="str">
            <v>ns</v>
          </cell>
        </row>
        <row r="551">
          <cell r="A551">
            <v>537</v>
          </cell>
          <cell r="B551" t="str">
            <v>ns</v>
          </cell>
        </row>
        <row r="552">
          <cell r="A552">
            <v>538</v>
          </cell>
          <cell r="B552" t="str">
            <v>ns</v>
          </cell>
        </row>
        <row r="553">
          <cell r="A553">
            <v>539</v>
          </cell>
          <cell r="B553" t="str">
            <v>Kaurna</v>
          </cell>
        </row>
        <row r="554">
          <cell r="A554">
            <v>540</v>
          </cell>
          <cell r="B554" t="str">
            <v>Yandruwandha</v>
          </cell>
        </row>
        <row r="555">
          <cell r="A555">
            <v>541</v>
          </cell>
          <cell r="B555" t="str">
            <v>Kaurna</v>
          </cell>
        </row>
        <row r="556">
          <cell r="A556">
            <v>542</v>
          </cell>
          <cell r="B556" t="str">
            <v>Yandruwandha</v>
          </cell>
        </row>
        <row r="557">
          <cell r="A557">
            <v>543</v>
          </cell>
          <cell r="B557" t="str">
            <v>Darkinyung</v>
          </cell>
        </row>
        <row r="558">
          <cell r="A558">
            <v>544</v>
          </cell>
          <cell r="B558" t="str">
            <v>ns</v>
          </cell>
        </row>
        <row r="559">
          <cell r="A559">
            <v>545</v>
          </cell>
          <cell r="B559" t="str">
            <v>Darkinyung</v>
          </cell>
        </row>
        <row r="560">
          <cell r="A560">
            <v>546</v>
          </cell>
          <cell r="B560" t="str">
            <v>ns</v>
          </cell>
        </row>
        <row r="561">
          <cell r="A561">
            <v>547</v>
          </cell>
          <cell r="B561" t="str">
            <v>ns</v>
          </cell>
        </row>
        <row r="562">
          <cell r="A562">
            <v>548</v>
          </cell>
          <cell r="B562" t="str">
            <v>ns</v>
          </cell>
        </row>
        <row r="563">
          <cell r="A563">
            <v>549</v>
          </cell>
          <cell r="B563" t="str">
            <v>ns</v>
          </cell>
        </row>
        <row r="564">
          <cell r="A564">
            <v>550</v>
          </cell>
          <cell r="B564" t="str">
            <v>ns</v>
          </cell>
        </row>
        <row r="565">
          <cell r="A565">
            <v>551</v>
          </cell>
          <cell r="B565" t="str">
            <v>Taungurung</v>
          </cell>
        </row>
        <row r="566">
          <cell r="A566">
            <v>552</v>
          </cell>
          <cell r="B566" t="str">
            <v>ns</v>
          </cell>
        </row>
        <row r="567">
          <cell r="A567">
            <v>553</v>
          </cell>
          <cell r="B567" t="str">
            <v>ns</v>
          </cell>
        </row>
        <row r="568">
          <cell r="A568">
            <v>554</v>
          </cell>
          <cell r="B568" t="str">
            <v>Batyala</v>
          </cell>
        </row>
        <row r="569">
          <cell r="A569">
            <v>555</v>
          </cell>
          <cell r="B569" t="str">
            <v>Taungurung</v>
          </cell>
        </row>
        <row r="570">
          <cell r="A570">
            <v>556</v>
          </cell>
          <cell r="B570" t="str">
            <v>YortaYorta</v>
          </cell>
        </row>
        <row r="571">
          <cell r="A571">
            <v>557</v>
          </cell>
          <cell r="B571" t="str">
            <v>ns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workbookViewId="0">
      <selection activeCell="A2" sqref="A2"/>
    </sheetView>
  </sheetViews>
  <sheetFormatPr defaultRowHeight="14.4" x14ac:dyDescent="0.3"/>
  <cols>
    <col min="1" max="1" width="52.88671875" customWidth="1"/>
    <col min="2" max="3" width="9.109375" style="5"/>
    <col min="4" max="4" width="50.5546875" customWidth="1"/>
    <col min="5" max="5" width="20.33203125" style="18" customWidth="1"/>
    <col min="6" max="6" width="16.44140625" style="14" customWidth="1"/>
  </cols>
  <sheetData>
    <row r="1" spans="1:6" x14ac:dyDescent="0.3">
      <c r="A1" s="13" t="s">
        <v>355</v>
      </c>
      <c r="B1" s="11">
        <f>COUNTA(B5:B102)</f>
        <v>98</v>
      </c>
    </row>
    <row r="2" spans="1:6" x14ac:dyDescent="0.3">
      <c r="A2" s="28" t="s">
        <v>382</v>
      </c>
      <c r="B2" s="20">
        <f>COUNTA(E5:E102)</f>
        <v>24</v>
      </c>
      <c r="D2" s="13"/>
      <c r="E2" s="19"/>
    </row>
    <row r="3" spans="1:6" x14ac:dyDescent="0.3">
      <c r="A3" s="11"/>
    </row>
    <row r="4" spans="1:6" x14ac:dyDescent="0.3">
      <c r="A4" s="12" t="s">
        <v>383</v>
      </c>
      <c r="B4" s="1" t="s">
        <v>384</v>
      </c>
      <c r="C4" s="1" t="s">
        <v>0</v>
      </c>
      <c r="D4" s="2" t="s">
        <v>1</v>
      </c>
      <c r="E4" s="15" t="s">
        <v>380</v>
      </c>
      <c r="F4" s="21" t="s">
        <v>407</v>
      </c>
    </row>
    <row r="5" spans="1:6" x14ac:dyDescent="0.3">
      <c r="A5" t="s">
        <v>2</v>
      </c>
      <c r="B5" s="5">
        <v>1</v>
      </c>
      <c r="C5" s="5">
        <v>27</v>
      </c>
      <c r="D5" t="s">
        <v>394</v>
      </c>
    </row>
    <row r="6" spans="1:6" x14ac:dyDescent="0.3">
      <c r="A6" t="s">
        <v>4</v>
      </c>
      <c r="B6" s="5" t="s">
        <v>5</v>
      </c>
      <c r="C6" s="5">
        <v>22</v>
      </c>
      <c r="D6" t="s">
        <v>394</v>
      </c>
    </row>
    <row r="7" spans="1:6" x14ac:dyDescent="0.3">
      <c r="A7" t="s">
        <v>7</v>
      </c>
      <c r="B7" s="5" t="s">
        <v>8</v>
      </c>
      <c r="C7" s="5">
        <v>9</v>
      </c>
      <c r="D7" t="s">
        <v>394</v>
      </c>
    </row>
    <row r="8" spans="1:6" x14ac:dyDescent="0.3">
      <c r="A8" t="s">
        <v>10</v>
      </c>
      <c r="B8" s="5" t="s">
        <v>11</v>
      </c>
      <c r="C8" s="5">
        <v>8</v>
      </c>
      <c r="D8" t="s">
        <v>394</v>
      </c>
    </row>
    <row r="9" spans="1:6" x14ac:dyDescent="0.3">
      <c r="A9" t="s">
        <v>13</v>
      </c>
      <c r="B9" s="5">
        <v>2</v>
      </c>
      <c r="C9" s="5">
        <v>3</v>
      </c>
      <c r="D9" t="s">
        <v>394</v>
      </c>
    </row>
    <row r="10" spans="1:6" s="3" customFormat="1" x14ac:dyDescent="0.3">
      <c r="A10" s="3" t="s">
        <v>15</v>
      </c>
      <c r="B10" s="4">
        <v>3</v>
      </c>
      <c r="C10" s="4">
        <v>79</v>
      </c>
      <c r="D10" s="3" t="s">
        <v>356</v>
      </c>
      <c r="E10" s="16" t="s">
        <v>3</v>
      </c>
      <c r="F10" s="17" t="s">
        <v>408</v>
      </c>
    </row>
    <row r="11" spans="1:6" x14ac:dyDescent="0.3">
      <c r="A11" t="s">
        <v>17</v>
      </c>
      <c r="B11" s="5" t="s">
        <v>18</v>
      </c>
      <c r="C11" s="5">
        <v>40</v>
      </c>
      <c r="D11" t="s">
        <v>353</v>
      </c>
    </row>
    <row r="12" spans="1:6" x14ac:dyDescent="0.3">
      <c r="A12" t="s">
        <v>20</v>
      </c>
      <c r="B12" s="5" t="s">
        <v>21</v>
      </c>
      <c r="C12" s="5">
        <v>12</v>
      </c>
      <c r="D12" t="s">
        <v>394</v>
      </c>
    </row>
    <row r="13" spans="1:6" x14ac:dyDescent="0.3">
      <c r="A13" t="s">
        <v>23</v>
      </c>
      <c r="B13" s="5" t="s">
        <v>24</v>
      </c>
      <c r="C13" s="5">
        <v>11</v>
      </c>
      <c r="D13" t="s">
        <v>394</v>
      </c>
    </row>
    <row r="14" spans="1:6" x14ac:dyDescent="0.3">
      <c r="A14" t="s">
        <v>26</v>
      </c>
      <c r="B14" s="5" t="s">
        <v>27</v>
      </c>
      <c r="C14" s="5">
        <v>16</v>
      </c>
      <c r="D14" t="s">
        <v>394</v>
      </c>
    </row>
    <row r="15" spans="1:6" x14ac:dyDescent="0.3">
      <c r="A15" t="s">
        <v>29</v>
      </c>
      <c r="B15" s="5" t="s">
        <v>30</v>
      </c>
      <c r="C15" s="5">
        <v>2</v>
      </c>
      <c r="D15" t="s">
        <v>394</v>
      </c>
    </row>
    <row r="16" spans="1:6" x14ac:dyDescent="0.3">
      <c r="A16" t="s">
        <v>32</v>
      </c>
      <c r="B16" s="5" t="s">
        <v>33</v>
      </c>
      <c r="C16" s="5">
        <v>10</v>
      </c>
      <c r="D16" t="s">
        <v>394</v>
      </c>
    </row>
    <row r="17" spans="1:4" x14ac:dyDescent="0.3">
      <c r="A17" t="s">
        <v>35</v>
      </c>
      <c r="B17" s="5" t="s">
        <v>36</v>
      </c>
      <c r="C17" s="5">
        <v>2</v>
      </c>
      <c r="D17" t="s">
        <v>394</v>
      </c>
    </row>
    <row r="18" spans="1:4" x14ac:dyDescent="0.3">
      <c r="A18" t="s">
        <v>38</v>
      </c>
      <c r="B18" s="5" t="s">
        <v>39</v>
      </c>
      <c r="C18" s="5">
        <v>14</v>
      </c>
      <c r="D18" t="s">
        <v>394</v>
      </c>
    </row>
    <row r="19" spans="1:4" x14ac:dyDescent="0.3">
      <c r="A19" t="s">
        <v>41</v>
      </c>
      <c r="B19" s="5" t="s">
        <v>42</v>
      </c>
      <c r="C19" s="5">
        <v>14</v>
      </c>
      <c r="D19" t="s">
        <v>394</v>
      </c>
    </row>
    <row r="20" spans="1:4" x14ac:dyDescent="0.3">
      <c r="A20" t="s">
        <v>44</v>
      </c>
      <c r="B20" s="5" t="s">
        <v>45</v>
      </c>
      <c r="C20" s="5">
        <v>8</v>
      </c>
      <c r="D20" t="s">
        <v>394</v>
      </c>
    </row>
    <row r="21" spans="1:4" x14ac:dyDescent="0.3">
      <c r="A21" t="s">
        <v>47</v>
      </c>
      <c r="B21" s="5" t="s">
        <v>48</v>
      </c>
      <c r="C21" s="5">
        <v>1</v>
      </c>
      <c r="D21" t="s">
        <v>394</v>
      </c>
    </row>
    <row r="22" spans="1:4" x14ac:dyDescent="0.3">
      <c r="A22" t="s">
        <v>50</v>
      </c>
      <c r="B22" s="5" t="s">
        <v>51</v>
      </c>
      <c r="C22" s="5">
        <v>6</v>
      </c>
      <c r="D22" t="s">
        <v>394</v>
      </c>
    </row>
    <row r="23" spans="1:4" x14ac:dyDescent="0.3">
      <c r="A23" t="s">
        <v>53</v>
      </c>
      <c r="B23" s="5">
        <v>4</v>
      </c>
      <c r="C23" s="5">
        <v>16</v>
      </c>
      <c r="D23" t="s">
        <v>394</v>
      </c>
    </row>
    <row r="24" spans="1:4" x14ac:dyDescent="0.3">
      <c r="A24" t="s">
        <v>55</v>
      </c>
      <c r="B24" s="5" t="s">
        <v>56</v>
      </c>
      <c r="C24" s="5">
        <v>15</v>
      </c>
      <c r="D24" t="s">
        <v>394</v>
      </c>
    </row>
    <row r="25" spans="1:4" x14ac:dyDescent="0.3">
      <c r="A25" t="s">
        <v>58</v>
      </c>
      <c r="B25" s="5" t="s">
        <v>59</v>
      </c>
      <c r="C25" s="5">
        <v>7</v>
      </c>
      <c r="D25" t="s">
        <v>394</v>
      </c>
    </row>
    <row r="26" spans="1:4" x14ac:dyDescent="0.3">
      <c r="A26" t="s">
        <v>61</v>
      </c>
      <c r="B26" s="5" t="s">
        <v>62</v>
      </c>
      <c r="C26" s="5">
        <v>16</v>
      </c>
      <c r="D26" t="s">
        <v>394</v>
      </c>
    </row>
    <row r="27" spans="1:4" x14ac:dyDescent="0.3">
      <c r="A27" t="s">
        <v>64</v>
      </c>
      <c r="B27" s="5" t="s">
        <v>65</v>
      </c>
      <c r="C27" s="5">
        <v>2</v>
      </c>
      <c r="D27" t="s">
        <v>394</v>
      </c>
    </row>
    <row r="28" spans="1:4" x14ac:dyDescent="0.3">
      <c r="A28" t="s">
        <v>67</v>
      </c>
      <c r="B28" s="5" t="s">
        <v>68</v>
      </c>
      <c r="C28" s="5">
        <v>1</v>
      </c>
      <c r="D28" t="s">
        <v>394</v>
      </c>
    </row>
    <row r="29" spans="1:4" x14ac:dyDescent="0.3">
      <c r="A29" t="s">
        <v>70</v>
      </c>
      <c r="B29" s="5">
        <v>5</v>
      </c>
      <c r="C29" s="5">
        <v>11</v>
      </c>
      <c r="D29" t="s">
        <v>394</v>
      </c>
    </row>
    <row r="30" spans="1:4" x14ac:dyDescent="0.3">
      <c r="A30" t="s">
        <v>71</v>
      </c>
      <c r="B30" s="5" t="s">
        <v>72</v>
      </c>
      <c r="C30" s="5">
        <v>11</v>
      </c>
      <c r="D30" t="s">
        <v>394</v>
      </c>
    </row>
    <row r="31" spans="1:4" x14ac:dyDescent="0.3">
      <c r="A31" t="s">
        <v>73</v>
      </c>
      <c r="B31" s="5" t="s">
        <v>74</v>
      </c>
      <c r="C31" s="5">
        <v>3</v>
      </c>
      <c r="D31" t="s">
        <v>394</v>
      </c>
    </row>
    <row r="32" spans="1:4" x14ac:dyDescent="0.3">
      <c r="A32" t="s">
        <v>75</v>
      </c>
      <c r="B32" s="5" t="s">
        <v>76</v>
      </c>
      <c r="C32" s="5">
        <v>1</v>
      </c>
      <c r="D32" t="s">
        <v>394</v>
      </c>
    </row>
    <row r="33" spans="1:6" x14ac:dyDescent="0.3">
      <c r="A33" t="s">
        <v>77</v>
      </c>
      <c r="B33" s="5" t="s">
        <v>78</v>
      </c>
      <c r="C33" s="5">
        <v>1</v>
      </c>
      <c r="D33" t="s">
        <v>394</v>
      </c>
    </row>
    <row r="34" spans="1:6" x14ac:dyDescent="0.3">
      <c r="A34" t="s">
        <v>79</v>
      </c>
      <c r="B34" s="5" t="s">
        <v>80</v>
      </c>
      <c r="C34" s="5">
        <v>1</v>
      </c>
      <c r="D34" t="s">
        <v>394</v>
      </c>
    </row>
    <row r="35" spans="1:6" s="3" customFormat="1" x14ac:dyDescent="0.3">
      <c r="A35" s="3" t="s">
        <v>81</v>
      </c>
      <c r="B35" s="4">
        <v>6</v>
      </c>
      <c r="C35" s="4">
        <v>138</v>
      </c>
      <c r="D35" s="3" t="s">
        <v>357</v>
      </c>
      <c r="E35" s="16" t="s">
        <v>6</v>
      </c>
      <c r="F35" s="17" t="s">
        <v>408</v>
      </c>
    </row>
    <row r="36" spans="1:6" x14ac:dyDescent="0.3">
      <c r="A36" t="s">
        <v>82</v>
      </c>
      <c r="B36" s="5" t="s">
        <v>83</v>
      </c>
      <c r="C36" s="5">
        <v>122</v>
      </c>
      <c r="D36" t="s">
        <v>353</v>
      </c>
    </row>
    <row r="37" spans="1:6" x14ac:dyDescent="0.3">
      <c r="A37" t="s">
        <v>84</v>
      </c>
      <c r="B37" s="5" t="s">
        <v>85</v>
      </c>
      <c r="C37" s="5">
        <v>40</v>
      </c>
      <c r="D37" t="s">
        <v>400</v>
      </c>
    </row>
    <row r="38" spans="1:6" x14ac:dyDescent="0.3">
      <c r="A38" t="s">
        <v>86</v>
      </c>
      <c r="B38" s="5" t="s">
        <v>87</v>
      </c>
      <c r="C38" s="5">
        <v>25</v>
      </c>
      <c r="D38" t="s">
        <v>353</v>
      </c>
    </row>
    <row r="39" spans="1:6" x14ac:dyDescent="0.3">
      <c r="A39" t="s">
        <v>88</v>
      </c>
      <c r="B39" s="5" t="s">
        <v>89</v>
      </c>
      <c r="C39" s="5">
        <v>27</v>
      </c>
      <c r="D39" t="s">
        <v>353</v>
      </c>
    </row>
    <row r="40" spans="1:6" x14ac:dyDescent="0.3">
      <c r="A40" t="s">
        <v>90</v>
      </c>
      <c r="B40" s="5" t="s">
        <v>91</v>
      </c>
      <c r="C40" s="5">
        <v>8</v>
      </c>
      <c r="D40" t="s">
        <v>394</v>
      </c>
    </row>
    <row r="41" spans="1:6" x14ac:dyDescent="0.3">
      <c r="A41" t="s">
        <v>92</v>
      </c>
      <c r="B41" s="5" t="s">
        <v>93</v>
      </c>
      <c r="C41" s="5">
        <v>8</v>
      </c>
      <c r="D41" t="s">
        <v>394</v>
      </c>
    </row>
    <row r="42" spans="1:6" x14ac:dyDescent="0.3">
      <c r="A42" t="s">
        <v>94</v>
      </c>
      <c r="B42" s="5" t="s">
        <v>95</v>
      </c>
      <c r="C42" s="5">
        <v>26</v>
      </c>
      <c r="D42" t="s">
        <v>394</v>
      </c>
    </row>
    <row r="43" spans="1:6" x14ac:dyDescent="0.3">
      <c r="A43" t="s">
        <v>96</v>
      </c>
      <c r="B43" s="5" t="s">
        <v>97</v>
      </c>
      <c r="C43" s="5">
        <v>33</v>
      </c>
      <c r="D43" t="s">
        <v>394</v>
      </c>
    </row>
    <row r="44" spans="1:6" x14ac:dyDescent="0.3">
      <c r="A44" t="s">
        <v>98</v>
      </c>
      <c r="B44" s="5">
        <v>7</v>
      </c>
      <c r="C44" s="5">
        <v>262</v>
      </c>
      <c r="D44" t="s">
        <v>354</v>
      </c>
    </row>
    <row r="45" spans="1:6" x14ac:dyDescent="0.3">
      <c r="A45" t="s">
        <v>194</v>
      </c>
      <c r="B45" s="5" t="s">
        <v>99</v>
      </c>
      <c r="C45" s="5">
        <v>78</v>
      </c>
      <c r="D45" t="s">
        <v>354</v>
      </c>
    </row>
    <row r="46" spans="1:6" x14ac:dyDescent="0.3">
      <c r="A46" t="s">
        <v>195</v>
      </c>
      <c r="B46" s="5" t="s">
        <v>196</v>
      </c>
      <c r="C46" s="5">
        <v>45</v>
      </c>
      <c r="D46" t="s">
        <v>354</v>
      </c>
    </row>
    <row r="47" spans="1:6" x14ac:dyDescent="0.3">
      <c r="A47" t="s">
        <v>100</v>
      </c>
      <c r="B47" s="5" t="s">
        <v>101</v>
      </c>
      <c r="C47" s="5">
        <v>42</v>
      </c>
      <c r="D47" t="s">
        <v>354</v>
      </c>
    </row>
    <row r="48" spans="1:6" s="3" customFormat="1" x14ac:dyDescent="0.3">
      <c r="A48" s="3" t="s">
        <v>102</v>
      </c>
      <c r="B48" s="4" t="s">
        <v>103</v>
      </c>
      <c r="C48" s="4">
        <v>23</v>
      </c>
      <c r="D48" s="3" t="s">
        <v>358</v>
      </c>
      <c r="E48" s="16" t="s">
        <v>9</v>
      </c>
      <c r="F48" s="17" t="s">
        <v>408</v>
      </c>
    </row>
    <row r="49" spans="1:6" x14ac:dyDescent="0.3">
      <c r="A49" t="s">
        <v>104</v>
      </c>
      <c r="B49" s="5" t="s">
        <v>105</v>
      </c>
      <c r="C49" s="5">
        <v>15</v>
      </c>
      <c r="D49" t="s">
        <v>398</v>
      </c>
    </row>
    <row r="50" spans="1:6" x14ac:dyDescent="0.3">
      <c r="A50" t="s">
        <v>106</v>
      </c>
      <c r="B50" s="5" t="s">
        <v>107</v>
      </c>
      <c r="C50" s="5">
        <v>35</v>
      </c>
      <c r="D50" t="s">
        <v>381</v>
      </c>
    </row>
    <row r="51" spans="1:6" x14ac:dyDescent="0.3">
      <c r="A51" t="s">
        <v>108</v>
      </c>
      <c r="B51" s="5" t="s">
        <v>109</v>
      </c>
      <c r="C51" s="5">
        <v>32</v>
      </c>
      <c r="D51" t="s">
        <v>381</v>
      </c>
    </row>
    <row r="52" spans="1:6" x14ac:dyDescent="0.3">
      <c r="A52" t="s">
        <v>110</v>
      </c>
      <c r="B52" s="5" t="s">
        <v>111</v>
      </c>
      <c r="C52" s="5">
        <v>26</v>
      </c>
      <c r="D52" t="s">
        <v>381</v>
      </c>
    </row>
    <row r="53" spans="1:6" x14ac:dyDescent="0.3">
      <c r="A53" t="s">
        <v>389</v>
      </c>
      <c r="B53" s="5" t="s">
        <v>112</v>
      </c>
      <c r="C53" s="5">
        <v>14</v>
      </c>
      <c r="D53" t="s">
        <v>381</v>
      </c>
    </row>
    <row r="54" spans="1:6" x14ac:dyDescent="0.3">
      <c r="A54" t="s">
        <v>113</v>
      </c>
      <c r="B54" s="5" t="s">
        <v>114</v>
      </c>
      <c r="C54" s="5">
        <v>36</v>
      </c>
      <c r="D54" t="s">
        <v>381</v>
      </c>
    </row>
    <row r="55" spans="1:6" x14ac:dyDescent="0.3">
      <c r="A55" t="s">
        <v>115</v>
      </c>
      <c r="B55" s="5" t="s">
        <v>116</v>
      </c>
      <c r="C55" s="5">
        <v>14</v>
      </c>
      <c r="D55" t="s">
        <v>381</v>
      </c>
    </row>
    <row r="56" spans="1:6" x14ac:dyDescent="0.3">
      <c r="A56" t="s">
        <v>117</v>
      </c>
      <c r="B56" s="5">
        <v>8</v>
      </c>
      <c r="C56" s="5">
        <v>3</v>
      </c>
      <c r="D56" t="s">
        <v>394</v>
      </c>
    </row>
    <row r="57" spans="1:6" x14ac:dyDescent="0.3">
      <c r="A57" t="s">
        <v>118</v>
      </c>
      <c r="B57" s="5">
        <v>9</v>
      </c>
      <c r="C57" s="5">
        <v>557</v>
      </c>
      <c r="D57" t="s">
        <v>397</v>
      </c>
    </row>
    <row r="58" spans="1:6" x14ac:dyDescent="0.3">
      <c r="A58" t="s">
        <v>119</v>
      </c>
      <c r="B58" s="5" t="s">
        <v>120</v>
      </c>
      <c r="C58" s="5">
        <v>40</v>
      </c>
      <c r="D58" t="s">
        <v>399</v>
      </c>
    </row>
    <row r="59" spans="1:6" x14ac:dyDescent="0.3">
      <c r="A59" t="s">
        <v>121</v>
      </c>
      <c r="B59" s="5" t="s">
        <v>122</v>
      </c>
      <c r="C59" s="5">
        <v>391</v>
      </c>
      <c r="D59" t="s">
        <v>353</v>
      </c>
    </row>
    <row r="60" spans="1:6" s="3" customFormat="1" x14ac:dyDescent="0.3">
      <c r="A60" s="3" t="s">
        <v>388</v>
      </c>
      <c r="B60" s="4" t="s">
        <v>123</v>
      </c>
      <c r="C60" s="4">
        <v>96</v>
      </c>
      <c r="D60" s="3" t="s">
        <v>359</v>
      </c>
      <c r="E60" s="16" t="s">
        <v>12</v>
      </c>
      <c r="F60" s="17" t="s">
        <v>406</v>
      </c>
    </row>
    <row r="61" spans="1:6" s="3" customFormat="1" x14ac:dyDescent="0.3">
      <c r="A61" s="3" t="s">
        <v>124</v>
      </c>
      <c r="B61" s="4" t="s">
        <v>125</v>
      </c>
      <c r="C61" s="4">
        <v>148</v>
      </c>
      <c r="D61" s="3" t="s">
        <v>374</v>
      </c>
      <c r="E61" s="16" t="s">
        <v>14</v>
      </c>
      <c r="F61" s="17" t="s">
        <v>406</v>
      </c>
    </row>
    <row r="62" spans="1:6" s="3" customFormat="1" x14ac:dyDescent="0.3">
      <c r="A62" s="3" t="s">
        <v>126</v>
      </c>
      <c r="B62" s="4" t="s">
        <v>127</v>
      </c>
      <c r="C62" s="4">
        <v>82</v>
      </c>
      <c r="D62" s="3" t="s">
        <v>360</v>
      </c>
      <c r="E62" s="16" t="s">
        <v>16</v>
      </c>
      <c r="F62" s="17" t="s">
        <v>406</v>
      </c>
    </row>
    <row r="63" spans="1:6" s="3" customFormat="1" x14ac:dyDescent="0.3">
      <c r="A63" s="3" t="s">
        <v>128</v>
      </c>
      <c r="B63" s="4" t="s">
        <v>129</v>
      </c>
      <c r="C63" s="4">
        <v>73</v>
      </c>
      <c r="D63" s="3" t="s">
        <v>375</v>
      </c>
      <c r="E63" s="16" t="s">
        <v>19</v>
      </c>
      <c r="F63" s="17" t="s">
        <v>406</v>
      </c>
    </row>
    <row r="64" spans="1:6" x14ac:dyDescent="0.3">
      <c r="A64" t="s">
        <v>373</v>
      </c>
      <c r="B64" t="s">
        <v>130</v>
      </c>
      <c r="C64" s="5">
        <v>120</v>
      </c>
      <c r="D64" t="s">
        <v>353</v>
      </c>
    </row>
    <row r="65" spans="1:6" x14ac:dyDescent="0.3">
      <c r="A65" t="s">
        <v>395</v>
      </c>
      <c r="B65" s="5" t="s">
        <v>131</v>
      </c>
      <c r="C65" s="5">
        <v>66</v>
      </c>
      <c r="D65" t="s">
        <v>353</v>
      </c>
    </row>
    <row r="66" spans="1:6" x14ac:dyDescent="0.3">
      <c r="A66" t="s">
        <v>132</v>
      </c>
      <c r="B66" s="5" t="s">
        <v>133</v>
      </c>
      <c r="C66" s="5">
        <v>44</v>
      </c>
      <c r="D66" t="s">
        <v>353</v>
      </c>
    </row>
    <row r="67" spans="1:6" s="3" customFormat="1" x14ac:dyDescent="0.3">
      <c r="A67" s="3" t="s">
        <v>134</v>
      </c>
      <c r="B67" s="4" t="s">
        <v>135</v>
      </c>
      <c r="C67" s="4">
        <v>103</v>
      </c>
      <c r="D67" s="3" t="s">
        <v>377</v>
      </c>
      <c r="E67" s="16" t="s">
        <v>22</v>
      </c>
      <c r="F67" s="17" t="s">
        <v>409</v>
      </c>
    </row>
    <row r="68" spans="1:6" s="3" customFormat="1" x14ac:dyDescent="0.3">
      <c r="A68" s="3" t="s">
        <v>136</v>
      </c>
      <c r="B68" s="4" t="s">
        <v>137</v>
      </c>
      <c r="C68" s="4">
        <v>20</v>
      </c>
      <c r="D68" s="3" t="s">
        <v>361</v>
      </c>
      <c r="E68" s="16" t="s">
        <v>25</v>
      </c>
      <c r="F68" s="17" t="s">
        <v>409</v>
      </c>
    </row>
    <row r="69" spans="1:6" s="5" customFormat="1" x14ac:dyDescent="0.3">
      <c r="A69" s="5" t="s">
        <v>138</v>
      </c>
      <c r="B69" s="5" t="s">
        <v>139</v>
      </c>
      <c r="C69" s="5">
        <v>31</v>
      </c>
      <c r="D69" s="5" t="s">
        <v>394</v>
      </c>
      <c r="E69" s="18"/>
      <c r="F69" s="14"/>
    </row>
    <row r="70" spans="1:6" s="3" customFormat="1" x14ac:dyDescent="0.3">
      <c r="A70" s="3" t="s">
        <v>140</v>
      </c>
      <c r="B70" s="4" t="s">
        <v>141</v>
      </c>
      <c r="C70" s="4">
        <v>25</v>
      </c>
      <c r="D70" s="3" t="s">
        <v>376</v>
      </c>
      <c r="E70" s="16" t="s">
        <v>28</v>
      </c>
      <c r="F70" s="17" t="s">
        <v>409</v>
      </c>
    </row>
    <row r="71" spans="1:6" x14ac:dyDescent="0.3">
      <c r="A71" t="s">
        <v>142</v>
      </c>
      <c r="B71" t="s">
        <v>143</v>
      </c>
      <c r="C71" s="5">
        <v>14</v>
      </c>
      <c r="D71" t="s">
        <v>394</v>
      </c>
    </row>
    <row r="72" spans="1:6" x14ac:dyDescent="0.3">
      <c r="A72" t="s">
        <v>144</v>
      </c>
      <c r="B72" s="5" t="s">
        <v>145</v>
      </c>
      <c r="C72" s="5">
        <v>3</v>
      </c>
      <c r="D72" t="s">
        <v>394</v>
      </c>
    </row>
    <row r="73" spans="1:6" s="3" customFormat="1" x14ac:dyDescent="0.3">
      <c r="A73" s="3" t="s">
        <v>146</v>
      </c>
      <c r="B73" s="4" t="s">
        <v>147</v>
      </c>
      <c r="C73" s="4">
        <v>60</v>
      </c>
      <c r="D73" s="3" t="s">
        <v>362</v>
      </c>
      <c r="E73" s="16" t="s">
        <v>31</v>
      </c>
      <c r="F73" s="17" t="s">
        <v>409</v>
      </c>
    </row>
    <row r="74" spans="1:6" x14ac:dyDescent="0.3">
      <c r="A74" t="s">
        <v>396</v>
      </c>
      <c r="B74" t="s">
        <v>148</v>
      </c>
      <c r="C74" s="5">
        <v>142</v>
      </c>
      <c r="D74" t="s">
        <v>353</v>
      </c>
    </row>
    <row r="75" spans="1:6" x14ac:dyDescent="0.3">
      <c r="A75" t="s">
        <v>149</v>
      </c>
      <c r="B75" s="5" t="s">
        <v>150</v>
      </c>
      <c r="C75" s="5">
        <v>8</v>
      </c>
      <c r="D75" t="s">
        <v>394</v>
      </c>
    </row>
    <row r="76" spans="1:6" s="3" customFormat="1" x14ac:dyDescent="0.3">
      <c r="A76" s="3" t="s">
        <v>151</v>
      </c>
      <c r="B76" s="4" t="s">
        <v>152</v>
      </c>
      <c r="C76" s="4">
        <v>120</v>
      </c>
      <c r="D76" s="3" t="s">
        <v>378</v>
      </c>
      <c r="E76" s="16" t="s">
        <v>34</v>
      </c>
      <c r="F76" s="17" t="s">
        <v>410</v>
      </c>
    </row>
    <row r="77" spans="1:6" s="3" customFormat="1" x14ac:dyDescent="0.3">
      <c r="A77" s="3" t="s">
        <v>153</v>
      </c>
      <c r="B77" s="4" t="s">
        <v>154</v>
      </c>
      <c r="C77" s="4">
        <v>40</v>
      </c>
      <c r="D77" s="3" t="s">
        <v>363</v>
      </c>
      <c r="E77" s="16" t="s">
        <v>37</v>
      </c>
      <c r="F77" s="17" t="s">
        <v>410</v>
      </c>
    </row>
    <row r="78" spans="1:6" s="3" customFormat="1" x14ac:dyDescent="0.3">
      <c r="A78" s="3" t="s">
        <v>155</v>
      </c>
      <c r="B78" s="4" t="s">
        <v>156</v>
      </c>
      <c r="C78" s="4">
        <v>40</v>
      </c>
      <c r="D78" s="3" t="s">
        <v>379</v>
      </c>
      <c r="E78" s="16" t="s">
        <v>40</v>
      </c>
      <c r="F78" s="17" t="s">
        <v>410</v>
      </c>
    </row>
    <row r="79" spans="1:6" x14ac:dyDescent="0.3">
      <c r="A79" t="s">
        <v>157</v>
      </c>
      <c r="B79" t="s">
        <v>158</v>
      </c>
      <c r="C79" s="5">
        <v>36</v>
      </c>
      <c r="D79" t="s">
        <v>411</v>
      </c>
      <c r="F79"/>
    </row>
    <row r="80" spans="1:6" s="3" customFormat="1" x14ac:dyDescent="0.3">
      <c r="A80" s="3" t="s">
        <v>159</v>
      </c>
      <c r="B80" s="4" t="s">
        <v>160</v>
      </c>
      <c r="C80" s="4">
        <v>32</v>
      </c>
      <c r="D80" s="3" t="s">
        <v>161</v>
      </c>
      <c r="E80" s="16" t="s">
        <v>43</v>
      </c>
      <c r="F80" s="17" t="s">
        <v>410</v>
      </c>
    </row>
    <row r="81" spans="1:6" x14ac:dyDescent="0.3">
      <c r="A81" t="s">
        <v>162</v>
      </c>
      <c r="B81" s="5" t="s">
        <v>163</v>
      </c>
      <c r="C81" s="5">
        <v>12</v>
      </c>
      <c r="D81" t="s">
        <v>394</v>
      </c>
      <c r="F81"/>
    </row>
    <row r="82" spans="1:6" s="3" customFormat="1" x14ac:dyDescent="0.3">
      <c r="A82" s="3" t="s">
        <v>164</v>
      </c>
      <c r="B82" s="4" t="s">
        <v>165</v>
      </c>
      <c r="C82" s="4">
        <v>82</v>
      </c>
      <c r="D82" s="3" t="s">
        <v>364</v>
      </c>
      <c r="E82" s="16" t="s">
        <v>46</v>
      </c>
      <c r="F82" s="17" t="s">
        <v>410</v>
      </c>
    </row>
    <row r="83" spans="1:6" s="3" customFormat="1" x14ac:dyDescent="0.3">
      <c r="A83" s="3" t="s">
        <v>166</v>
      </c>
      <c r="B83" s="4" t="s">
        <v>167</v>
      </c>
      <c r="C83" s="4">
        <v>43</v>
      </c>
      <c r="D83" s="3" t="s">
        <v>365</v>
      </c>
      <c r="E83" s="16" t="s">
        <v>49</v>
      </c>
      <c r="F83" s="17" t="s">
        <v>410</v>
      </c>
    </row>
    <row r="84" spans="1:6" x14ac:dyDescent="0.3">
      <c r="A84" t="s">
        <v>168</v>
      </c>
      <c r="B84" t="s">
        <v>169</v>
      </c>
      <c r="C84" s="5">
        <v>32</v>
      </c>
      <c r="D84" t="s">
        <v>412</v>
      </c>
      <c r="F84"/>
    </row>
    <row r="85" spans="1:6" s="3" customFormat="1" x14ac:dyDescent="0.3">
      <c r="A85" s="3" t="s">
        <v>170</v>
      </c>
      <c r="B85" s="4" t="s">
        <v>171</v>
      </c>
      <c r="C85" s="4">
        <v>60</v>
      </c>
      <c r="D85" s="3" t="s">
        <v>366</v>
      </c>
      <c r="E85" s="16" t="s">
        <v>52</v>
      </c>
      <c r="F85" s="17" t="s">
        <v>410</v>
      </c>
    </row>
    <row r="86" spans="1:6" s="3" customFormat="1" x14ac:dyDescent="0.3">
      <c r="A86" s="3" t="s">
        <v>172</v>
      </c>
      <c r="B86" s="4" t="s">
        <v>173</v>
      </c>
      <c r="C86" s="4">
        <v>38</v>
      </c>
      <c r="D86" s="3" t="s">
        <v>367</v>
      </c>
      <c r="E86" s="16" t="s">
        <v>54</v>
      </c>
      <c r="F86" s="17" t="s">
        <v>410</v>
      </c>
    </row>
    <row r="87" spans="1:6" x14ac:dyDescent="0.3">
      <c r="A87" t="s">
        <v>174</v>
      </c>
      <c r="B87" s="5" t="s">
        <v>175</v>
      </c>
      <c r="C87" s="5">
        <v>19</v>
      </c>
      <c r="D87" t="s">
        <v>394</v>
      </c>
    </row>
    <row r="88" spans="1:6" x14ac:dyDescent="0.3">
      <c r="A88" t="s">
        <v>176</v>
      </c>
      <c r="B88" s="5">
        <v>10</v>
      </c>
      <c r="C88" s="5">
        <v>264</v>
      </c>
      <c r="D88" t="s">
        <v>401</v>
      </c>
    </row>
    <row r="89" spans="1:6" s="3" customFormat="1" x14ac:dyDescent="0.3">
      <c r="A89" s="3" t="s">
        <v>392</v>
      </c>
      <c r="B89" s="4">
        <v>11</v>
      </c>
      <c r="C89" s="4">
        <v>35</v>
      </c>
      <c r="D89" s="3" t="s">
        <v>368</v>
      </c>
      <c r="E89" s="16" t="s">
        <v>57</v>
      </c>
      <c r="F89" s="17" t="s">
        <v>408</v>
      </c>
    </row>
    <row r="90" spans="1:6" x14ac:dyDescent="0.3">
      <c r="A90" t="s">
        <v>177</v>
      </c>
      <c r="B90" s="5" t="s">
        <v>178</v>
      </c>
      <c r="C90" s="5">
        <v>19</v>
      </c>
      <c r="D90" t="s">
        <v>353</v>
      </c>
      <c r="E90"/>
    </row>
    <row r="91" spans="1:6" s="3" customFormat="1" x14ac:dyDescent="0.3">
      <c r="A91" s="3" t="s">
        <v>390</v>
      </c>
      <c r="B91" s="4">
        <v>12</v>
      </c>
      <c r="C91" s="4">
        <v>44</v>
      </c>
      <c r="D91" s="3" t="s">
        <v>369</v>
      </c>
      <c r="E91" s="16" t="s">
        <v>60</v>
      </c>
      <c r="F91" s="17" t="s">
        <v>408</v>
      </c>
    </row>
    <row r="92" spans="1:6" x14ac:dyDescent="0.3">
      <c r="A92" t="s">
        <v>179</v>
      </c>
      <c r="B92" s="5" t="s">
        <v>180</v>
      </c>
      <c r="C92" s="5">
        <v>31</v>
      </c>
      <c r="D92" t="s">
        <v>353</v>
      </c>
      <c r="E92"/>
    </row>
    <row r="93" spans="1:6" s="3" customFormat="1" x14ac:dyDescent="0.3">
      <c r="A93" s="3" t="s">
        <v>391</v>
      </c>
      <c r="B93" s="4">
        <v>13</v>
      </c>
      <c r="C93" s="4">
        <v>92</v>
      </c>
      <c r="D93" s="3" t="s">
        <v>370</v>
      </c>
      <c r="E93" s="16" t="s">
        <v>63</v>
      </c>
      <c r="F93" s="17" t="s">
        <v>408</v>
      </c>
    </row>
    <row r="94" spans="1:6" x14ac:dyDescent="0.3">
      <c r="A94" t="s">
        <v>181</v>
      </c>
      <c r="B94" s="5" t="s">
        <v>182</v>
      </c>
      <c r="C94" s="5">
        <v>57</v>
      </c>
      <c r="D94" t="s">
        <v>353</v>
      </c>
      <c r="E94"/>
    </row>
    <row r="95" spans="1:6" x14ac:dyDescent="0.3">
      <c r="A95" t="s">
        <v>183</v>
      </c>
      <c r="B95" s="5">
        <v>14</v>
      </c>
      <c r="C95" s="5">
        <v>8</v>
      </c>
      <c r="D95" t="s">
        <v>394</v>
      </c>
      <c r="E95"/>
    </row>
    <row r="96" spans="1:6" x14ac:dyDescent="0.3">
      <c r="A96" t="s">
        <v>184</v>
      </c>
      <c r="B96" s="5" t="s">
        <v>185</v>
      </c>
      <c r="C96" s="5">
        <v>4</v>
      </c>
      <c r="D96" t="s">
        <v>394</v>
      </c>
      <c r="E96"/>
    </row>
    <row r="97" spans="1:6" s="3" customFormat="1" x14ac:dyDescent="0.3">
      <c r="A97" s="3" t="s">
        <v>186</v>
      </c>
      <c r="B97" s="4">
        <v>15</v>
      </c>
      <c r="C97" s="4">
        <v>47</v>
      </c>
      <c r="D97" s="3" t="s">
        <v>371</v>
      </c>
      <c r="E97" s="16" t="s">
        <v>66</v>
      </c>
      <c r="F97" s="17" t="s">
        <v>408</v>
      </c>
    </row>
    <row r="98" spans="1:6" x14ac:dyDescent="0.3">
      <c r="A98" t="s">
        <v>187</v>
      </c>
      <c r="B98" s="5" t="s">
        <v>188</v>
      </c>
      <c r="C98" s="5">
        <v>21</v>
      </c>
      <c r="D98" t="s">
        <v>353</v>
      </c>
      <c r="E98"/>
    </row>
    <row r="99" spans="1:6" s="3" customFormat="1" x14ac:dyDescent="0.3">
      <c r="A99" s="3" t="s">
        <v>393</v>
      </c>
      <c r="B99" s="4">
        <v>16</v>
      </c>
      <c r="C99" s="4">
        <v>48</v>
      </c>
      <c r="D99" s="3" t="s">
        <v>372</v>
      </c>
      <c r="E99" s="16" t="s">
        <v>69</v>
      </c>
      <c r="F99" s="17" t="s">
        <v>408</v>
      </c>
    </row>
    <row r="100" spans="1:6" x14ac:dyDescent="0.3">
      <c r="A100" t="s">
        <v>189</v>
      </c>
      <c r="B100" s="5" t="s">
        <v>190</v>
      </c>
      <c r="C100" s="5">
        <v>30</v>
      </c>
      <c r="D100" t="s">
        <v>353</v>
      </c>
      <c r="E100"/>
    </row>
    <row r="101" spans="1:6" x14ac:dyDescent="0.3">
      <c r="A101" t="s">
        <v>191</v>
      </c>
      <c r="B101" s="5">
        <v>17</v>
      </c>
      <c r="C101" s="5">
        <v>3</v>
      </c>
      <c r="D101" t="s">
        <v>394</v>
      </c>
      <c r="E101"/>
    </row>
    <row r="102" spans="1:6" x14ac:dyDescent="0.3">
      <c r="A102" t="s">
        <v>192</v>
      </c>
      <c r="B102" s="5" t="s">
        <v>193</v>
      </c>
      <c r="C102" s="5">
        <v>2</v>
      </c>
      <c r="D102" t="s">
        <v>394</v>
      </c>
    </row>
    <row r="103" spans="1:6" x14ac:dyDescent="0.3">
      <c r="A103" s="6"/>
      <c r="C103" s="6"/>
    </row>
    <row r="104" spans="1:6" x14ac:dyDescent="0.3">
      <c r="A104" s="2" t="s">
        <v>404</v>
      </c>
    </row>
    <row r="105" spans="1:6" x14ac:dyDescent="0.3">
      <c r="A105" t="s">
        <v>394</v>
      </c>
      <c r="B105" s="5">
        <f>COUNTIF(D5:D102,"too few locations")</f>
        <v>43</v>
      </c>
    </row>
    <row r="106" spans="1:6" x14ac:dyDescent="0.3">
      <c r="A106" t="s">
        <v>353</v>
      </c>
      <c r="B106" s="5">
        <f>COUNTIF(D5:D102,"no clear categories")</f>
        <v>14</v>
      </c>
    </row>
    <row r="107" spans="1:6" x14ac:dyDescent="0.3">
      <c r="A107" t="s">
        <v>386</v>
      </c>
      <c r="B107" s="5">
        <v>10</v>
      </c>
    </row>
    <row r="108" spans="1:6" x14ac:dyDescent="0.3">
      <c r="A108" t="s">
        <v>402</v>
      </c>
      <c r="B108" s="5">
        <v>5</v>
      </c>
    </row>
    <row r="109" spans="1:6" x14ac:dyDescent="0.3">
      <c r="A109" t="s">
        <v>403</v>
      </c>
      <c r="B109" s="5">
        <v>2</v>
      </c>
    </row>
    <row r="110" spans="1:6" x14ac:dyDescent="0.3">
      <c r="A110" t="s">
        <v>385</v>
      </c>
      <c r="B110" s="5">
        <v>24</v>
      </c>
    </row>
    <row r="111" spans="1:6" x14ac:dyDescent="0.3">
      <c r="A111" s="13" t="s">
        <v>387</v>
      </c>
      <c r="B111" s="11">
        <f>SUM(B105:B110)</f>
        <v>98</v>
      </c>
    </row>
    <row r="112" spans="1:6" x14ac:dyDescent="0.3">
      <c r="A112" s="2" t="s">
        <v>405</v>
      </c>
    </row>
    <row r="113" spans="1:2" x14ac:dyDescent="0.3">
      <c r="A113" s="10" t="s">
        <v>408</v>
      </c>
      <c r="B113" s="5">
        <f>COUNTIF(F5:F102,"disposal method")</f>
        <v>8</v>
      </c>
    </row>
    <row r="114" spans="1:2" x14ac:dyDescent="0.3">
      <c r="A114" t="s">
        <v>406</v>
      </c>
      <c r="B114" s="5">
        <f>COUNTIF(F5:F102,"corpse treatment")</f>
        <v>4</v>
      </c>
    </row>
    <row r="115" spans="1:2" x14ac:dyDescent="0.3">
      <c r="A115" t="s">
        <v>409</v>
      </c>
      <c r="B115" s="5">
        <f>COUNTIF(F5:F102,"grave treatment")</f>
        <v>4</v>
      </c>
    </row>
    <row r="116" spans="1:2" x14ac:dyDescent="0.3">
      <c r="A116" t="s">
        <v>410</v>
      </c>
      <c r="B116" s="5">
        <f>COUNTIF(F6:F103,"grave marking")</f>
        <v>8</v>
      </c>
    </row>
    <row r="117" spans="1:2" x14ac:dyDescent="0.3">
      <c r="A117" s="13" t="s">
        <v>387</v>
      </c>
      <c r="B117" s="11">
        <f>SUM(B113:B116)</f>
        <v>24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12"/>
  <sheetViews>
    <sheetView workbookViewId="0"/>
  </sheetViews>
  <sheetFormatPr defaultRowHeight="14.4" x14ac:dyDescent="0.3"/>
  <cols>
    <col min="1" max="1" width="6.109375" style="5" customWidth="1"/>
    <col min="2" max="2" width="15.5546875" customWidth="1"/>
    <col min="3" max="3" width="4.6640625" customWidth="1"/>
    <col min="4" max="4" width="6" style="5" customWidth="1"/>
    <col min="5" max="5" width="15.109375" customWidth="1"/>
    <col min="6" max="6" width="2.88671875" customWidth="1"/>
    <col min="7" max="7" width="9.33203125" customWidth="1"/>
    <col min="8" max="8" width="16.6640625" customWidth="1"/>
    <col min="9" max="9" width="3.88671875" customWidth="1"/>
    <col min="10" max="10" width="9.33203125" customWidth="1"/>
    <col min="11" max="11" width="15.88671875" customWidth="1"/>
    <col min="12" max="12" width="3.88671875" customWidth="1"/>
    <col min="13" max="13" width="9.44140625" style="5" customWidth="1"/>
    <col min="14" max="14" width="15.44140625" customWidth="1"/>
    <col min="15" max="15" width="4.6640625" customWidth="1"/>
    <col min="16" max="16" width="9.109375" customWidth="1"/>
    <col min="17" max="17" width="16.44140625" customWidth="1"/>
    <col min="18" max="18" width="4.109375" customWidth="1"/>
    <col min="19" max="19" width="9.88671875" style="22" customWidth="1"/>
    <col min="20" max="20" width="14.6640625" customWidth="1"/>
    <col min="21" max="21" width="4" customWidth="1"/>
    <col min="22" max="22" width="9.5546875" customWidth="1"/>
    <col min="23" max="23" width="14.6640625" customWidth="1"/>
    <col min="24" max="24" width="3.88671875" customWidth="1"/>
    <col min="25" max="25" width="9.5546875" customWidth="1"/>
    <col min="26" max="26" width="14.6640625" customWidth="1"/>
    <col min="27" max="27" width="3.109375" customWidth="1"/>
    <col min="28" max="28" width="9.109375" style="22"/>
    <col min="29" max="29" width="14.109375" customWidth="1"/>
    <col min="30" max="30" width="4.44140625" customWidth="1"/>
    <col min="32" max="32" width="16.109375" customWidth="1"/>
    <col min="33" max="33" width="4.109375" customWidth="1"/>
    <col min="35" max="35" width="16.33203125" customWidth="1"/>
    <col min="36" max="36" width="3.33203125" customWidth="1"/>
    <col min="38" max="38" width="18.5546875" customWidth="1"/>
    <col min="39" max="39" width="4" customWidth="1"/>
    <col min="41" max="41" width="15.44140625" customWidth="1"/>
    <col min="42" max="42" width="3.109375" customWidth="1"/>
    <col min="44" max="44" width="16" customWidth="1"/>
    <col min="45" max="45" width="3.6640625" customWidth="1"/>
    <col min="47" max="47" width="16.44140625" customWidth="1"/>
    <col min="48" max="48" width="4.109375" customWidth="1"/>
    <col min="50" max="50" width="14.5546875" customWidth="1"/>
    <col min="51" max="51" width="4.109375" customWidth="1"/>
    <col min="53" max="53" width="17.33203125" customWidth="1"/>
    <col min="54" max="54" width="4" customWidth="1"/>
    <col min="56" max="56" width="18" customWidth="1"/>
    <col min="57" max="57" width="3.44140625" customWidth="1"/>
    <col min="59" max="59" width="15" customWidth="1"/>
    <col min="60" max="60" width="4" customWidth="1"/>
    <col min="62" max="62" width="19.6640625" customWidth="1"/>
    <col min="63" max="63" width="3.6640625" customWidth="1"/>
    <col min="64" max="64" width="6" customWidth="1"/>
    <col min="65" max="65" width="18.33203125" customWidth="1"/>
    <col min="66" max="66" width="3.44140625" customWidth="1"/>
    <col min="67" max="67" width="11" customWidth="1"/>
    <col min="68" max="68" width="17.88671875" customWidth="1"/>
    <col min="69" max="69" width="3.5546875" customWidth="1"/>
    <col min="70" max="70" width="10.44140625" customWidth="1"/>
    <col min="71" max="71" width="20" customWidth="1"/>
    <col min="72" max="72" width="3.88671875" customWidth="1"/>
    <col min="73" max="73" width="11.33203125" customWidth="1"/>
    <col min="74" max="74" width="17.44140625" customWidth="1"/>
    <col min="75" max="75" width="4" customWidth="1"/>
    <col min="76" max="76" width="11.33203125" style="5" customWidth="1"/>
    <col min="77" max="77" width="15.88671875" style="5" customWidth="1"/>
    <col min="78" max="78" width="4.6640625" customWidth="1"/>
    <col min="79" max="79" width="11" customWidth="1"/>
    <col min="80" max="80" width="17" customWidth="1"/>
    <col min="81" max="81" width="4.109375" style="22" customWidth="1"/>
    <col min="82" max="82" width="7" customWidth="1"/>
    <col min="83" max="83" width="17.5546875" customWidth="1"/>
    <col min="84" max="84" width="3.88671875" customWidth="1"/>
    <col min="85" max="85" width="6" customWidth="1"/>
    <col min="86" max="86" width="15.109375" customWidth="1"/>
  </cols>
  <sheetData>
    <row r="1" spans="1:80" x14ac:dyDescent="0.3">
      <c r="A1" s="7" t="s">
        <v>442</v>
      </c>
      <c r="D1" s="7" t="s">
        <v>443</v>
      </c>
      <c r="G1" s="8" t="s">
        <v>444</v>
      </c>
      <c r="J1" s="8" t="s">
        <v>445</v>
      </c>
      <c r="K1" s="8"/>
      <c r="M1" s="7" t="s">
        <v>446</v>
      </c>
      <c r="P1" s="8" t="s">
        <v>448</v>
      </c>
      <c r="Q1" s="8"/>
      <c r="R1" s="8"/>
      <c r="S1" s="7" t="s">
        <v>449</v>
      </c>
      <c r="T1" s="8"/>
      <c r="U1" s="8"/>
      <c r="V1" s="8" t="s">
        <v>473</v>
      </c>
      <c r="Y1" s="8" t="s">
        <v>474</v>
      </c>
      <c r="AB1" s="7" t="s">
        <v>450</v>
      </c>
      <c r="AE1" s="8" t="s">
        <v>451</v>
      </c>
      <c r="AH1" s="8" t="s">
        <v>452</v>
      </c>
      <c r="AI1" s="8"/>
      <c r="AK1" s="8" t="s">
        <v>454</v>
      </c>
      <c r="AN1" s="8" t="s">
        <v>455</v>
      </c>
      <c r="AQ1" s="8" t="s">
        <v>456</v>
      </c>
      <c r="AT1" s="8" t="s">
        <v>467</v>
      </c>
      <c r="AW1" s="8" t="s">
        <v>457</v>
      </c>
      <c r="AZ1" s="8" t="s">
        <v>458</v>
      </c>
      <c r="BC1" s="8" t="s">
        <v>459</v>
      </c>
      <c r="BF1" s="8" t="s">
        <v>460</v>
      </c>
      <c r="BI1" s="8" t="s">
        <v>461</v>
      </c>
      <c r="BL1" s="7" t="s">
        <v>469</v>
      </c>
      <c r="BO1" s="8" t="s">
        <v>462</v>
      </c>
      <c r="BP1" s="2"/>
      <c r="BR1" s="8" t="s">
        <v>464</v>
      </c>
      <c r="BS1" s="8"/>
      <c r="BU1" s="8" t="s">
        <v>463</v>
      </c>
      <c r="BV1" s="2"/>
      <c r="BX1" s="7" t="s">
        <v>465</v>
      </c>
      <c r="CA1" s="7" t="s">
        <v>466</v>
      </c>
      <c r="CB1" s="5"/>
    </row>
    <row r="2" spans="1:80" s="2" customFormat="1" x14ac:dyDescent="0.3">
      <c r="A2" s="1" t="s">
        <v>417</v>
      </c>
      <c r="B2" s="2" t="s">
        <v>197</v>
      </c>
      <c r="D2" s="1" t="s">
        <v>417</v>
      </c>
      <c r="E2" s="2" t="s">
        <v>197</v>
      </c>
      <c r="G2" s="1" t="s">
        <v>468</v>
      </c>
      <c r="H2" s="2" t="s">
        <v>197</v>
      </c>
      <c r="J2" s="2" t="s">
        <v>447</v>
      </c>
      <c r="K2" s="2" t="s">
        <v>197</v>
      </c>
      <c r="L2"/>
      <c r="M2" s="1" t="s">
        <v>447</v>
      </c>
      <c r="N2" s="2" t="s">
        <v>197</v>
      </c>
      <c r="P2" s="2" t="s">
        <v>447</v>
      </c>
      <c r="Q2" s="2" t="s">
        <v>197</v>
      </c>
      <c r="S2" s="23" t="s">
        <v>447</v>
      </c>
      <c r="T2" s="2" t="s">
        <v>197</v>
      </c>
      <c r="V2" s="12" t="s">
        <v>475</v>
      </c>
      <c r="Y2" s="12" t="s">
        <v>475</v>
      </c>
      <c r="AB2" s="23" t="s">
        <v>447</v>
      </c>
      <c r="AC2" s="2" t="s">
        <v>197</v>
      </c>
      <c r="AE2" s="2" t="s">
        <v>447</v>
      </c>
      <c r="AF2" s="2" t="s">
        <v>197</v>
      </c>
      <c r="AH2" s="2" t="s">
        <v>447</v>
      </c>
      <c r="AI2" s="2" t="s">
        <v>197</v>
      </c>
      <c r="AK2" s="2" t="s">
        <v>447</v>
      </c>
      <c r="AL2" s="2" t="s">
        <v>197</v>
      </c>
      <c r="AN2" s="2" t="s">
        <v>447</v>
      </c>
      <c r="AO2" s="2" t="s">
        <v>197</v>
      </c>
      <c r="AP2"/>
      <c r="AQ2" s="2" t="s">
        <v>447</v>
      </c>
      <c r="AR2" s="2" t="s">
        <v>197</v>
      </c>
      <c r="AT2" s="2" t="s">
        <v>447</v>
      </c>
      <c r="AU2" s="2" t="s">
        <v>197</v>
      </c>
      <c r="AV2"/>
      <c r="AW2" s="2" t="s">
        <v>447</v>
      </c>
      <c r="AX2" s="2" t="s">
        <v>197</v>
      </c>
      <c r="AZ2" s="2" t="s">
        <v>447</v>
      </c>
      <c r="BA2" s="2" t="s">
        <v>197</v>
      </c>
      <c r="BC2" s="2" t="s">
        <v>447</v>
      </c>
      <c r="BD2" s="2" t="s">
        <v>197</v>
      </c>
      <c r="BF2" s="2" t="s">
        <v>447</v>
      </c>
      <c r="BG2" s="2" t="s">
        <v>197</v>
      </c>
      <c r="BI2" s="2" t="s">
        <v>447</v>
      </c>
      <c r="BJ2" s="2" t="s">
        <v>197</v>
      </c>
      <c r="BL2" s="12" t="s">
        <v>475</v>
      </c>
      <c r="BM2" s="12"/>
      <c r="BO2" s="2" t="s">
        <v>453</v>
      </c>
      <c r="BP2" s="2" t="s">
        <v>197</v>
      </c>
      <c r="BR2" s="2" t="s">
        <v>453</v>
      </c>
      <c r="BS2" s="2" t="s">
        <v>197</v>
      </c>
      <c r="BU2" s="2" t="s">
        <v>453</v>
      </c>
      <c r="BV2" s="2" t="s">
        <v>197</v>
      </c>
      <c r="BX2" s="2" t="s">
        <v>453</v>
      </c>
      <c r="BY2" s="1" t="s">
        <v>197</v>
      </c>
      <c r="CA2" s="2" t="s">
        <v>453</v>
      </c>
      <c r="CB2" s="1" t="s">
        <v>197</v>
      </c>
    </row>
    <row r="3" spans="1:80" x14ac:dyDescent="0.3">
      <c r="A3" s="5">
        <v>1</v>
      </c>
      <c r="B3" t="s">
        <v>198</v>
      </c>
      <c r="D3" s="5">
        <v>1</v>
      </c>
      <c r="E3" t="s">
        <v>200</v>
      </c>
      <c r="G3">
        <v>55</v>
      </c>
      <c r="H3" t="s">
        <v>201</v>
      </c>
      <c r="J3" s="5">
        <v>34</v>
      </c>
      <c r="K3" t="s">
        <v>206</v>
      </c>
      <c r="M3" s="5">
        <v>1</v>
      </c>
      <c r="N3" t="s">
        <v>199</v>
      </c>
      <c r="P3" s="22">
        <v>41</v>
      </c>
      <c r="Q3" t="s">
        <v>216</v>
      </c>
      <c r="S3" s="22">
        <v>20</v>
      </c>
      <c r="T3" t="s">
        <v>203</v>
      </c>
      <c r="V3" s="2" t="s">
        <v>447</v>
      </c>
      <c r="W3" s="2" t="s">
        <v>197</v>
      </c>
      <c r="Y3" s="2" t="s">
        <v>447</v>
      </c>
      <c r="Z3" s="2" t="s">
        <v>197</v>
      </c>
      <c r="AB3" s="22">
        <v>5</v>
      </c>
      <c r="AC3" t="s">
        <v>213</v>
      </c>
      <c r="AE3" s="22">
        <v>84</v>
      </c>
      <c r="AF3" t="s">
        <v>293</v>
      </c>
      <c r="AH3" s="22">
        <v>47</v>
      </c>
      <c r="AI3" t="s">
        <v>228</v>
      </c>
      <c r="AK3" s="22">
        <v>12</v>
      </c>
      <c r="AL3" t="str">
        <f>VLOOKUP(AK3,'[1]burial-refs'!$A:Q,2,FALSE)</f>
        <v>Iyora</v>
      </c>
      <c r="AN3">
        <v>1</v>
      </c>
      <c r="AO3" t="s">
        <v>199</v>
      </c>
      <c r="AQ3" s="22">
        <v>23</v>
      </c>
      <c r="AR3" t="s">
        <v>204</v>
      </c>
      <c r="AT3" s="22">
        <v>32</v>
      </c>
      <c r="AU3" t="s">
        <v>243</v>
      </c>
      <c r="AW3">
        <v>41</v>
      </c>
      <c r="AX3" t="s">
        <v>216</v>
      </c>
      <c r="AZ3" s="22">
        <v>18</v>
      </c>
      <c r="BA3" t="s">
        <v>248</v>
      </c>
      <c r="BC3">
        <v>146</v>
      </c>
      <c r="BD3" t="s">
        <v>249</v>
      </c>
      <c r="BF3" s="22">
        <v>34</v>
      </c>
      <c r="BG3" t="s">
        <v>206</v>
      </c>
      <c r="BI3" s="22">
        <v>1</v>
      </c>
      <c r="BJ3" t="s">
        <v>199</v>
      </c>
      <c r="BL3" s="23" t="s">
        <v>417</v>
      </c>
      <c r="BM3" s="2" t="s">
        <v>197</v>
      </c>
      <c r="BO3" s="22">
        <v>5</v>
      </c>
      <c r="BP3" t="s">
        <v>267</v>
      </c>
      <c r="BR3">
        <v>1</v>
      </c>
      <c r="BS3" t="s">
        <v>199</v>
      </c>
      <c r="BU3" s="22">
        <v>10</v>
      </c>
      <c r="BV3" t="s">
        <v>275</v>
      </c>
      <c r="BX3">
        <v>10</v>
      </c>
      <c r="BY3" t="s">
        <v>275</v>
      </c>
      <c r="CA3">
        <v>14</v>
      </c>
      <c r="CB3" t="s">
        <v>269</v>
      </c>
    </row>
    <row r="4" spans="1:80" x14ac:dyDescent="0.3">
      <c r="A4" s="5">
        <v>4</v>
      </c>
      <c r="B4" t="s">
        <v>221</v>
      </c>
      <c r="D4" s="5">
        <v>3</v>
      </c>
      <c r="E4" t="s">
        <v>219</v>
      </c>
      <c r="G4">
        <v>64</v>
      </c>
      <c r="H4" t="s">
        <v>212</v>
      </c>
      <c r="J4" s="5">
        <v>41</v>
      </c>
      <c r="K4" t="s">
        <v>216</v>
      </c>
      <c r="M4" s="5">
        <v>5</v>
      </c>
      <c r="N4" t="s">
        <v>213</v>
      </c>
      <c r="P4" s="22">
        <v>42</v>
      </c>
      <c r="Q4" t="s">
        <v>206</v>
      </c>
      <c r="S4" s="22">
        <v>40</v>
      </c>
      <c r="T4" t="s">
        <v>216</v>
      </c>
      <c r="V4" s="22">
        <v>262</v>
      </c>
      <c r="W4" t="s">
        <v>210</v>
      </c>
      <c r="Y4">
        <v>61</v>
      </c>
      <c r="Z4" t="s">
        <v>206</v>
      </c>
      <c r="AB4" s="22">
        <v>20</v>
      </c>
      <c r="AC4" t="s">
        <v>203</v>
      </c>
      <c r="AE4" s="22">
        <v>93</v>
      </c>
      <c r="AF4" t="s">
        <v>314</v>
      </c>
      <c r="AH4" s="22">
        <v>60</v>
      </c>
      <c r="AI4" t="s">
        <v>227</v>
      </c>
      <c r="AK4" s="22">
        <v>40</v>
      </c>
      <c r="AL4" t="str">
        <f>VLOOKUP(AK4,'[1]burial-refs'!$A:Q,2,FALSE)</f>
        <v>Kaniyang</v>
      </c>
      <c r="AN4">
        <v>5</v>
      </c>
      <c r="AO4" t="s">
        <v>213</v>
      </c>
      <c r="AQ4" s="22">
        <v>24</v>
      </c>
      <c r="AR4" t="s">
        <v>269</v>
      </c>
      <c r="AT4" s="22">
        <v>34</v>
      </c>
      <c r="AU4" t="s">
        <v>206</v>
      </c>
      <c r="AW4">
        <v>58</v>
      </c>
      <c r="AX4" t="s">
        <v>228</v>
      </c>
      <c r="AZ4" s="22">
        <v>32</v>
      </c>
      <c r="BA4" t="s">
        <v>243</v>
      </c>
      <c r="BC4">
        <v>177</v>
      </c>
      <c r="BD4" t="s">
        <v>326</v>
      </c>
      <c r="BF4" s="22">
        <v>35</v>
      </c>
      <c r="BG4" t="s">
        <v>224</v>
      </c>
      <c r="BI4" s="22">
        <v>23</v>
      </c>
      <c r="BJ4" t="s">
        <v>204</v>
      </c>
      <c r="BL4" s="22">
        <v>1</v>
      </c>
      <c r="BM4" t="s">
        <v>199</v>
      </c>
      <c r="BO4" s="22">
        <v>22</v>
      </c>
      <c r="BP4" t="s">
        <v>211</v>
      </c>
      <c r="BR4">
        <v>16</v>
      </c>
      <c r="BS4" t="s">
        <v>269</v>
      </c>
      <c r="BU4" s="22">
        <v>12</v>
      </c>
      <c r="BV4" t="s">
        <v>313</v>
      </c>
      <c r="BX4">
        <v>27</v>
      </c>
      <c r="BY4" t="s">
        <v>270</v>
      </c>
      <c r="CA4">
        <v>22</v>
      </c>
      <c r="CB4" t="s">
        <v>211</v>
      </c>
    </row>
    <row r="5" spans="1:80" x14ac:dyDescent="0.3">
      <c r="A5" s="5">
        <v>10</v>
      </c>
      <c r="B5" t="s">
        <v>236</v>
      </c>
      <c r="D5" s="5">
        <v>11</v>
      </c>
      <c r="E5" t="s">
        <v>261</v>
      </c>
      <c r="G5">
        <v>66</v>
      </c>
      <c r="H5" t="s">
        <v>220</v>
      </c>
      <c r="J5" s="5">
        <v>49</v>
      </c>
      <c r="K5" t="s">
        <v>235</v>
      </c>
      <c r="M5" s="5">
        <v>34</v>
      </c>
      <c r="N5" t="s">
        <v>206</v>
      </c>
      <c r="P5" s="22">
        <v>45</v>
      </c>
      <c r="Q5" t="s">
        <v>228</v>
      </c>
      <c r="S5" s="22">
        <v>47</v>
      </c>
      <c r="T5" t="s">
        <v>228</v>
      </c>
      <c r="V5" s="22">
        <v>277</v>
      </c>
      <c r="W5" t="s">
        <v>224</v>
      </c>
      <c r="Y5">
        <v>107</v>
      </c>
      <c r="Z5" t="s">
        <v>271</v>
      </c>
      <c r="AB5" s="22">
        <v>41</v>
      </c>
      <c r="AC5" t="s">
        <v>216</v>
      </c>
      <c r="AE5" s="22">
        <v>104</v>
      </c>
      <c r="AF5" t="s">
        <v>205</v>
      </c>
      <c r="AH5" s="22">
        <v>93</v>
      </c>
      <c r="AI5" t="s">
        <v>314</v>
      </c>
      <c r="AK5" s="22">
        <v>44</v>
      </c>
      <c r="AL5" t="str">
        <f>VLOOKUP(AK5,'[1]burial-refs'!$A:Q,2,FALSE)</f>
        <v>Bibbulman</v>
      </c>
      <c r="AN5">
        <v>10</v>
      </c>
      <c r="AO5" t="s">
        <v>221</v>
      </c>
      <c r="AQ5" s="22">
        <v>36</v>
      </c>
      <c r="AR5" t="s">
        <v>224</v>
      </c>
      <c r="AT5" s="22">
        <v>35</v>
      </c>
      <c r="AU5" t="s">
        <v>224</v>
      </c>
      <c r="AW5">
        <v>61</v>
      </c>
      <c r="AX5" t="s">
        <v>206</v>
      </c>
      <c r="AZ5" s="22">
        <v>34</v>
      </c>
      <c r="BA5" t="s">
        <v>206</v>
      </c>
      <c r="BC5">
        <v>206</v>
      </c>
      <c r="BD5" t="s">
        <v>336</v>
      </c>
      <c r="BF5" s="22">
        <v>41</v>
      </c>
      <c r="BG5" t="s">
        <v>216</v>
      </c>
      <c r="BI5" s="22">
        <v>49</v>
      </c>
      <c r="BJ5" t="s">
        <v>235</v>
      </c>
      <c r="BL5" s="22">
        <v>5</v>
      </c>
      <c r="BM5" t="s">
        <v>267</v>
      </c>
      <c r="BO5" s="22">
        <v>26</v>
      </c>
      <c r="BP5" t="s">
        <v>319</v>
      </c>
      <c r="BR5">
        <v>31</v>
      </c>
      <c r="BS5" t="s">
        <v>229</v>
      </c>
      <c r="BU5" s="22">
        <v>20</v>
      </c>
      <c r="BV5" t="s">
        <v>312</v>
      </c>
      <c r="BX5">
        <v>53</v>
      </c>
      <c r="BY5" t="s">
        <v>320</v>
      </c>
      <c r="CA5">
        <v>36</v>
      </c>
      <c r="CB5" t="s">
        <v>335</v>
      </c>
    </row>
    <row r="6" spans="1:80" x14ac:dyDescent="0.3">
      <c r="A6" s="5">
        <v>11</v>
      </c>
      <c r="B6" t="s">
        <v>211</v>
      </c>
      <c r="D6" s="5">
        <v>11</v>
      </c>
      <c r="E6" t="s">
        <v>268</v>
      </c>
      <c r="G6">
        <v>86</v>
      </c>
      <c r="H6" t="s">
        <v>225</v>
      </c>
      <c r="J6" s="5">
        <v>53</v>
      </c>
      <c r="K6" t="s">
        <v>243</v>
      </c>
      <c r="M6" s="5">
        <v>35</v>
      </c>
      <c r="N6" t="s">
        <v>224</v>
      </c>
      <c r="P6" s="22">
        <v>50</v>
      </c>
      <c r="Q6" t="s">
        <v>235</v>
      </c>
      <c r="S6" s="22">
        <v>49</v>
      </c>
      <c r="T6" t="s">
        <v>235</v>
      </c>
      <c r="V6" s="22">
        <v>301</v>
      </c>
      <c r="W6" t="s">
        <v>232</v>
      </c>
      <c r="Y6">
        <v>331</v>
      </c>
      <c r="Z6" t="s">
        <v>259</v>
      </c>
      <c r="AB6" s="22">
        <v>47</v>
      </c>
      <c r="AC6" t="s">
        <v>228</v>
      </c>
      <c r="AE6" s="22">
        <v>106</v>
      </c>
      <c r="AF6" t="s">
        <v>271</v>
      </c>
      <c r="AH6" s="22">
        <v>128</v>
      </c>
      <c r="AI6" t="s">
        <v>270</v>
      </c>
      <c r="AK6" s="22">
        <v>45</v>
      </c>
      <c r="AL6" t="str">
        <f>VLOOKUP(AK6,'[1]burial-refs'!$A:Q,2,FALSE)</f>
        <v>Wardandi</v>
      </c>
      <c r="AN6">
        <v>23</v>
      </c>
      <c r="AO6" t="s">
        <v>204</v>
      </c>
      <c r="AQ6" s="22">
        <v>40</v>
      </c>
      <c r="AR6" t="s">
        <v>216</v>
      </c>
      <c r="AT6" s="22">
        <v>41</v>
      </c>
      <c r="AU6" t="s">
        <v>216</v>
      </c>
      <c r="AW6">
        <v>134</v>
      </c>
      <c r="AX6" t="s">
        <v>267</v>
      </c>
      <c r="AZ6" s="22">
        <v>40</v>
      </c>
      <c r="BA6" t="s">
        <v>216</v>
      </c>
      <c r="BC6">
        <v>213</v>
      </c>
      <c r="BD6" t="s">
        <v>287</v>
      </c>
      <c r="BF6" s="22">
        <v>45</v>
      </c>
      <c r="BG6" t="s">
        <v>228</v>
      </c>
      <c r="BI6" s="22">
        <v>61</v>
      </c>
      <c r="BJ6" t="s">
        <v>206</v>
      </c>
      <c r="BL6" s="22">
        <v>10</v>
      </c>
      <c r="BM6" t="s">
        <v>275</v>
      </c>
      <c r="BO6" s="22">
        <v>55</v>
      </c>
      <c r="BP6" t="s">
        <v>233</v>
      </c>
      <c r="BR6">
        <v>33</v>
      </c>
      <c r="BS6" t="s">
        <v>285</v>
      </c>
      <c r="BU6" s="22">
        <v>35</v>
      </c>
      <c r="BV6" t="s">
        <v>333</v>
      </c>
      <c r="BX6">
        <v>58</v>
      </c>
      <c r="BY6" t="s">
        <v>327</v>
      </c>
      <c r="CA6">
        <v>61</v>
      </c>
      <c r="CB6" t="s">
        <v>229</v>
      </c>
    </row>
    <row r="7" spans="1:80" x14ac:dyDescent="0.3">
      <c r="A7" s="5">
        <v>20</v>
      </c>
      <c r="B7" t="s">
        <v>199</v>
      </c>
      <c r="D7" s="5">
        <v>13</v>
      </c>
      <c r="E7" t="s">
        <v>199</v>
      </c>
      <c r="G7">
        <v>105</v>
      </c>
      <c r="H7" t="s">
        <v>236</v>
      </c>
      <c r="J7" s="5">
        <v>60</v>
      </c>
      <c r="K7" t="s">
        <v>227</v>
      </c>
      <c r="M7" s="5">
        <v>41</v>
      </c>
      <c r="N7" t="s">
        <v>216</v>
      </c>
      <c r="P7" s="22">
        <v>53</v>
      </c>
      <c r="Q7" t="s">
        <v>243</v>
      </c>
      <c r="S7" s="22">
        <v>60</v>
      </c>
      <c r="T7" t="s">
        <v>227</v>
      </c>
      <c r="V7" s="22" t="s">
        <v>245</v>
      </c>
      <c r="W7" t="s">
        <v>230</v>
      </c>
      <c r="Y7">
        <v>424</v>
      </c>
      <c r="Z7" t="s">
        <v>251</v>
      </c>
      <c r="AB7" s="22">
        <v>53</v>
      </c>
      <c r="AC7" t="s">
        <v>243</v>
      </c>
      <c r="AE7" s="22">
        <v>154</v>
      </c>
      <c r="AF7" t="s">
        <v>286</v>
      </c>
      <c r="AH7" s="22" t="s">
        <v>281</v>
      </c>
      <c r="AI7" t="s">
        <v>232</v>
      </c>
      <c r="AK7" s="22">
        <v>50</v>
      </c>
      <c r="AL7" t="str">
        <f>VLOOKUP(AK7,'[1]burial-refs'!$A:Q,2,FALSE)</f>
        <v>Pinjarra</v>
      </c>
      <c r="AN7">
        <v>27</v>
      </c>
      <c r="AO7" t="s">
        <v>201</v>
      </c>
      <c r="AQ7" s="22">
        <v>43</v>
      </c>
      <c r="AR7" t="s">
        <v>206</v>
      </c>
      <c r="AT7" s="22">
        <v>47</v>
      </c>
      <c r="AU7" t="s">
        <v>228</v>
      </c>
      <c r="AW7">
        <v>148</v>
      </c>
      <c r="AX7" t="s">
        <v>230</v>
      </c>
      <c r="AZ7" s="22">
        <v>46</v>
      </c>
      <c r="BA7" t="s">
        <v>228</v>
      </c>
      <c r="BC7">
        <v>219</v>
      </c>
      <c r="BD7" t="s">
        <v>201</v>
      </c>
      <c r="BF7" s="22">
        <v>49</v>
      </c>
      <c r="BG7" t="s">
        <v>235</v>
      </c>
      <c r="BI7" s="22">
        <v>69</v>
      </c>
      <c r="BJ7" t="s">
        <v>263</v>
      </c>
      <c r="BL7" s="22">
        <v>12</v>
      </c>
      <c r="BM7" t="s">
        <v>313</v>
      </c>
      <c r="BO7" s="22">
        <v>123</v>
      </c>
      <c r="BP7" t="s">
        <v>218</v>
      </c>
      <c r="BR7">
        <v>62</v>
      </c>
      <c r="BS7" t="s">
        <v>249</v>
      </c>
      <c r="BU7" s="22">
        <v>38</v>
      </c>
      <c r="BV7" t="s">
        <v>257</v>
      </c>
      <c r="BX7">
        <v>80</v>
      </c>
      <c r="BY7" t="s">
        <v>263</v>
      </c>
      <c r="CA7">
        <v>99</v>
      </c>
      <c r="CB7" t="s">
        <v>226</v>
      </c>
    </row>
    <row r="8" spans="1:80" x14ac:dyDescent="0.3">
      <c r="A8" s="5">
        <v>21</v>
      </c>
      <c r="B8" t="s">
        <v>296</v>
      </c>
      <c r="D8" s="5">
        <v>21</v>
      </c>
      <c r="E8" t="s">
        <v>212</v>
      </c>
      <c r="G8">
        <v>135</v>
      </c>
      <c r="H8" t="s">
        <v>204</v>
      </c>
      <c r="J8" s="5">
        <v>62</v>
      </c>
      <c r="K8" t="s">
        <v>202</v>
      </c>
      <c r="M8" s="5">
        <v>47</v>
      </c>
      <c r="N8" t="s">
        <v>228</v>
      </c>
      <c r="P8" s="22">
        <v>60</v>
      </c>
      <c r="Q8" t="s">
        <v>227</v>
      </c>
      <c r="S8" s="22">
        <v>70</v>
      </c>
      <c r="T8" t="s">
        <v>243</v>
      </c>
      <c r="V8" s="22">
        <v>419</v>
      </c>
      <c r="W8" t="s">
        <v>251</v>
      </c>
      <c r="Y8" s="13" t="s">
        <v>413</v>
      </c>
      <c r="Z8" s="11">
        <f>COUNTA(Z4:Z7)</f>
        <v>4</v>
      </c>
      <c r="AB8" s="22">
        <v>84</v>
      </c>
      <c r="AC8" t="s">
        <v>293</v>
      </c>
      <c r="AE8" s="22">
        <v>155</v>
      </c>
      <c r="AF8" t="s">
        <v>203</v>
      </c>
      <c r="AH8" s="22" t="s">
        <v>284</v>
      </c>
      <c r="AI8" t="s">
        <v>335</v>
      </c>
      <c r="AK8" s="22">
        <v>60</v>
      </c>
      <c r="AL8" t="str">
        <f>VLOOKUP(AK8,'[1]burial-refs'!$A:Q,2,FALSE)</f>
        <v>New Norcia</v>
      </c>
      <c r="AN8">
        <v>32</v>
      </c>
      <c r="AO8" t="s">
        <v>243</v>
      </c>
      <c r="AQ8" s="22">
        <v>45</v>
      </c>
      <c r="AR8" t="s">
        <v>228</v>
      </c>
      <c r="AT8" s="22">
        <v>49</v>
      </c>
      <c r="AU8" t="s">
        <v>235</v>
      </c>
      <c r="AW8">
        <v>214</v>
      </c>
      <c r="AX8" t="s">
        <v>287</v>
      </c>
      <c r="AZ8" s="22">
        <v>49</v>
      </c>
      <c r="BA8" t="s">
        <v>235</v>
      </c>
      <c r="BC8">
        <v>234</v>
      </c>
      <c r="BD8" t="s">
        <v>342</v>
      </c>
      <c r="BF8" s="22">
        <v>53</v>
      </c>
      <c r="BG8" t="s">
        <v>243</v>
      </c>
      <c r="BI8" s="22">
        <v>86</v>
      </c>
      <c r="BJ8" t="s">
        <v>293</v>
      </c>
      <c r="BL8" s="22">
        <v>16</v>
      </c>
      <c r="BM8" t="s">
        <v>269</v>
      </c>
      <c r="BO8" s="22">
        <v>131</v>
      </c>
      <c r="BP8" t="s">
        <v>209</v>
      </c>
      <c r="BR8">
        <v>128</v>
      </c>
      <c r="BS8" t="s">
        <v>292</v>
      </c>
      <c r="BU8" s="22">
        <v>41</v>
      </c>
      <c r="BV8" t="s">
        <v>269</v>
      </c>
      <c r="BX8">
        <v>110</v>
      </c>
      <c r="BY8" t="s">
        <v>262</v>
      </c>
      <c r="CA8">
        <v>105</v>
      </c>
      <c r="CB8" t="s">
        <v>199</v>
      </c>
    </row>
    <row r="9" spans="1:80" x14ac:dyDescent="0.3">
      <c r="A9" s="5">
        <v>22</v>
      </c>
      <c r="B9" t="s">
        <v>225</v>
      </c>
      <c r="D9" s="5">
        <v>22</v>
      </c>
      <c r="E9" t="s">
        <v>297</v>
      </c>
      <c r="G9">
        <v>172</v>
      </c>
      <c r="H9" t="s">
        <v>277</v>
      </c>
      <c r="J9" s="5">
        <v>68</v>
      </c>
      <c r="K9" t="s">
        <v>263</v>
      </c>
      <c r="M9" s="5">
        <v>49</v>
      </c>
      <c r="N9" t="s">
        <v>235</v>
      </c>
      <c r="P9" s="22">
        <v>62</v>
      </c>
      <c r="Q9" t="s">
        <v>202</v>
      </c>
      <c r="S9" s="22">
        <v>128</v>
      </c>
      <c r="T9" t="s">
        <v>270</v>
      </c>
      <c r="V9" s="22">
        <v>439</v>
      </c>
      <c r="W9" t="s">
        <v>256</v>
      </c>
      <c r="AB9" s="22" t="s">
        <v>284</v>
      </c>
      <c r="AC9" t="s">
        <v>335</v>
      </c>
      <c r="AE9" s="22">
        <v>307</v>
      </c>
      <c r="AF9" t="s">
        <v>217</v>
      </c>
      <c r="AH9" s="22">
        <v>146</v>
      </c>
      <c r="AI9" t="s">
        <v>249</v>
      </c>
      <c r="AK9" s="22">
        <v>68</v>
      </c>
      <c r="AL9" t="str">
        <f>VLOOKUP(AK9,'[1]burial-refs'!$A:Q,2,FALSE)</f>
        <v>Wangkatja</v>
      </c>
      <c r="AN9">
        <v>34</v>
      </c>
      <c r="AO9" t="s">
        <v>206</v>
      </c>
      <c r="AQ9" s="22">
        <v>51</v>
      </c>
      <c r="AR9" t="s">
        <v>235</v>
      </c>
      <c r="AT9" s="22">
        <v>60</v>
      </c>
      <c r="AU9" t="s">
        <v>227</v>
      </c>
      <c r="AW9">
        <v>230</v>
      </c>
      <c r="AX9" t="s">
        <v>340</v>
      </c>
      <c r="AZ9" s="22">
        <v>63</v>
      </c>
      <c r="BA9" t="s">
        <v>250</v>
      </c>
      <c r="BC9">
        <v>238</v>
      </c>
      <c r="BD9" t="s">
        <v>218</v>
      </c>
      <c r="BF9" s="22">
        <v>69</v>
      </c>
      <c r="BG9" t="s">
        <v>263</v>
      </c>
      <c r="BI9" s="22">
        <v>105</v>
      </c>
      <c r="BJ9" t="s">
        <v>258</v>
      </c>
      <c r="BL9" s="22">
        <v>20</v>
      </c>
      <c r="BM9" t="s">
        <v>312</v>
      </c>
      <c r="BO9" s="22">
        <v>144</v>
      </c>
      <c r="BP9" t="s">
        <v>334</v>
      </c>
      <c r="BR9">
        <v>130</v>
      </c>
      <c r="BS9" t="s">
        <v>296</v>
      </c>
      <c r="BU9" s="22">
        <v>55</v>
      </c>
      <c r="BV9" t="s">
        <v>233</v>
      </c>
      <c r="BX9">
        <v>111</v>
      </c>
      <c r="BY9" t="s">
        <v>330</v>
      </c>
      <c r="CA9">
        <v>123</v>
      </c>
      <c r="CB9" t="s">
        <v>218</v>
      </c>
    </row>
    <row r="10" spans="1:80" x14ac:dyDescent="0.3">
      <c r="A10" s="5">
        <v>23</v>
      </c>
      <c r="B10" t="s">
        <v>226</v>
      </c>
      <c r="D10" s="5">
        <v>23</v>
      </c>
      <c r="E10" t="s">
        <v>253</v>
      </c>
      <c r="G10">
        <v>174</v>
      </c>
      <c r="H10" t="s">
        <v>242</v>
      </c>
      <c r="J10" s="5">
        <v>76</v>
      </c>
      <c r="K10" t="s">
        <v>214</v>
      </c>
      <c r="M10" s="5">
        <v>53</v>
      </c>
      <c r="N10" t="s">
        <v>243</v>
      </c>
      <c r="P10" s="22">
        <v>63</v>
      </c>
      <c r="Q10" t="s">
        <v>250</v>
      </c>
      <c r="S10" s="22" t="s">
        <v>281</v>
      </c>
      <c r="T10" t="s">
        <v>232</v>
      </c>
      <c r="V10" s="22">
        <v>517</v>
      </c>
      <c r="W10" t="s">
        <v>265</v>
      </c>
      <c r="AB10" s="22">
        <v>145</v>
      </c>
      <c r="AC10" t="s">
        <v>270</v>
      </c>
      <c r="AE10" s="22">
        <v>331</v>
      </c>
      <c r="AF10" t="s">
        <v>259</v>
      </c>
      <c r="AH10" s="22">
        <v>156</v>
      </c>
      <c r="AI10" t="s">
        <v>219</v>
      </c>
      <c r="AK10" s="22">
        <v>84</v>
      </c>
      <c r="AL10" t="str">
        <f>VLOOKUP(AK10,'[1]burial-refs'!$A:Q,2,FALSE)</f>
        <v>Yingkarta</v>
      </c>
      <c r="AN10">
        <v>36</v>
      </c>
      <c r="AO10" t="s">
        <v>224</v>
      </c>
      <c r="AQ10" s="22">
        <v>53</v>
      </c>
      <c r="AR10" t="s">
        <v>243</v>
      </c>
      <c r="AT10" s="22">
        <v>65</v>
      </c>
      <c r="AU10" t="s">
        <v>263</v>
      </c>
      <c r="AW10">
        <v>231</v>
      </c>
      <c r="AX10" t="s">
        <v>210</v>
      </c>
      <c r="AZ10" s="22">
        <v>68</v>
      </c>
      <c r="BA10" t="s">
        <v>263</v>
      </c>
      <c r="BC10">
        <v>300</v>
      </c>
      <c r="BD10" t="s">
        <v>345</v>
      </c>
      <c r="BF10" s="22">
        <v>72</v>
      </c>
      <c r="BG10" t="s">
        <v>227</v>
      </c>
      <c r="BI10" s="22">
        <v>106</v>
      </c>
      <c r="BJ10" t="s">
        <v>271</v>
      </c>
      <c r="BL10" s="22">
        <v>22</v>
      </c>
      <c r="BM10" t="s">
        <v>211</v>
      </c>
      <c r="BO10" s="22">
        <v>145</v>
      </c>
      <c r="BP10" t="s">
        <v>268</v>
      </c>
      <c r="BR10">
        <v>154</v>
      </c>
      <c r="BS10" t="s">
        <v>339</v>
      </c>
      <c r="BU10" s="22">
        <v>72</v>
      </c>
      <c r="BV10" t="s">
        <v>272</v>
      </c>
      <c r="BX10">
        <v>131</v>
      </c>
      <c r="BY10" t="s">
        <v>209</v>
      </c>
      <c r="CA10">
        <v>124</v>
      </c>
      <c r="CB10" t="s">
        <v>298</v>
      </c>
    </row>
    <row r="11" spans="1:80" x14ac:dyDescent="0.3">
      <c r="A11" s="5">
        <v>25</v>
      </c>
      <c r="B11" t="s">
        <v>300</v>
      </c>
      <c r="D11" s="5">
        <v>24</v>
      </c>
      <c r="E11" t="s">
        <v>233</v>
      </c>
      <c r="G11">
        <v>192</v>
      </c>
      <c r="H11" t="s">
        <v>223</v>
      </c>
      <c r="J11" s="5">
        <v>90</v>
      </c>
      <c r="K11" t="s">
        <v>236</v>
      </c>
      <c r="M11" s="5">
        <v>60</v>
      </c>
      <c r="N11" t="s">
        <v>227</v>
      </c>
      <c r="P11" s="22">
        <v>69</v>
      </c>
      <c r="Q11" t="s">
        <v>263</v>
      </c>
      <c r="S11" s="22" t="s">
        <v>284</v>
      </c>
      <c r="T11" t="s">
        <v>335</v>
      </c>
      <c r="V11" s="13" t="s">
        <v>413</v>
      </c>
      <c r="W11" s="11">
        <f>COUNTA(W4:W10)</f>
        <v>7</v>
      </c>
      <c r="AB11" s="22">
        <v>146</v>
      </c>
      <c r="AC11" t="s">
        <v>249</v>
      </c>
      <c r="AE11" s="22">
        <v>410</v>
      </c>
      <c r="AF11" t="s">
        <v>274</v>
      </c>
      <c r="AH11" s="22">
        <v>216</v>
      </c>
      <c r="AI11" t="s">
        <v>204</v>
      </c>
      <c r="AK11" s="22">
        <v>111</v>
      </c>
      <c r="AL11" t="str">
        <f>VLOOKUP(AK11,'[1]burial-refs'!$A:Q,2,FALSE)</f>
        <v>Manjiljarra</v>
      </c>
      <c r="AN11">
        <v>44</v>
      </c>
      <c r="AO11" t="s">
        <v>237</v>
      </c>
      <c r="AQ11" s="22">
        <v>60</v>
      </c>
      <c r="AR11" t="s">
        <v>227</v>
      </c>
      <c r="AT11" s="22">
        <v>105</v>
      </c>
      <c r="AU11" t="s">
        <v>258</v>
      </c>
      <c r="AW11">
        <v>241</v>
      </c>
      <c r="AX11" t="s">
        <v>217</v>
      </c>
      <c r="AZ11" s="22">
        <v>72</v>
      </c>
      <c r="BA11" t="s">
        <v>227</v>
      </c>
      <c r="BC11">
        <v>301</v>
      </c>
      <c r="BD11" t="s">
        <v>232</v>
      </c>
      <c r="BF11" s="22">
        <v>81</v>
      </c>
      <c r="BG11" t="s">
        <v>247</v>
      </c>
      <c r="BI11" s="22">
        <v>116</v>
      </c>
      <c r="BJ11" t="s">
        <v>247</v>
      </c>
      <c r="BL11" s="22">
        <v>26</v>
      </c>
      <c r="BM11" t="s">
        <v>319</v>
      </c>
      <c r="BO11" s="22">
        <v>188</v>
      </c>
      <c r="BP11" t="s">
        <v>351</v>
      </c>
      <c r="BR11">
        <v>171</v>
      </c>
      <c r="BS11" t="s">
        <v>209</v>
      </c>
      <c r="BU11" s="22">
        <v>75</v>
      </c>
      <c r="BV11" t="s">
        <v>236</v>
      </c>
      <c r="BX11">
        <v>132</v>
      </c>
      <c r="BY11" t="s">
        <v>253</v>
      </c>
      <c r="CA11">
        <v>125</v>
      </c>
      <c r="CB11" t="s">
        <v>244</v>
      </c>
    </row>
    <row r="12" spans="1:80" x14ac:dyDescent="0.3">
      <c r="A12" s="5">
        <v>30</v>
      </c>
      <c r="B12" t="s">
        <v>229</v>
      </c>
      <c r="D12" s="5">
        <v>28</v>
      </c>
      <c r="E12" t="s">
        <v>303</v>
      </c>
      <c r="G12">
        <v>221</v>
      </c>
      <c r="H12" t="s">
        <v>274</v>
      </c>
      <c r="J12" s="5">
        <v>104</v>
      </c>
      <c r="K12" t="s">
        <v>205</v>
      </c>
      <c r="M12" s="5">
        <v>66</v>
      </c>
      <c r="N12" t="s">
        <v>263</v>
      </c>
      <c r="P12" s="22">
        <v>76</v>
      </c>
      <c r="Q12" t="s">
        <v>214</v>
      </c>
      <c r="S12" s="22">
        <v>146</v>
      </c>
      <c r="T12" t="s">
        <v>249</v>
      </c>
      <c r="AB12" s="22">
        <v>173</v>
      </c>
      <c r="AC12" t="s">
        <v>201</v>
      </c>
      <c r="AE12" s="22">
        <v>556</v>
      </c>
      <c r="AF12" t="s">
        <v>317</v>
      </c>
      <c r="AH12" s="22">
        <v>217</v>
      </c>
      <c r="AI12" t="s">
        <v>298</v>
      </c>
      <c r="AK12" s="22">
        <v>123</v>
      </c>
      <c r="AL12" t="str">
        <f>VLOOKUP(AK12,'[1]burial-refs'!$A:Q,2,FALSE)</f>
        <v>Wilman</v>
      </c>
      <c r="AN12">
        <v>49</v>
      </c>
      <c r="AO12" t="s">
        <v>235</v>
      </c>
      <c r="AQ12" s="22">
        <v>62</v>
      </c>
      <c r="AR12" t="s">
        <v>202</v>
      </c>
      <c r="AT12" s="22">
        <v>106</v>
      </c>
      <c r="AU12" t="s">
        <v>271</v>
      </c>
      <c r="AW12">
        <v>242</v>
      </c>
      <c r="AX12" t="s">
        <v>209</v>
      </c>
      <c r="AZ12" s="22">
        <v>76</v>
      </c>
      <c r="BA12" t="s">
        <v>214</v>
      </c>
      <c r="BC12">
        <v>494</v>
      </c>
      <c r="BD12" t="s">
        <v>286</v>
      </c>
      <c r="BF12" s="22">
        <v>86</v>
      </c>
      <c r="BG12" t="s">
        <v>293</v>
      </c>
      <c r="BI12" s="22">
        <v>128</v>
      </c>
      <c r="BJ12" t="s">
        <v>270</v>
      </c>
      <c r="BL12" s="22">
        <v>27</v>
      </c>
      <c r="BM12" t="s">
        <v>270</v>
      </c>
      <c r="BO12" s="22">
        <v>193</v>
      </c>
      <c r="BP12" t="s">
        <v>223</v>
      </c>
      <c r="BR12">
        <v>182</v>
      </c>
      <c r="BS12" t="s">
        <v>251</v>
      </c>
      <c r="BU12" s="22">
        <v>90</v>
      </c>
      <c r="BV12" t="s">
        <v>303</v>
      </c>
      <c r="BX12">
        <v>135</v>
      </c>
      <c r="BY12" t="s">
        <v>332</v>
      </c>
      <c r="CA12">
        <v>173</v>
      </c>
      <c r="CB12" t="s">
        <v>209</v>
      </c>
    </row>
    <row r="13" spans="1:80" x14ac:dyDescent="0.3">
      <c r="A13" s="5">
        <v>31</v>
      </c>
      <c r="B13" t="s">
        <v>217</v>
      </c>
      <c r="D13" s="5">
        <v>43</v>
      </c>
      <c r="E13" t="s">
        <v>209</v>
      </c>
      <c r="G13" s="13" t="s">
        <v>413</v>
      </c>
      <c r="H13" s="11">
        <f>COUNTA(H3:H12)</f>
        <v>10</v>
      </c>
      <c r="J13" s="5">
        <v>108</v>
      </c>
      <c r="K13" t="s">
        <v>258</v>
      </c>
      <c r="M13" s="5">
        <v>77</v>
      </c>
      <c r="N13" t="s">
        <v>214</v>
      </c>
      <c r="P13" s="22">
        <v>87</v>
      </c>
      <c r="Q13" t="s">
        <v>283</v>
      </c>
      <c r="S13" s="22">
        <v>173</v>
      </c>
      <c r="T13" t="s">
        <v>201</v>
      </c>
      <c r="AB13" s="22">
        <v>176</v>
      </c>
      <c r="AC13" t="s">
        <v>287</v>
      </c>
      <c r="AE13" s="22" t="s">
        <v>413</v>
      </c>
      <c r="AF13" s="11">
        <f>COUNTA(AF3:AF12)</f>
        <v>10</v>
      </c>
      <c r="AH13" s="22">
        <v>219</v>
      </c>
      <c r="AI13" t="s">
        <v>201</v>
      </c>
      <c r="AK13" s="22" t="s">
        <v>281</v>
      </c>
      <c r="AL13" t="str">
        <f>VLOOKUP(AK13,'[1]burial-refs'!$A:Q,2,FALSE)</f>
        <v>WathiWathi</v>
      </c>
      <c r="AN13">
        <v>60</v>
      </c>
      <c r="AO13" t="s">
        <v>227</v>
      </c>
      <c r="AQ13" s="22">
        <v>109</v>
      </c>
      <c r="AR13" t="s">
        <v>293</v>
      </c>
      <c r="AT13" s="22">
        <v>109</v>
      </c>
      <c r="AU13" t="s">
        <v>293</v>
      </c>
      <c r="AW13">
        <v>278</v>
      </c>
      <c r="AX13" t="s">
        <v>224</v>
      </c>
      <c r="AZ13" s="22">
        <v>84</v>
      </c>
      <c r="BA13" t="s">
        <v>293</v>
      </c>
      <c r="BC13">
        <v>517</v>
      </c>
      <c r="BD13" t="s">
        <v>265</v>
      </c>
      <c r="BF13" s="22">
        <v>93</v>
      </c>
      <c r="BG13" t="s">
        <v>314</v>
      </c>
      <c r="BI13" s="22" t="s">
        <v>291</v>
      </c>
      <c r="BJ13" t="s">
        <v>232</v>
      </c>
      <c r="BL13" s="22">
        <v>31</v>
      </c>
      <c r="BM13" t="s">
        <v>229</v>
      </c>
      <c r="BO13" s="22">
        <v>199</v>
      </c>
      <c r="BP13" t="s">
        <v>285</v>
      </c>
      <c r="BR13">
        <v>194</v>
      </c>
      <c r="BS13" t="s">
        <v>223</v>
      </c>
      <c r="BU13" s="22">
        <v>103</v>
      </c>
      <c r="BV13" t="s">
        <v>199</v>
      </c>
      <c r="BX13">
        <v>136</v>
      </c>
      <c r="BY13" t="s">
        <v>246</v>
      </c>
      <c r="CA13">
        <v>177</v>
      </c>
      <c r="CB13" t="s">
        <v>341</v>
      </c>
    </row>
    <row r="14" spans="1:80" x14ac:dyDescent="0.3">
      <c r="A14" s="5">
        <v>31</v>
      </c>
      <c r="B14" t="s">
        <v>311</v>
      </c>
      <c r="D14" s="5">
        <v>48</v>
      </c>
      <c r="E14" t="s">
        <v>267</v>
      </c>
      <c r="J14" s="5">
        <v>146</v>
      </c>
      <c r="K14" t="s">
        <v>249</v>
      </c>
      <c r="M14" s="5">
        <v>81</v>
      </c>
      <c r="N14" t="s">
        <v>247</v>
      </c>
      <c r="P14" s="22">
        <v>91</v>
      </c>
      <c r="Q14" t="s">
        <v>236</v>
      </c>
      <c r="S14" s="22">
        <v>209</v>
      </c>
      <c r="T14" t="s">
        <v>303</v>
      </c>
      <c r="AB14" s="22">
        <v>179</v>
      </c>
      <c r="AC14" t="s">
        <v>301</v>
      </c>
      <c r="AH14" s="22">
        <v>260</v>
      </c>
      <c r="AI14" t="s">
        <v>210</v>
      </c>
      <c r="AK14" s="22" t="s">
        <v>284</v>
      </c>
      <c r="AL14" t="str">
        <f>VLOOKUP(AK14,'[1]burial-refs'!$A:Q,2,FALSE)</f>
        <v>WembaWemba</v>
      </c>
      <c r="AN14">
        <v>62</v>
      </c>
      <c r="AO14" t="s">
        <v>202</v>
      </c>
      <c r="AQ14" s="22" t="s">
        <v>288</v>
      </c>
      <c r="AR14" t="s">
        <v>232</v>
      </c>
      <c r="AT14" s="22">
        <v>111</v>
      </c>
      <c r="AU14" t="s">
        <v>289</v>
      </c>
      <c r="AW14">
        <v>320</v>
      </c>
      <c r="AX14" t="s">
        <v>337</v>
      </c>
      <c r="AZ14" s="22">
        <v>105</v>
      </c>
      <c r="BA14" t="s">
        <v>258</v>
      </c>
      <c r="BC14" s="13" t="s">
        <v>413</v>
      </c>
      <c r="BD14" s="11">
        <f>COUNTA(BD3:BD13)</f>
        <v>11</v>
      </c>
      <c r="BF14" s="22">
        <v>105</v>
      </c>
      <c r="BG14" t="s">
        <v>258</v>
      </c>
      <c r="BI14" s="22" t="s">
        <v>294</v>
      </c>
      <c r="BJ14" t="s">
        <v>335</v>
      </c>
      <c r="BL14" s="22">
        <v>33</v>
      </c>
      <c r="BM14" t="s">
        <v>285</v>
      </c>
      <c r="BO14" s="13" t="s">
        <v>413</v>
      </c>
      <c r="BP14" s="11">
        <f>COUNTA(BP3:BP13)</f>
        <v>11</v>
      </c>
      <c r="BR14">
        <v>202</v>
      </c>
      <c r="BS14" t="s">
        <v>329</v>
      </c>
      <c r="BU14" s="22">
        <v>109</v>
      </c>
      <c r="BV14" t="s">
        <v>267</v>
      </c>
      <c r="BX14">
        <v>146</v>
      </c>
      <c r="BY14" t="s">
        <v>222</v>
      </c>
      <c r="CA14">
        <v>187</v>
      </c>
      <c r="CB14" t="s">
        <v>351</v>
      </c>
    </row>
    <row r="15" spans="1:80" x14ac:dyDescent="0.3">
      <c r="A15" s="5">
        <v>33</v>
      </c>
      <c r="B15" t="s">
        <v>315</v>
      </c>
      <c r="D15" s="5">
        <v>50</v>
      </c>
      <c r="E15" t="s">
        <v>321</v>
      </c>
      <c r="J15" s="5">
        <v>155</v>
      </c>
      <c r="K15" t="s">
        <v>203</v>
      </c>
      <c r="M15" s="5">
        <v>84</v>
      </c>
      <c r="N15" t="s">
        <v>293</v>
      </c>
      <c r="P15" s="22">
        <v>109</v>
      </c>
      <c r="Q15" t="s">
        <v>293</v>
      </c>
      <c r="S15" s="22">
        <v>260</v>
      </c>
      <c r="T15" t="s">
        <v>210</v>
      </c>
      <c r="AB15" s="22">
        <v>217</v>
      </c>
      <c r="AC15" t="s">
        <v>298</v>
      </c>
      <c r="AH15" s="22">
        <v>272</v>
      </c>
      <c r="AI15" t="s">
        <v>213</v>
      </c>
      <c r="AK15" s="22">
        <v>161</v>
      </c>
      <c r="AL15" t="s">
        <v>226</v>
      </c>
      <c r="AN15">
        <v>88</v>
      </c>
      <c r="AO15" t="s">
        <v>308</v>
      </c>
      <c r="AQ15" s="22" t="s">
        <v>290</v>
      </c>
      <c r="AR15" t="s">
        <v>335</v>
      </c>
      <c r="AT15" s="22">
        <v>128</v>
      </c>
      <c r="AU15" t="s">
        <v>270</v>
      </c>
      <c r="AW15">
        <v>424</v>
      </c>
      <c r="AX15" t="s">
        <v>251</v>
      </c>
      <c r="AZ15" s="22">
        <v>107</v>
      </c>
      <c r="BA15" t="s">
        <v>271</v>
      </c>
      <c r="BF15" s="22">
        <v>107</v>
      </c>
      <c r="BG15" t="s">
        <v>271</v>
      </c>
      <c r="BI15" s="22">
        <v>146</v>
      </c>
      <c r="BJ15" t="s">
        <v>249</v>
      </c>
      <c r="BL15" s="22">
        <v>35</v>
      </c>
      <c r="BM15" t="s">
        <v>333</v>
      </c>
      <c r="BO15" s="22"/>
      <c r="BR15">
        <v>252</v>
      </c>
      <c r="BS15" t="s">
        <v>328</v>
      </c>
      <c r="BU15" s="22">
        <v>127</v>
      </c>
      <c r="BV15" t="s">
        <v>251</v>
      </c>
      <c r="BX15">
        <v>153</v>
      </c>
      <c r="BY15" t="s">
        <v>302</v>
      </c>
      <c r="CA15">
        <v>198</v>
      </c>
      <c r="CB15" t="s">
        <v>222</v>
      </c>
    </row>
    <row r="16" spans="1:80" x14ac:dyDescent="0.3">
      <c r="A16" s="5">
        <v>34</v>
      </c>
      <c r="B16" t="s">
        <v>251</v>
      </c>
      <c r="D16" s="5">
        <v>54</v>
      </c>
      <c r="E16" t="s">
        <v>272</v>
      </c>
      <c r="J16" s="5">
        <v>161</v>
      </c>
      <c r="K16" t="s">
        <v>226</v>
      </c>
      <c r="M16" s="5">
        <v>85</v>
      </c>
      <c r="N16" t="s">
        <v>283</v>
      </c>
      <c r="P16" s="22">
        <v>128</v>
      </c>
      <c r="Q16" t="s">
        <v>270</v>
      </c>
      <c r="S16" s="22">
        <v>299</v>
      </c>
      <c r="T16" t="s">
        <v>269</v>
      </c>
      <c r="AB16" s="22">
        <v>260</v>
      </c>
      <c r="AC16" t="s">
        <v>210</v>
      </c>
      <c r="AH16" s="22">
        <v>278</v>
      </c>
      <c r="AI16" t="s">
        <v>224</v>
      </c>
      <c r="AK16" s="22">
        <v>192</v>
      </c>
      <c r="AL16" t="str">
        <f>VLOOKUP(AK16,'[1]burial-refs'!$A:Q,2,FALSE)</f>
        <v>Paakantyi</v>
      </c>
      <c r="AN16">
        <v>116</v>
      </c>
      <c r="AO16" t="s">
        <v>247</v>
      </c>
      <c r="AQ16" s="22">
        <v>176</v>
      </c>
      <c r="AR16" t="s">
        <v>287</v>
      </c>
      <c r="AT16" s="22" t="s">
        <v>291</v>
      </c>
      <c r="AU16" t="s">
        <v>232</v>
      </c>
      <c r="AW16">
        <v>447</v>
      </c>
      <c r="AX16" t="s">
        <v>266</v>
      </c>
      <c r="AZ16" s="22">
        <v>116</v>
      </c>
      <c r="BA16" t="s">
        <v>247</v>
      </c>
      <c r="BF16" s="22">
        <v>111</v>
      </c>
      <c r="BG16" t="s">
        <v>289</v>
      </c>
      <c r="BI16" s="22">
        <v>176</v>
      </c>
      <c r="BJ16" t="s">
        <v>287</v>
      </c>
      <c r="BL16" s="22">
        <v>36</v>
      </c>
      <c r="BM16" t="s">
        <v>335</v>
      </c>
      <c r="BR16">
        <v>253</v>
      </c>
      <c r="BS16" t="s">
        <v>344</v>
      </c>
      <c r="BU16" s="22">
        <v>131</v>
      </c>
      <c r="BV16" t="s">
        <v>209</v>
      </c>
      <c r="BX16">
        <v>154</v>
      </c>
      <c r="BY16" t="s">
        <v>339</v>
      </c>
      <c r="CA16">
        <v>199</v>
      </c>
      <c r="CB16" t="s">
        <v>285</v>
      </c>
    </row>
    <row r="17" spans="1:80" x14ac:dyDescent="0.3">
      <c r="A17" s="5">
        <v>35</v>
      </c>
      <c r="B17" t="s">
        <v>267</v>
      </c>
      <c r="D17" s="5">
        <v>60</v>
      </c>
      <c r="E17" t="s">
        <v>277</v>
      </c>
      <c r="J17" s="5">
        <v>173</v>
      </c>
      <c r="K17" t="s">
        <v>201</v>
      </c>
      <c r="M17" s="5">
        <v>104</v>
      </c>
      <c r="N17" t="s">
        <v>205</v>
      </c>
      <c r="P17" s="22">
        <v>146</v>
      </c>
      <c r="Q17" t="s">
        <v>249</v>
      </c>
      <c r="S17" s="22">
        <v>303</v>
      </c>
      <c r="T17" t="s">
        <v>244</v>
      </c>
      <c r="AB17" s="22">
        <v>277</v>
      </c>
      <c r="AC17" t="s">
        <v>263</v>
      </c>
      <c r="AH17" s="22">
        <v>291</v>
      </c>
      <c r="AI17" t="s">
        <v>307</v>
      </c>
      <c r="AK17" s="22">
        <v>209</v>
      </c>
      <c r="AL17" t="str">
        <f>VLOOKUP(AK17,'[1]burial-refs'!$A:Q,2,FALSE)</f>
        <v>Warrnambool</v>
      </c>
      <c r="AN17">
        <v>128</v>
      </c>
      <c r="AO17" t="s">
        <v>270</v>
      </c>
      <c r="AQ17" s="22">
        <v>319</v>
      </c>
      <c r="AR17" t="s">
        <v>348</v>
      </c>
      <c r="AT17" s="22" t="s">
        <v>294</v>
      </c>
      <c r="AU17" t="s">
        <v>335</v>
      </c>
      <c r="AW17">
        <v>543</v>
      </c>
      <c r="AX17" t="s">
        <v>234</v>
      </c>
      <c r="AZ17" s="22">
        <v>148</v>
      </c>
      <c r="BA17" t="s">
        <v>230</v>
      </c>
      <c r="BF17" s="22">
        <v>128</v>
      </c>
      <c r="BG17" t="s">
        <v>270</v>
      </c>
      <c r="BI17" s="22">
        <v>221</v>
      </c>
      <c r="BJ17" t="s">
        <v>207</v>
      </c>
      <c r="BL17" s="22">
        <v>38</v>
      </c>
      <c r="BM17" t="s">
        <v>257</v>
      </c>
      <c r="BR17" s="13" t="s">
        <v>413</v>
      </c>
      <c r="BS17" s="11">
        <f>COUNTA(BS3:BS16)</f>
        <v>14</v>
      </c>
      <c r="BU17" s="22">
        <v>133</v>
      </c>
      <c r="BV17" t="s">
        <v>222</v>
      </c>
      <c r="BX17">
        <v>176</v>
      </c>
      <c r="BY17" t="s">
        <v>233</v>
      </c>
      <c r="CA17">
        <v>241</v>
      </c>
      <c r="CB17" t="s">
        <v>322</v>
      </c>
    </row>
    <row r="18" spans="1:80" x14ac:dyDescent="0.3">
      <c r="A18" s="5">
        <v>38</v>
      </c>
      <c r="B18" t="s">
        <v>222</v>
      </c>
      <c r="D18" s="5">
        <v>61</v>
      </c>
      <c r="E18" t="s">
        <v>274</v>
      </c>
      <c r="J18" s="5">
        <v>174</v>
      </c>
      <c r="K18" t="s">
        <v>276</v>
      </c>
      <c r="M18" s="5">
        <v>108</v>
      </c>
      <c r="N18" t="s">
        <v>258</v>
      </c>
      <c r="P18" s="22">
        <v>148</v>
      </c>
      <c r="Q18" t="s">
        <v>230</v>
      </c>
      <c r="S18" s="22">
        <v>309</v>
      </c>
      <c r="T18" t="s">
        <v>217</v>
      </c>
      <c r="AB18" s="22" t="s">
        <v>208</v>
      </c>
      <c r="AC18" t="s">
        <v>204</v>
      </c>
      <c r="AH18" s="22">
        <v>299</v>
      </c>
      <c r="AI18" t="s">
        <v>269</v>
      </c>
      <c r="AK18" s="22">
        <v>213</v>
      </c>
      <c r="AL18" t="str">
        <f>VLOOKUP(AK18,'[1]burial-refs'!$A:Q,2,FALSE)</f>
        <v>Kurnu</v>
      </c>
      <c r="AN18">
        <v>148</v>
      </c>
      <c r="AO18" t="s">
        <v>230</v>
      </c>
      <c r="AQ18" s="22">
        <v>329</v>
      </c>
      <c r="AR18" t="s">
        <v>242</v>
      </c>
      <c r="AT18" s="22">
        <v>146</v>
      </c>
      <c r="AU18" t="s">
        <v>249</v>
      </c>
      <c r="AW18" s="13" t="s">
        <v>413</v>
      </c>
      <c r="AX18" s="11">
        <f>COUNTA(AX3:AX17)</f>
        <v>15</v>
      </c>
      <c r="AZ18" s="22">
        <v>176</v>
      </c>
      <c r="BA18" t="s">
        <v>287</v>
      </c>
      <c r="BF18" s="22">
        <v>170</v>
      </c>
      <c r="BG18" t="s">
        <v>214</v>
      </c>
      <c r="BI18" s="22">
        <v>225</v>
      </c>
      <c r="BJ18" t="s">
        <v>248</v>
      </c>
      <c r="BL18" s="22">
        <v>52</v>
      </c>
      <c r="BM18" t="s">
        <v>297</v>
      </c>
      <c r="BU18" s="22">
        <v>134</v>
      </c>
      <c r="BV18" t="s">
        <v>332</v>
      </c>
      <c r="BX18">
        <v>178</v>
      </c>
      <c r="BY18" t="s">
        <v>325</v>
      </c>
      <c r="CA18" s="13" t="s">
        <v>413</v>
      </c>
      <c r="CB18" s="11">
        <f>COUNTA(CB3:CB17)</f>
        <v>15</v>
      </c>
    </row>
    <row r="19" spans="1:80" x14ac:dyDescent="0.3">
      <c r="A19" s="5">
        <v>39</v>
      </c>
      <c r="B19" t="s">
        <v>318</v>
      </c>
      <c r="D19" s="5">
        <v>109</v>
      </c>
      <c r="E19" t="s">
        <v>223</v>
      </c>
      <c r="J19" s="5">
        <v>278</v>
      </c>
      <c r="K19" t="s">
        <v>224</v>
      </c>
      <c r="M19" s="5">
        <v>179</v>
      </c>
      <c r="N19" t="s">
        <v>301</v>
      </c>
      <c r="P19" s="22">
        <v>209</v>
      </c>
      <c r="Q19" t="s">
        <v>303</v>
      </c>
      <c r="S19" s="22" t="s">
        <v>254</v>
      </c>
      <c r="T19" t="s">
        <v>255</v>
      </c>
      <c r="AB19" s="22">
        <v>291</v>
      </c>
      <c r="AC19" t="s">
        <v>307</v>
      </c>
      <c r="AH19" s="22">
        <v>303</v>
      </c>
      <c r="AI19" t="s">
        <v>244</v>
      </c>
      <c r="AK19" s="22">
        <v>225</v>
      </c>
      <c r="AL19" t="str">
        <f>VLOOKUP(AK19,'[1]burial-refs'!$A:Q,2,FALSE)</f>
        <v>Parnkala</v>
      </c>
      <c r="AN19">
        <v>155</v>
      </c>
      <c r="AO19" t="s">
        <v>203</v>
      </c>
      <c r="AQ19" s="22">
        <v>408</v>
      </c>
      <c r="AR19" t="s">
        <v>249</v>
      </c>
      <c r="AT19" s="22">
        <v>148</v>
      </c>
      <c r="AU19" t="s">
        <v>230</v>
      </c>
      <c r="AZ19" s="22">
        <v>219</v>
      </c>
      <c r="BA19" t="s">
        <v>201</v>
      </c>
      <c r="BF19" s="22">
        <v>184</v>
      </c>
      <c r="BG19" t="s">
        <v>331</v>
      </c>
      <c r="BI19" s="22">
        <v>302</v>
      </c>
      <c r="BJ19" t="s">
        <v>346</v>
      </c>
      <c r="BL19" s="22">
        <v>53</v>
      </c>
      <c r="BM19" t="s">
        <v>320</v>
      </c>
      <c r="BO19" s="22"/>
      <c r="BU19" s="22">
        <v>136</v>
      </c>
      <c r="BV19" t="s">
        <v>246</v>
      </c>
      <c r="BX19">
        <v>184</v>
      </c>
      <c r="BY19" t="s">
        <v>267</v>
      </c>
    </row>
    <row r="20" spans="1:80" x14ac:dyDescent="0.3">
      <c r="A20" s="5">
        <v>41</v>
      </c>
      <c r="B20" t="s">
        <v>261</v>
      </c>
      <c r="D20" s="5">
        <v>119</v>
      </c>
      <c r="E20" t="s">
        <v>322</v>
      </c>
      <c r="J20" s="5">
        <v>293</v>
      </c>
      <c r="K20" t="s">
        <v>204</v>
      </c>
      <c r="M20" s="5">
        <v>191</v>
      </c>
      <c r="N20" t="s">
        <v>212</v>
      </c>
      <c r="P20" s="22">
        <v>220</v>
      </c>
      <c r="Q20" t="s">
        <v>207</v>
      </c>
      <c r="S20" s="22" t="s">
        <v>238</v>
      </c>
      <c r="T20" t="s">
        <v>239</v>
      </c>
      <c r="AB20" s="22">
        <v>300</v>
      </c>
      <c r="AC20" t="s">
        <v>345</v>
      </c>
      <c r="AH20" s="22">
        <v>326</v>
      </c>
      <c r="AI20" t="s">
        <v>347</v>
      </c>
      <c r="AK20" s="22">
        <v>227</v>
      </c>
      <c r="AL20" t="str">
        <f>VLOOKUP(AK20,'[1]burial-refs'!$A:Q,2,FALSE)</f>
        <v>Arabana</v>
      </c>
      <c r="AN20">
        <v>156</v>
      </c>
      <c r="AO20" t="s">
        <v>219</v>
      </c>
      <c r="AQ20" s="22">
        <v>482</v>
      </c>
      <c r="AR20" t="s">
        <v>268</v>
      </c>
      <c r="AT20" s="22">
        <v>216</v>
      </c>
      <c r="AU20" t="s">
        <v>204</v>
      </c>
      <c r="AZ20" s="22">
        <v>220</v>
      </c>
      <c r="BA20" t="s">
        <v>207</v>
      </c>
      <c r="BF20" s="22">
        <v>216</v>
      </c>
      <c r="BG20" t="s">
        <v>204</v>
      </c>
      <c r="BI20" s="22">
        <v>303</v>
      </c>
      <c r="BJ20" t="s">
        <v>244</v>
      </c>
      <c r="BL20" s="22">
        <v>55</v>
      </c>
      <c r="BM20" t="s">
        <v>233</v>
      </c>
      <c r="BO20" s="22"/>
      <c r="BU20" s="22">
        <v>144</v>
      </c>
      <c r="BV20" t="s">
        <v>334</v>
      </c>
      <c r="BX20">
        <v>191</v>
      </c>
      <c r="BY20" t="s">
        <v>295</v>
      </c>
    </row>
    <row r="21" spans="1:80" x14ac:dyDescent="0.3">
      <c r="A21" s="5">
        <v>44</v>
      </c>
      <c r="B21" t="s">
        <v>321</v>
      </c>
      <c r="D21" s="13" t="s">
        <v>413</v>
      </c>
      <c r="E21" s="11">
        <f>COUNTA(E3:E20)</f>
        <v>18</v>
      </c>
      <c r="J21" s="5">
        <v>329</v>
      </c>
      <c r="K21" t="s">
        <v>242</v>
      </c>
      <c r="M21" s="5">
        <v>193</v>
      </c>
      <c r="N21" t="s">
        <v>215</v>
      </c>
      <c r="P21" s="22">
        <v>229</v>
      </c>
      <c r="Q21" t="s">
        <v>304</v>
      </c>
      <c r="S21" s="22" t="s">
        <v>245</v>
      </c>
      <c r="T21" t="s">
        <v>230</v>
      </c>
      <c r="AB21" s="22">
        <v>301</v>
      </c>
      <c r="AC21" t="s">
        <v>232</v>
      </c>
      <c r="AH21" s="22">
        <v>331</v>
      </c>
      <c r="AI21" t="s">
        <v>259</v>
      </c>
      <c r="AK21" s="22">
        <v>300</v>
      </c>
      <c r="AL21" t="str">
        <f>VLOOKUP(AK21,'[1]burial-refs'!$A:Q,2,FALSE)</f>
        <v>Wilyakali</v>
      </c>
      <c r="AN21">
        <v>179</v>
      </c>
      <c r="AO21" t="s">
        <v>301</v>
      </c>
      <c r="AQ21" s="22">
        <v>501</v>
      </c>
      <c r="AR21" t="s">
        <v>252</v>
      </c>
      <c r="AT21" s="22">
        <v>226</v>
      </c>
      <c r="AU21" t="s">
        <v>319</v>
      </c>
      <c r="AZ21" s="22">
        <v>227</v>
      </c>
      <c r="BA21" t="s">
        <v>218</v>
      </c>
      <c r="BF21" s="22">
        <v>219</v>
      </c>
      <c r="BG21" t="s">
        <v>201</v>
      </c>
      <c r="BI21" s="22">
        <v>329</v>
      </c>
      <c r="BJ21" t="s">
        <v>242</v>
      </c>
      <c r="BL21" s="22">
        <v>57</v>
      </c>
      <c r="BM21" t="s">
        <v>341</v>
      </c>
      <c r="BU21" s="22">
        <v>156</v>
      </c>
      <c r="BV21" t="s">
        <v>339</v>
      </c>
      <c r="BX21">
        <v>192</v>
      </c>
      <c r="BY21" t="s">
        <v>266</v>
      </c>
    </row>
    <row r="22" spans="1:80" x14ac:dyDescent="0.3">
      <c r="A22" s="5">
        <v>46</v>
      </c>
      <c r="B22" t="s">
        <v>209</v>
      </c>
      <c r="J22" s="5">
        <v>338</v>
      </c>
      <c r="K22" t="s">
        <v>215</v>
      </c>
      <c r="M22" s="5">
        <v>217</v>
      </c>
      <c r="N22" t="s">
        <v>298</v>
      </c>
      <c r="P22" s="22" t="s">
        <v>208</v>
      </c>
      <c r="Q22" t="s">
        <v>204</v>
      </c>
      <c r="S22" s="22">
        <v>317</v>
      </c>
      <c r="T22" t="s">
        <v>241</v>
      </c>
      <c r="AB22" s="22">
        <v>303</v>
      </c>
      <c r="AC22" t="s">
        <v>244</v>
      </c>
      <c r="AH22" s="22">
        <v>368</v>
      </c>
      <c r="AI22" t="s">
        <v>261</v>
      </c>
      <c r="AK22" s="22">
        <v>304</v>
      </c>
      <c r="AL22" t="str">
        <f>VLOOKUP(AK22,'[1]burial-refs'!$A:Q,2,FALSE)</f>
        <v>Wathawurrung</v>
      </c>
      <c r="AN22">
        <v>225</v>
      </c>
      <c r="AO22" t="s">
        <v>248</v>
      </c>
      <c r="AQ22" s="22">
        <v>531</v>
      </c>
      <c r="AR22" t="s">
        <v>342</v>
      </c>
      <c r="AT22" s="22">
        <v>272</v>
      </c>
      <c r="AU22" t="s">
        <v>213</v>
      </c>
      <c r="AZ22" s="22">
        <v>229</v>
      </c>
      <c r="BA22" t="s">
        <v>304</v>
      </c>
      <c r="BF22" s="22">
        <v>225</v>
      </c>
      <c r="BG22" t="s">
        <v>248</v>
      </c>
      <c r="BI22" s="22">
        <v>368</v>
      </c>
      <c r="BJ22" t="s">
        <v>261</v>
      </c>
      <c r="BL22" s="22">
        <v>58</v>
      </c>
      <c r="BM22" t="s">
        <v>327</v>
      </c>
      <c r="BU22" s="22">
        <v>162</v>
      </c>
      <c r="BV22" t="s">
        <v>225</v>
      </c>
      <c r="BX22">
        <v>193</v>
      </c>
      <c r="BY22" t="s">
        <v>223</v>
      </c>
    </row>
    <row r="23" spans="1:80" x14ac:dyDescent="0.3">
      <c r="A23" s="5">
        <v>66</v>
      </c>
      <c r="B23" t="s">
        <v>338</v>
      </c>
      <c r="J23" s="5">
        <v>366</v>
      </c>
      <c r="K23" t="s">
        <v>272</v>
      </c>
      <c r="M23" s="5">
        <v>226</v>
      </c>
      <c r="N23" t="s">
        <v>319</v>
      </c>
      <c r="P23" s="22">
        <v>291</v>
      </c>
      <c r="Q23" t="s">
        <v>307</v>
      </c>
      <c r="S23" s="22">
        <v>320</v>
      </c>
      <c r="T23" t="s">
        <v>337</v>
      </c>
      <c r="AB23" s="22">
        <v>320</v>
      </c>
      <c r="AC23" t="s">
        <v>337</v>
      </c>
      <c r="AH23" s="22" t="s">
        <v>323</v>
      </c>
      <c r="AI23" t="s">
        <v>242</v>
      </c>
      <c r="AK23" s="22">
        <v>306</v>
      </c>
      <c r="AL23" t="str">
        <f>VLOOKUP(AK23,'[1]burial-refs'!$A:Q,2,FALSE)</f>
        <v>Djadjawurrung</v>
      </c>
      <c r="AN23">
        <v>240</v>
      </c>
      <c r="AO23" t="s">
        <v>249</v>
      </c>
      <c r="AQ23" s="13" t="s">
        <v>413</v>
      </c>
      <c r="AR23" s="11">
        <f>COUNTA(AR3:AR22)</f>
        <v>20</v>
      </c>
      <c r="AT23" s="22">
        <v>299</v>
      </c>
      <c r="AU23" t="s">
        <v>269</v>
      </c>
      <c r="AZ23" s="22">
        <v>278</v>
      </c>
      <c r="BA23" t="s">
        <v>224</v>
      </c>
      <c r="BF23" s="22">
        <v>226</v>
      </c>
      <c r="BG23" t="s">
        <v>319</v>
      </c>
      <c r="BI23" s="22">
        <v>456</v>
      </c>
      <c r="BJ23" t="s">
        <v>286</v>
      </c>
      <c r="BL23" s="22">
        <v>59</v>
      </c>
      <c r="BM23" t="s">
        <v>209</v>
      </c>
      <c r="BU23" s="22">
        <v>175</v>
      </c>
      <c r="BV23" t="s">
        <v>253</v>
      </c>
      <c r="BX23" s="13" t="s">
        <v>413</v>
      </c>
      <c r="BY23" s="11">
        <f>COUNTA(BY3:BY22)</f>
        <v>20</v>
      </c>
      <c r="CB23" s="6"/>
    </row>
    <row r="24" spans="1:80" x14ac:dyDescent="0.3">
      <c r="A24" s="5">
        <v>73</v>
      </c>
      <c r="B24" t="s">
        <v>274</v>
      </c>
      <c r="J24" s="5">
        <v>420</v>
      </c>
      <c r="K24" t="s">
        <v>251</v>
      </c>
      <c r="M24" s="5">
        <v>229</v>
      </c>
      <c r="N24" t="s">
        <v>304</v>
      </c>
      <c r="P24" s="22">
        <v>303</v>
      </c>
      <c r="Q24" t="s">
        <v>244</v>
      </c>
      <c r="S24" s="22">
        <v>321</v>
      </c>
      <c r="T24" t="s">
        <v>282</v>
      </c>
      <c r="AB24" s="22">
        <v>326</v>
      </c>
      <c r="AC24" t="s">
        <v>347</v>
      </c>
      <c r="AH24" s="22" t="s">
        <v>324</v>
      </c>
      <c r="AI24" t="s">
        <v>352</v>
      </c>
      <c r="AK24" s="22">
        <v>308</v>
      </c>
      <c r="AL24" t="str">
        <f>VLOOKUP(AK24,'[1]burial-refs'!$A:Q,2,FALSE)</f>
        <v>Jaitmatang</v>
      </c>
      <c r="AN24">
        <v>242</v>
      </c>
      <c r="AO24" t="s">
        <v>209</v>
      </c>
      <c r="AT24" s="24">
        <v>302</v>
      </c>
      <c r="AU24" t="s">
        <v>346</v>
      </c>
      <c r="AZ24" s="22">
        <v>292</v>
      </c>
      <c r="BA24" t="s">
        <v>204</v>
      </c>
      <c r="BF24" s="22">
        <v>301</v>
      </c>
      <c r="BG24" t="s">
        <v>232</v>
      </c>
      <c r="BI24" s="22">
        <v>477</v>
      </c>
      <c r="BJ24" t="s">
        <v>201</v>
      </c>
      <c r="BL24" s="22">
        <v>62</v>
      </c>
      <c r="BM24" t="s">
        <v>249</v>
      </c>
      <c r="BU24" s="22">
        <v>186</v>
      </c>
      <c r="BV24" t="s">
        <v>280</v>
      </c>
    </row>
    <row r="25" spans="1:80" x14ac:dyDescent="0.3">
      <c r="A25" s="13" t="s">
        <v>413</v>
      </c>
      <c r="B25" s="11">
        <f>COUNTA(B3:B24)</f>
        <v>22</v>
      </c>
      <c r="J25" s="5">
        <v>455</v>
      </c>
      <c r="K25" t="s">
        <v>222</v>
      </c>
      <c r="M25" s="5">
        <v>260</v>
      </c>
      <c r="N25" t="s">
        <v>210</v>
      </c>
      <c r="P25" s="22">
        <v>309</v>
      </c>
      <c r="Q25" t="s">
        <v>217</v>
      </c>
      <c r="S25" s="22">
        <v>325</v>
      </c>
      <c r="T25" t="s">
        <v>229</v>
      </c>
      <c r="AB25" s="22">
        <v>331</v>
      </c>
      <c r="AC25" t="s">
        <v>259</v>
      </c>
      <c r="AH25" s="22">
        <v>409</v>
      </c>
      <c r="AI25" t="s">
        <v>256</v>
      </c>
      <c r="AK25" s="22">
        <v>309</v>
      </c>
      <c r="AL25" t="s">
        <v>217</v>
      </c>
      <c r="AN25">
        <v>275</v>
      </c>
      <c r="AO25" t="s">
        <v>296</v>
      </c>
      <c r="AT25" s="22">
        <v>303</v>
      </c>
      <c r="AU25" t="s">
        <v>244</v>
      </c>
      <c r="AZ25" s="22">
        <v>304</v>
      </c>
      <c r="BA25" t="s">
        <v>268</v>
      </c>
      <c r="BF25" s="22">
        <v>303</v>
      </c>
      <c r="BG25" t="s">
        <v>244</v>
      </c>
      <c r="BI25" s="22">
        <v>506</v>
      </c>
      <c r="BJ25" t="s">
        <v>213</v>
      </c>
      <c r="BL25" s="22">
        <v>72</v>
      </c>
      <c r="BM25" t="s">
        <v>272</v>
      </c>
      <c r="BU25" s="22">
        <v>188</v>
      </c>
      <c r="BV25" t="s">
        <v>351</v>
      </c>
      <c r="BX25"/>
      <c r="BY25"/>
    </row>
    <row r="26" spans="1:80" x14ac:dyDescent="0.3">
      <c r="J26" s="5">
        <v>494</v>
      </c>
      <c r="K26" t="s">
        <v>286</v>
      </c>
      <c r="M26" s="5">
        <v>275</v>
      </c>
      <c r="N26" t="s">
        <v>296</v>
      </c>
      <c r="P26" s="22">
        <v>325</v>
      </c>
      <c r="Q26" t="s">
        <v>229</v>
      </c>
      <c r="S26" s="22">
        <v>326</v>
      </c>
      <c r="T26" t="s">
        <v>347</v>
      </c>
      <c r="AB26" s="22">
        <v>342</v>
      </c>
      <c r="AC26" t="s">
        <v>264</v>
      </c>
      <c r="AH26" s="22">
        <v>419</v>
      </c>
      <c r="AI26" t="s">
        <v>251</v>
      </c>
      <c r="AK26" s="22" t="s">
        <v>254</v>
      </c>
      <c r="AL26" t="str">
        <f>VLOOKUP(AK26,'[1]burial-refs'!$A:Q,2,FALSE)</f>
        <v>Dhurga</v>
      </c>
      <c r="AN26">
        <v>291</v>
      </c>
      <c r="AO26" t="s">
        <v>307</v>
      </c>
      <c r="AT26" s="22">
        <v>313</v>
      </c>
      <c r="AU26" t="s">
        <v>219</v>
      </c>
      <c r="AZ26" s="22">
        <v>325</v>
      </c>
      <c r="BA26" t="s">
        <v>229</v>
      </c>
      <c r="BF26" s="22">
        <v>306</v>
      </c>
      <c r="BG26" t="s">
        <v>259</v>
      </c>
      <c r="BI26" s="13" t="s">
        <v>413</v>
      </c>
      <c r="BJ26" s="11">
        <f>COUNTA(BJ3:BJ25)</f>
        <v>23</v>
      </c>
      <c r="BK26" s="11"/>
      <c r="BL26" s="22">
        <v>75</v>
      </c>
      <c r="BM26" t="s">
        <v>236</v>
      </c>
      <c r="BU26" s="22" t="s">
        <v>316</v>
      </c>
      <c r="BV26" t="s">
        <v>329</v>
      </c>
    </row>
    <row r="27" spans="1:80" x14ac:dyDescent="0.3">
      <c r="J27" s="5">
        <v>506</v>
      </c>
      <c r="K27" t="s">
        <v>213</v>
      </c>
      <c r="M27" s="5">
        <v>276</v>
      </c>
      <c r="N27" t="s">
        <v>262</v>
      </c>
      <c r="P27" s="22">
        <v>382</v>
      </c>
      <c r="Q27" t="s">
        <v>224</v>
      </c>
      <c r="S27" s="22">
        <v>331</v>
      </c>
      <c r="T27" t="s">
        <v>259</v>
      </c>
      <c r="AB27" s="22">
        <v>368</v>
      </c>
      <c r="AC27" t="s">
        <v>261</v>
      </c>
      <c r="AH27" s="22">
        <v>453</v>
      </c>
      <c r="AI27" t="s">
        <v>222</v>
      </c>
      <c r="AK27" s="22" t="s">
        <v>238</v>
      </c>
      <c r="AL27" t="str">
        <f>VLOOKUP(AK27,'[1]burial-refs'!$A:Q,2,FALSE)</f>
        <v>Dharawal</v>
      </c>
      <c r="AN27">
        <v>300</v>
      </c>
      <c r="AO27" t="s">
        <v>345</v>
      </c>
      <c r="AT27" s="22">
        <v>348</v>
      </c>
      <c r="AU27" t="s">
        <v>285</v>
      </c>
      <c r="AZ27" s="22">
        <v>329</v>
      </c>
      <c r="BA27" t="s">
        <v>242</v>
      </c>
      <c r="BF27" s="22">
        <v>326</v>
      </c>
      <c r="BG27" t="s">
        <v>347</v>
      </c>
      <c r="BL27" s="22">
        <v>80</v>
      </c>
      <c r="BM27" t="s">
        <v>263</v>
      </c>
      <c r="BU27" s="22" t="s">
        <v>305</v>
      </c>
      <c r="BV27" t="s">
        <v>306</v>
      </c>
      <c r="BY27" s="6"/>
    </row>
    <row r="28" spans="1:80" x14ac:dyDescent="0.3">
      <c r="A28"/>
      <c r="J28" s="5" t="s">
        <v>273</v>
      </c>
      <c r="K28" t="s">
        <v>274</v>
      </c>
      <c r="M28" s="5" t="s">
        <v>208</v>
      </c>
      <c r="N28" t="s">
        <v>204</v>
      </c>
      <c r="P28" s="22">
        <v>405</v>
      </c>
      <c r="Q28" t="s">
        <v>201</v>
      </c>
      <c r="S28" s="22">
        <v>342</v>
      </c>
      <c r="T28" t="s">
        <v>264</v>
      </c>
      <c r="AB28" s="22">
        <v>410</v>
      </c>
      <c r="AC28" t="s">
        <v>274</v>
      </c>
      <c r="AH28" s="13" t="s">
        <v>413</v>
      </c>
      <c r="AI28" s="11">
        <f>COUNTA(AI3:AI27)</f>
        <v>25</v>
      </c>
      <c r="AK28" s="22">
        <v>315</v>
      </c>
      <c r="AL28" t="str">
        <f>VLOOKUP(AK28,'[1]burial-refs'!$A:Q,2,FALSE)</f>
        <v>Awabakal</v>
      </c>
      <c r="AN28">
        <v>303</v>
      </c>
      <c r="AO28" t="s">
        <v>244</v>
      </c>
      <c r="AT28" s="22">
        <v>410</v>
      </c>
      <c r="AU28" t="s">
        <v>274</v>
      </c>
      <c r="AZ28" s="22">
        <v>368</v>
      </c>
      <c r="BA28" t="s">
        <v>261</v>
      </c>
      <c r="BF28" s="22">
        <v>368</v>
      </c>
      <c r="BG28" t="s">
        <v>261</v>
      </c>
      <c r="BL28" s="22">
        <v>90</v>
      </c>
      <c r="BM28" t="s">
        <v>303</v>
      </c>
      <c r="BU28" s="22" t="s">
        <v>309</v>
      </c>
      <c r="BV28" t="s">
        <v>310</v>
      </c>
      <c r="BY28"/>
    </row>
    <row r="29" spans="1:80" x14ac:dyDescent="0.3">
      <c r="A29"/>
      <c r="J29" s="5" t="s">
        <v>279</v>
      </c>
      <c r="K29" t="s">
        <v>261</v>
      </c>
      <c r="M29" s="5">
        <v>295</v>
      </c>
      <c r="N29" t="s">
        <v>249</v>
      </c>
      <c r="P29" s="22">
        <v>448</v>
      </c>
      <c r="Q29" t="s">
        <v>223</v>
      </c>
      <c r="S29" s="22">
        <v>364</v>
      </c>
      <c r="T29" t="s">
        <v>219</v>
      </c>
      <c r="AB29" s="22">
        <v>419</v>
      </c>
      <c r="AC29" t="s">
        <v>251</v>
      </c>
      <c r="AK29" s="22" t="s">
        <v>240</v>
      </c>
      <c r="AL29" t="str">
        <f>VLOOKUP(AK29,'[1]burial-refs'!$A:Q,2,FALSE)</f>
        <v>Wonnarua</v>
      </c>
      <c r="AN29">
        <v>320</v>
      </c>
      <c r="AO29" t="s">
        <v>337</v>
      </c>
      <c r="AT29">
        <v>481</v>
      </c>
      <c r="AU29" t="s">
        <v>268</v>
      </c>
      <c r="AZ29" s="22">
        <v>408</v>
      </c>
      <c r="BA29" t="s">
        <v>249</v>
      </c>
      <c r="BF29" s="22">
        <v>419</v>
      </c>
      <c r="BG29" t="s">
        <v>251</v>
      </c>
      <c r="BI29" s="22"/>
      <c r="BL29" s="22">
        <v>99</v>
      </c>
      <c r="BM29" t="s">
        <v>226</v>
      </c>
      <c r="BU29" s="22">
        <v>199</v>
      </c>
      <c r="BV29" t="s">
        <v>285</v>
      </c>
      <c r="BY29"/>
    </row>
    <row r="30" spans="1:80" x14ac:dyDescent="0.3">
      <c r="J30" s="5" t="s">
        <v>278</v>
      </c>
      <c r="K30" t="s">
        <v>268</v>
      </c>
      <c r="M30" s="5">
        <v>300</v>
      </c>
      <c r="N30" t="s">
        <v>345</v>
      </c>
      <c r="P30" s="22">
        <v>506</v>
      </c>
      <c r="Q30" t="s">
        <v>213</v>
      </c>
      <c r="S30" s="22">
        <v>368</v>
      </c>
      <c r="T30" t="s">
        <v>261</v>
      </c>
      <c r="AB30" s="22">
        <v>439</v>
      </c>
      <c r="AC30" t="s">
        <v>256</v>
      </c>
      <c r="AK30" s="22" t="s">
        <v>245</v>
      </c>
      <c r="AL30" t="str">
        <f>VLOOKUP(AK30,'[1]burial-refs'!$A:Q,2,FALSE)</f>
        <v>Geawegal</v>
      </c>
      <c r="AN30">
        <v>321</v>
      </c>
      <c r="AO30" t="s">
        <v>282</v>
      </c>
      <c r="AT30" s="13" t="s">
        <v>413</v>
      </c>
      <c r="AU30" s="11">
        <f>COUNTA(AU3:AU29)</f>
        <v>27</v>
      </c>
      <c r="AZ30" s="22">
        <v>463</v>
      </c>
      <c r="BA30" t="s">
        <v>274</v>
      </c>
      <c r="BF30" s="22">
        <v>539</v>
      </c>
      <c r="BG30" t="s">
        <v>269</v>
      </c>
      <c r="BL30" s="22">
        <v>110</v>
      </c>
      <c r="BM30" t="s">
        <v>262</v>
      </c>
      <c r="BU30" s="22">
        <v>229</v>
      </c>
      <c r="BV30" t="s">
        <v>304</v>
      </c>
      <c r="BY30"/>
    </row>
    <row r="31" spans="1:80" x14ac:dyDescent="0.3">
      <c r="J31" s="13" t="s">
        <v>413</v>
      </c>
      <c r="K31" s="11">
        <f>COUNTA(K3:K30)</f>
        <v>28</v>
      </c>
      <c r="M31" s="5">
        <v>303</v>
      </c>
      <c r="N31" t="s">
        <v>244</v>
      </c>
      <c r="P31" s="22">
        <v>556</v>
      </c>
      <c r="Q31" t="s">
        <v>317</v>
      </c>
      <c r="S31" s="22">
        <v>392</v>
      </c>
      <c r="T31" t="s">
        <v>344</v>
      </c>
      <c r="AB31" s="22">
        <v>447</v>
      </c>
      <c r="AC31" t="s">
        <v>266</v>
      </c>
      <c r="AK31" s="22">
        <v>317</v>
      </c>
      <c r="AL31" t="str">
        <f>VLOOKUP(AK31,'[1]burial-refs'!$A:Q,2,FALSE)</f>
        <v>Guringay</v>
      </c>
      <c r="AN31">
        <v>326</v>
      </c>
      <c r="AO31" t="s">
        <v>347</v>
      </c>
      <c r="AZ31" s="13" t="s">
        <v>413</v>
      </c>
      <c r="BA31" s="11">
        <f>COUNTA(BA3:BA30)</f>
        <v>28</v>
      </c>
      <c r="BF31" s="13" t="s">
        <v>413</v>
      </c>
      <c r="BG31" s="11">
        <f>COUNTA(BG3:BG30)</f>
        <v>28</v>
      </c>
      <c r="BL31" s="22">
        <v>111</v>
      </c>
      <c r="BM31" t="s">
        <v>330</v>
      </c>
      <c r="BU31" s="22">
        <v>231</v>
      </c>
      <c r="BV31" t="s">
        <v>260</v>
      </c>
      <c r="BY31"/>
    </row>
    <row r="32" spans="1:80" x14ac:dyDescent="0.3">
      <c r="M32" s="5">
        <v>309</v>
      </c>
      <c r="N32" t="s">
        <v>217</v>
      </c>
      <c r="P32" s="13" t="s">
        <v>413</v>
      </c>
      <c r="Q32" s="11">
        <f>COUNTA(Q3:Q31)</f>
        <v>29</v>
      </c>
      <c r="S32" s="22">
        <v>395</v>
      </c>
      <c r="T32" t="s">
        <v>209</v>
      </c>
      <c r="AB32" s="22">
        <v>456</v>
      </c>
      <c r="AC32" t="s">
        <v>286</v>
      </c>
      <c r="AK32" s="22">
        <v>320</v>
      </c>
      <c r="AL32" t="str">
        <f>VLOOKUP(AK32,'[1]burial-refs'!$A:Q,2,FALSE)</f>
        <v>Wiradjuri</v>
      </c>
      <c r="AN32">
        <v>331</v>
      </c>
      <c r="AO32" t="s">
        <v>259</v>
      </c>
      <c r="BL32" s="22">
        <v>123</v>
      </c>
      <c r="BM32" t="s">
        <v>218</v>
      </c>
      <c r="BU32" s="22">
        <v>237</v>
      </c>
      <c r="BV32" t="s">
        <v>343</v>
      </c>
      <c r="BY32"/>
    </row>
    <row r="33" spans="13:77" x14ac:dyDescent="0.3">
      <c r="M33" s="5">
        <v>317</v>
      </c>
      <c r="N33" t="s">
        <v>241</v>
      </c>
      <c r="S33" s="22">
        <v>419</v>
      </c>
      <c r="T33" t="s">
        <v>251</v>
      </c>
      <c r="AB33" s="22">
        <v>482</v>
      </c>
      <c r="AC33" t="s">
        <v>268</v>
      </c>
      <c r="AH33" s="22"/>
      <c r="AK33" s="22">
        <v>326</v>
      </c>
      <c r="AL33" t="str">
        <f>VLOOKUP(AK33,'[1]burial-refs'!$A:Q,2,FALSE)</f>
        <v>Yugambeh</v>
      </c>
      <c r="AN33">
        <v>342</v>
      </c>
      <c r="AO33" t="s">
        <v>264</v>
      </c>
      <c r="BL33" s="22">
        <v>124</v>
      </c>
      <c r="BM33" t="s">
        <v>298</v>
      </c>
      <c r="BU33" s="13" t="s">
        <v>413</v>
      </c>
      <c r="BV33" s="11">
        <f>COUNTA(BV3:BV32)</f>
        <v>30</v>
      </c>
      <c r="BY33"/>
    </row>
    <row r="34" spans="13:77" x14ac:dyDescent="0.3">
      <c r="M34" s="5">
        <v>321</v>
      </c>
      <c r="N34" t="s">
        <v>282</v>
      </c>
      <c r="S34" s="22">
        <v>439</v>
      </c>
      <c r="T34" t="s">
        <v>256</v>
      </c>
      <c r="AB34" s="22">
        <v>527</v>
      </c>
      <c r="AC34" t="s">
        <v>219</v>
      </c>
      <c r="AK34" s="22">
        <v>329</v>
      </c>
      <c r="AL34" t="s">
        <v>242</v>
      </c>
      <c r="AN34">
        <v>345</v>
      </c>
      <c r="AO34" t="s">
        <v>327</v>
      </c>
      <c r="BL34" s="22">
        <v>125</v>
      </c>
      <c r="BM34" t="s">
        <v>244</v>
      </c>
      <c r="BY34"/>
    </row>
    <row r="35" spans="13:77" x14ac:dyDescent="0.3">
      <c r="M35" s="5">
        <v>326</v>
      </c>
      <c r="N35" t="s">
        <v>347</v>
      </c>
      <c r="S35" s="22">
        <v>442</v>
      </c>
      <c r="T35" t="s">
        <v>299</v>
      </c>
      <c r="AB35" s="13" t="s">
        <v>413</v>
      </c>
      <c r="AC35" s="11">
        <f>COUNTA(AC3:AC34)</f>
        <v>32</v>
      </c>
      <c r="AK35" s="22">
        <v>345</v>
      </c>
      <c r="AL35" t="str">
        <f>VLOOKUP(AK35,'[1]burial-refs'!$A:Q,2,FALSE)</f>
        <v>Tambo</v>
      </c>
      <c r="AN35">
        <v>391</v>
      </c>
      <c r="AO35" t="s">
        <v>349</v>
      </c>
      <c r="BL35" s="22">
        <v>128</v>
      </c>
      <c r="BM35" t="s">
        <v>292</v>
      </c>
      <c r="BY35"/>
    </row>
    <row r="36" spans="13:77" x14ac:dyDescent="0.3">
      <c r="M36" s="5">
        <v>329</v>
      </c>
      <c r="N36" t="s">
        <v>242</v>
      </c>
      <c r="S36" s="22">
        <v>447</v>
      </c>
      <c r="T36" t="s">
        <v>266</v>
      </c>
      <c r="AK36" s="22">
        <v>419</v>
      </c>
      <c r="AL36" t="str">
        <f>VLOOKUP(AK36,'[1]burial-refs'!$A:Q,2,FALSE)</f>
        <v>Yuwaalaraay</v>
      </c>
      <c r="AN36">
        <v>396</v>
      </c>
      <c r="AO36" t="s">
        <v>225</v>
      </c>
      <c r="BL36" s="22">
        <v>130</v>
      </c>
      <c r="BM36" t="s">
        <v>296</v>
      </c>
      <c r="BY36"/>
    </row>
    <row r="37" spans="13:77" x14ac:dyDescent="0.3">
      <c r="M37" s="5">
        <v>368</v>
      </c>
      <c r="N37" t="s">
        <v>261</v>
      </c>
      <c r="S37" s="22">
        <v>453</v>
      </c>
      <c r="T37" t="s">
        <v>222</v>
      </c>
      <c r="AK37" s="22">
        <v>439</v>
      </c>
      <c r="AL37" t="str">
        <f>VLOOKUP(AK37,'[1]burial-refs'!$A:Q,2,FALSE)</f>
        <v>PittaPitta</v>
      </c>
      <c r="AN37">
        <v>406</v>
      </c>
      <c r="AO37" t="s">
        <v>251</v>
      </c>
      <c r="BL37" s="22">
        <v>132</v>
      </c>
      <c r="BM37" t="s">
        <v>253</v>
      </c>
      <c r="BY37"/>
    </row>
    <row r="38" spans="13:77" x14ac:dyDescent="0.3">
      <c r="M38" s="5">
        <v>405</v>
      </c>
      <c r="N38" t="s">
        <v>201</v>
      </c>
      <c r="S38" s="22">
        <v>482</v>
      </c>
      <c r="T38" t="s">
        <v>268</v>
      </c>
      <c r="AK38" s="22">
        <v>496</v>
      </c>
      <c r="AL38" t="str">
        <f>VLOOKUP(AK38,'[1]burial-refs'!$A:Q,2,FALSE)</f>
        <v>WesternArrarnta</v>
      </c>
      <c r="AN38">
        <v>439</v>
      </c>
      <c r="AO38" t="s">
        <v>256</v>
      </c>
      <c r="BL38" s="22">
        <v>133</v>
      </c>
      <c r="BM38" t="s">
        <v>222</v>
      </c>
      <c r="BY38"/>
    </row>
    <row r="39" spans="13:77" x14ac:dyDescent="0.3">
      <c r="M39" s="5">
        <v>442</v>
      </c>
      <c r="N39" t="s">
        <v>299</v>
      </c>
      <c r="S39" s="22">
        <v>502</v>
      </c>
      <c r="T39" t="s">
        <v>231</v>
      </c>
      <c r="AK39" s="22">
        <v>506</v>
      </c>
      <c r="AL39" t="str">
        <f>VLOOKUP(AK39,'[1]burial-refs'!$A:Q,2,FALSE)</f>
        <v>Nauo</v>
      </c>
      <c r="AN39">
        <v>456</v>
      </c>
      <c r="AO39" t="s">
        <v>286</v>
      </c>
      <c r="BL39" s="22">
        <v>134</v>
      </c>
      <c r="BM39" t="s">
        <v>332</v>
      </c>
      <c r="BY39"/>
    </row>
    <row r="40" spans="13:77" x14ac:dyDescent="0.3">
      <c r="M40" s="5">
        <v>447</v>
      </c>
      <c r="N40" t="s">
        <v>266</v>
      </c>
      <c r="S40" s="13" t="s">
        <v>413</v>
      </c>
      <c r="T40" s="11">
        <f>COUNTA(T3:T39)</f>
        <v>37</v>
      </c>
      <c r="U40" s="11"/>
      <c r="V40" s="11"/>
      <c r="W40" s="11"/>
      <c r="X40" s="11"/>
      <c r="Y40" s="11"/>
      <c r="Z40" s="11"/>
      <c r="AK40" s="13" t="s">
        <v>413</v>
      </c>
      <c r="AL40" s="11">
        <f>COUNTA(AL3:AL39)</f>
        <v>37</v>
      </c>
      <c r="AN40">
        <v>475</v>
      </c>
      <c r="AO40" t="s">
        <v>216</v>
      </c>
      <c r="BL40" s="22">
        <v>136</v>
      </c>
      <c r="BM40" t="s">
        <v>246</v>
      </c>
      <c r="BY40"/>
    </row>
    <row r="41" spans="13:77" x14ac:dyDescent="0.3">
      <c r="M41" s="5">
        <v>486</v>
      </c>
      <c r="N41" t="s">
        <v>350</v>
      </c>
      <c r="AN41">
        <v>487</v>
      </c>
      <c r="AO41" t="s">
        <v>304</v>
      </c>
      <c r="BL41" s="22">
        <v>144</v>
      </c>
      <c r="BM41" t="s">
        <v>334</v>
      </c>
      <c r="BY41"/>
    </row>
    <row r="42" spans="13:77" x14ac:dyDescent="0.3">
      <c r="M42" s="5">
        <v>492</v>
      </c>
      <c r="N42" t="s">
        <v>286</v>
      </c>
      <c r="AN42">
        <v>541</v>
      </c>
      <c r="AO42" t="s">
        <v>269</v>
      </c>
      <c r="BL42" s="22">
        <v>145</v>
      </c>
      <c r="BM42" t="s">
        <v>268</v>
      </c>
      <c r="BU42" s="22"/>
      <c r="BY42"/>
    </row>
    <row r="43" spans="13:77" x14ac:dyDescent="0.3">
      <c r="M43" s="5">
        <v>541</v>
      </c>
      <c r="N43" t="s">
        <v>269</v>
      </c>
      <c r="AN43">
        <v>555</v>
      </c>
      <c r="AO43" t="s">
        <v>274</v>
      </c>
      <c r="BL43" s="22">
        <v>153</v>
      </c>
      <c r="BM43" t="s">
        <v>302</v>
      </c>
      <c r="BY43"/>
    </row>
    <row r="44" spans="13:77" x14ac:dyDescent="0.3">
      <c r="M44" s="5">
        <v>556</v>
      </c>
      <c r="N44" t="s">
        <v>317</v>
      </c>
      <c r="AN44" s="13" t="s">
        <v>413</v>
      </c>
      <c r="AO44" s="11">
        <f>COUNTA(AO3:AO43)</f>
        <v>41</v>
      </c>
      <c r="BL44" s="22">
        <v>154</v>
      </c>
      <c r="BM44" t="s">
        <v>339</v>
      </c>
      <c r="BU44" s="22"/>
      <c r="BY44"/>
    </row>
    <row r="45" spans="13:77" x14ac:dyDescent="0.3">
      <c r="M45" s="13" t="s">
        <v>413</v>
      </c>
      <c r="N45" s="11">
        <f>COUNTA(N3:N44)</f>
        <v>42</v>
      </c>
      <c r="BL45" s="22">
        <v>157</v>
      </c>
      <c r="BM45" t="s">
        <v>225</v>
      </c>
      <c r="BY45"/>
    </row>
    <row r="46" spans="13:77" x14ac:dyDescent="0.3">
      <c r="BL46" s="22">
        <v>178</v>
      </c>
      <c r="BM46" t="s">
        <v>325</v>
      </c>
      <c r="BY46"/>
    </row>
    <row r="47" spans="13:77" x14ac:dyDescent="0.3">
      <c r="BL47" s="22">
        <v>182</v>
      </c>
      <c r="BM47" t="s">
        <v>251</v>
      </c>
      <c r="BU47" s="22"/>
      <c r="BY47"/>
    </row>
    <row r="48" spans="13:77" x14ac:dyDescent="0.3">
      <c r="BL48" s="22">
        <v>186</v>
      </c>
      <c r="BM48" t="s">
        <v>280</v>
      </c>
    </row>
    <row r="49" spans="1:65" x14ac:dyDescent="0.3">
      <c r="BL49" s="22">
        <v>187</v>
      </c>
      <c r="BM49" t="s">
        <v>351</v>
      </c>
    </row>
    <row r="50" spans="1:65" x14ac:dyDescent="0.3">
      <c r="BL50" s="22" t="s">
        <v>316</v>
      </c>
      <c r="BM50" t="s">
        <v>329</v>
      </c>
    </row>
    <row r="51" spans="1:65" x14ac:dyDescent="0.3">
      <c r="BL51" s="22" t="s">
        <v>305</v>
      </c>
      <c r="BM51" t="s">
        <v>306</v>
      </c>
    </row>
    <row r="52" spans="1:65" x14ac:dyDescent="0.3">
      <c r="A52"/>
      <c r="BL52" s="22" t="s">
        <v>309</v>
      </c>
      <c r="BM52" t="s">
        <v>310</v>
      </c>
    </row>
    <row r="53" spans="1:65" x14ac:dyDescent="0.3">
      <c r="A53"/>
      <c r="BL53" s="22">
        <v>191</v>
      </c>
      <c r="BM53" t="s">
        <v>295</v>
      </c>
    </row>
    <row r="54" spans="1:65" x14ac:dyDescent="0.3">
      <c r="A54"/>
      <c r="BL54" s="22">
        <v>192</v>
      </c>
      <c r="BM54" t="s">
        <v>266</v>
      </c>
    </row>
    <row r="55" spans="1:65" x14ac:dyDescent="0.3">
      <c r="A55"/>
      <c r="BL55" s="22">
        <v>193</v>
      </c>
      <c r="BM55" t="s">
        <v>223</v>
      </c>
    </row>
    <row r="56" spans="1:65" x14ac:dyDescent="0.3">
      <c r="A56"/>
      <c r="BL56" s="22">
        <v>229</v>
      </c>
      <c r="BM56" t="s">
        <v>304</v>
      </c>
    </row>
    <row r="57" spans="1:65" x14ac:dyDescent="0.3">
      <c r="A57"/>
      <c r="BL57" s="22">
        <v>231</v>
      </c>
      <c r="BM57" t="s">
        <v>260</v>
      </c>
    </row>
    <row r="58" spans="1:65" x14ac:dyDescent="0.3">
      <c r="A58"/>
      <c r="BL58" s="22">
        <v>237</v>
      </c>
      <c r="BM58" t="s">
        <v>343</v>
      </c>
    </row>
    <row r="59" spans="1:65" x14ac:dyDescent="0.3">
      <c r="A59"/>
      <c r="BL59" s="22">
        <v>241</v>
      </c>
      <c r="BM59" t="s">
        <v>322</v>
      </c>
    </row>
    <row r="60" spans="1:65" x14ac:dyDescent="0.3">
      <c r="A60"/>
      <c r="BL60" s="22">
        <v>252</v>
      </c>
      <c r="BM60" t="s">
        <v>328</v>
      </c>
    </row>
    <row r="61" spans="1:65" x14ac:dyDescent="0.3">
      <c r="A61"/>
      <c r="BL61" s="22">
        <v>253</v>
      </c>
      <c r="BM61" t="s">
        <v>344</v>
      </c>
    </row>
    <row r="62" spans="1:65" x14ac:dyDescent="0.3">
      <c r="A62"/>
      <c r="BL62" s="13" t="s">
        <v>413</v>
      </c>
      <c r="BM62" s="11">
        <f>COUNTA(BM4:BM61)</f>
        <v>58</v>
      </c>
    </row>
    <row r="63" spans="1:65" x14ac:dyDescent="0.3">
      <c r="A63"/>
    </row>
    <row r="64" spans="1:65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83" x14ac:dyDescent="0.3">
      <c r="A81"/>
    </row>
    <row r="82" spans="1:83" x14ac:dyDescent="0.3">
      <c r="A82"/>
    </row>
    <row r="83" spans="1:83" x14ac:dyDescent="0.3">
      <c r="A83"/>
    </row>
    <row r="84" spans="1:83" x14ac:dyDescent="0.3">
      <c r="A84"/>
    </row>
    <row r="85" spans="1:83" s="9" customFormat="1" x14ac:dyDescent="0.3">
      <c r="A85"/>
      <c r="B85"/>
      <c r="D85" s="5"/>
      <c r="E85"/>
      <c r="F85"/>
      <c r="H85"/>
      <c r="J85"/>
      <c r="K85"/>
      <c r="L85"/>
      <c r="M85" s="5"/>
      <c r="N85"/>
      <c r="P85"/>
      <c r="Q85"/>
      <c r="R85"/>
      <c r="S85" s="22"/>
      <c r="T85"/>
      <c r="U85"/>
      <c r="V85"/>
      <c r="W85"/>
      <c r="X85"/>
      <c r="Y85"/>
      <c r="Z85"/>
      <c r="AB85" s="22"/>
      <c r="AC85"/>
      <c r="AE85"/>
      <c r="AF85"/>
      <c r="AH85"/>
      <c r="AI85"/>
      <c r="AK85"/>
      <c r="AL85"/>
      <c r="AN85"/>
      <c r="AO85"/>
      <c r="AP85"/>
      <c r="AQ85"/>
      <c r="AR85"/>
      <c r="AT85"/>
      <c r="AU85"/>
      <c r="AV85"/>
      <c r="AW85"/>
      <c r="AX85"/>
      <c r="AZ85"/>
      <c r="BA85"/>
      <c r="BC85"/>
      <c r="BD85"/>
      <c r="BF85"/>
      <c r="BG85"/>
      <c r="BI85"/>
      <c r="BJ85"/>
      <c r="BK85"/>
      <c r="BL85"/>
      <c r="BM85"/>
      <c r="BO85"/>
      <c r="BP85"/>
      <c r="BR85"/>
      <c r="BS85"/>
      <c r="BU85"/>
      <c r="BV85"/>
      <c r="BX85" s="11"/>
      <c r="BY85" s="11"/>
      <c r="CC85" s="22"/>
      <c r="CD85"/>
      <c r="CE85"/>
    </row>
    <row r="86" spans="1:83" x14ac:dyDescent="0.3">
      <c r="A86"/>
    </row>
    <row r="87" spans="1:83" x14ac:dyDescent="0.3">
      <c r="A87"/>
    </row>
    <row r="88" spans="1:83" x14ac:dyDescent="0.3">
      <c r="A88"/>
    </row>
    <row r="89" spans="1:83" x14ac:dyDescent="0.3">
      <c r="A89"/>
    </row>
    <row r="90" spans="1:83" x14ac:dyDescent="0.3">
      <c r="A90"/>
    </row>
    <row r="91" spans="1:83" x14ac:dyDescent="0.3">
      <c r="A91"/>
    </row>
    <row r="92" spans="1:83" x14ac:dyDescent="0.3">
      <c r="A92"/>
    </row>
    <row r="93" spans="1:83" x14ac:dyDescent="0.3">
      <c r="A93"/>
    </row>
    <row r="94" spans="1:83" x14ac:dyDescent="0.3">
      <c r="A94"/>
    </row>
    <row r="95" spans="1:83" x14ac:dyDescent="0.3">
      <c r="A95"/>
    </row>
    <row r="96" spans="1:83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</sheetData>
  <conditionalFormatting sqref="B30:B32">
    <cfRule type="duplicateValues" dxfId="80" priority="79"/>
  </conditionalFormatting>
  <conditionalFormatting sqref="B29:B32">
    <cfRule type="duplicateValues" dxfId="79" priority="150"/>
  </conditionalFormatting>
  <conditionalFormatting sqref="E27:E32">
    <cfRule type="duplicateValues" dxfId="78" priority="76"/>
  </conditionalFormatting>
  <conditionalFormatting sqref="E27:E32 E21:E23">
    <cfRule type="duplicateValues" dxfId="77" priority="152"/>
  </conditionalFormatting>
  <conditionalFormatting sqref="K35:K62">
    <cfRule type="duplicateValues" dxfId="76" priority="72"/>
  </conditionalFormatting>
  <conditionalFormatting sqref="K14">
    <cfRule type="duplicateValues" dxfId="75" priority="70"/>
  </conditionalFormatting>
  <conditionalFormatting sqref="K35:K1048576 K1:K31">
    <cfRule type="duplicateValues" dxfId="74" priority="154"/>
  </conditionalFormatting>
  <conditionalFormatting sqref="N93:N107">
    <cfRule type="duplicateValues" dxfId="73" priority="69"/>
  </conditionalFormatting>
  <conditionalFormatting sqref="N51:N92">
    <cfRule type="duplicateValues" dxfId="72" priority="66"/>
  </conditionalFormatting>
  <conditionalFormatting sqref="B54">
    <cfRule type="duplicateValues" dxfId="71" priority="62"/>
  </conditionalFormatting>
  <conditionalFormatting sqref="B33:B74">
    <cfRule type="duplicateValues" dxfId="70" priority="63"/>
  </conditionalFormatting>
  <conditionalFormatting sqref="B53:B74">
    <cfRule type="duplicateValues" dxfId="69" priority="61"/>
  </conditionalFormatting>
  <conditionalFormatting sqref="B33:B74">
    <cfRule type="duplicateValues" dxfId="68" priority="60"/>
  </conditionalFormatting>
  <conditionalFormatting sqref="E33:E74">
    <cfRule type="duplicateValues" dxfId="67" priority="59"/>
  </conditionalFormatting>
  <conditionalFormatting sqref="E33:E74">
    <cfRule type="duplicateValues" dxfId="66" priority="58"/>
  </conditionalFormatting>
  <conditionalFormatting sqref="E33:E74">
    <cfRule type="duplicateValues" dxfId="65" priority="57"/>
  </conditionalFormatting>
  <conditionalFormatting sqref="AC48:AC79">
    <cfRule type="duplicateValues" dxfId="64" priority="52"/>
  </conditionalFormatting>
  <conditionalFormatting sqref="AC17">
    <cfRule type="duplicateValues" dxfId="63" priority="50"/>
  </conditionalFormatting>
  <conditionalFormatting sqref="AF14:AF23">
    <cfRule type="duplicateValues" dxfId="62" priority="49"/>
  </conditionalFormatting>
  <conditionalFormatting sqref="AF1:AF1048576">
    <cfRule type="duplicateValues" dxfId="61" priority="48"/>
  </conditionalFormatting>
  <conditionalFormatting sqref="AI38:AI62">
    <cfRule type="duplicateValues" dxfId="60" priority="47"/>
  </conditionalFormatting>
  <conditionalFormatting sqref="AI21">
    <cfRule type="duplicateValues" dxfId="59" priority="45"/>
  </conditionalFormatting>
  <conditionalFormatting sqref="AL47:AL80">
    <cfRule type="duplicateValues" dxfId="58" priority="44"/>
  </conditionalFormatting>
  <conditionalFormatting sqref="AL7">
    <cfRule type="duplicateValues" dxfId="57" priority="42"/>
  </conditionalFormatting>
  <conditionalFormatting sqref="AL17">
    <cfRule type="duplicateValues" dxfId="56" priority="41"/>
  </conditionalFormatting>
  <conditionalFormatting sqref="AL33">
    <cfRule type="duplicateValues" dxfId="55" priority="40"/>
  </conditionalFormatting>
  <conditionalFormatting sqref="AR18">
    <cfRule type="duplicateValues" dxfId="54" priority="35"/>
  </conditionalFormatting>
  <conditionalFormatting sqref="AR26:AR51">
    <cfRule type="duplicateValues" dxfId="53" priority="34"/>
  </conditionalFormatting>
  <conditionalFormatting sqref="AU33:AU57">
    <cfRule type="duplicateValues" dxfId="52" priority="33"/>
  </conditionalFormatting>
  <conditionalFormatting sqref="AU24">
    <cfRule type="duplicateValues" dxfId="51" priority="31"/>
  </conditionalFormatting>
  <conditionalFormatting sqref="AX19:AX33">
    <cfRule type="duplicateValues" dxfId="50" priority="30"/>
  </conditionalFormatting>
  <conditionalFormatting sqref="AX1:AX1048576">
    <cfRule type="duplicateValues" dxfId="49" priority="29"/>
  </conditionalFormatting>
  <conditionalFormatting sqref="BA35:BA62">
    <cfRule type="duplicateValues" dxfId="48" priority="28"/>
  </conditionalFormatting>
  <conditionalFormatting sqref="BA24">
    <cfRule type="duplicateValues" dxfId="47" priority="26"/>
  </conditionalFormatting>
  <conditionalFormatting sqref="BA35:BA1048576 BA1:BA31">
    <cfRule type="duplicateValues" dxfId="46" priority="419"/>
  </conditionalFormatting>
  <conditionalFormatting sqref="BD15:BD25">
    <cfRule type="duplicateValues" dxfId="45" priority="25"/>
  </conditionalFormatting>
  <conditionalFormatting sqref="BD1:BD1048576">
    <cfRule type="duplicateValues" dxfId="44" priority="24"/>
  </conditionalFormatting>
  <conditionalFormatting sqref="BG34:BG61">
    <cfRule type="duplicateValues" dxfId="43" priority="23"/>
  </conditionalFormatting>
  <conditionalFormatting sqref="BG33:BG1048576 BG1:BG30">
    <cfRule type="duplicateValues" dxfId="42" priority="471"/>
  </conditionalFormatting>
  <conditionalFormatting sqref="BP22:BP32">
    <cfRule type="duplicateValues" dxfId="41" priority="18"/>
  </conditionalFormatting>
  <conditionalFormatting sqref="BP10">
    <cfRule type="duplicateValues" dxfId="40" priority="16"/>
  </conditionalFormatting>
  <conditionalFormatting sqref="BP19:BP1048576 BP1:BP15">
    <cfRule type="duplicateValues" dxfId="39" priority="586"/>
  </conditionalFormatting>
  <conditionalFormatting sqref="BS18:BS31">
    <cfRule type="duplicateValues" dxfId="38" priority="15"/>
  </conditionalFormatting>
  <conditionalFormatting sqref="BS1:BS1048576">
    <cfRule type="duplicateValues" dxfId="37" priority="14"/>
  </conditionalFormatting>
  <conditionalFormatting sqref="BV50:BV79">
    <cfRule type="duplicateValues" dxfId="36" priority="13"/>
  </conditionalFormatting>
  <conditionalFormatting sqref="BV10">
    <cfRule type="duplicateValues" dxfId="35" priority="11"/>
  </conditionalFormatting>
  <conditionalFormatting sqref="BV19">
    <cfRule type="duplicateValues" dxfId="34" priority="10"/>
  </conditionalFormatting>
  <conditionalFormatting sqref="BY28:BY47">
    <cfRule type="duplicateValues" dxfId="33" priority="9"/>
  </conditionalFormatting>
  <conditionalFormatting sqref="BY7">
    <cfRule type="duplicateValues" dxfId="32" priority="7"/>
  </conditionalFormatting>
  <conditionalFormatting sqref="BY27:BY1048576 BY25 BY1:BY22">
    <cfRule type="duplicateValues" dxfId="31" priority="774"/>
  </conditionalFormatting>
  <conditionalFormatting sqref="CB24:CB38">
    <cfRule type="duplicateValues" dxfId="30" priority="6"/>
  </conditionalFormatting>
  <conditionalFormatting sqref="CB5">
    <cfRule type="duplicateValues" dxfId="29" priority="4"/>
  </conditionalFormatting>
  <conditionalFormatting sqref="CB12">
    <cfRule type="duplicateValues" dxfId="28" priority="3"/>
  </conditionalFormatting>
  <conditionalFormatting sqref="CB13">
    <cfRule type="duplicateValues" dxfId="27" priority="2"/>
  </conditionalFormatting>
  <conditionalFormatting sqref="CB23:CB1048576 CB21 CB19 CB1:CB17">
    <cfRule type="duplicateValues" dxfId="26" priority="860"/>
  </conditionalFormatting>
  <conditionalFormatting sqref="N93:N1048576 N1:N44">
    <cfRule type="duplicateValues" dxfId="25" priority="863"/>
  </conditionalFormatting>
  <conditionalFormatting sqref="N49:N1048576 N1:N44">
    <cfRule type="duplicateValues" dxfId="24" priority="867"/>
  </conditionalFormatting>
  <conditionalFormatting sqref="N49:N92 N3:N44">
    <cfRule type="duplicateValues" dxfId="23" priority="871"/>
  </conditionalFormatting>
  <conditionalFormatting sqref="AC48:AC1048576 AC1:AC35">
    <cfRule type="duplicateValues" dxfId="22" priority="968"/>
  </conditionalFormatting>
  <conditionalFormatting sqref="AI37:AI1048576 AI33 AI1:AI28">
    <cfRule type="duplicateValues" dxfId="21" priority="1211"/>
  </conditionalFormatting>
  <conditionalFormatting sqref="AL47:AL1048576 AL1:AL40">
    <cfRule type="duplicateValues" dxfId="20" priority="1445"/>
  </conditionalFormatting>
  <conditionalFormatting sqref="AR52:AR1048576 AR1:AR23">
    <cfRule type="duplicateValues" dxfId="19" priority="1449"/>
  </conditionalFormatting>
  <conditionalFormatting sqref="AU33:AU1048576 AU1:AU30">
    <cfRule type="duplicateValues" dxfId="18" priority="1500"/>
  </conditionalFormatting>
  <conditionalFormatting sqref="BV49:BV1048576 BV47 BV44 BV42 BV1:BV33">
    <cfRule type="duplicateValues" dxfId="17" priority="1569"/>
  </conditionalFormatting>
  <conditionalFormatting sqref="BJ32:BK54">
    <cfRule type="duplicateValues" dxfId="16" priority="1570"/>
  </conditionalFormatting>
  <conditionalFormatting sqref="BJ19:BK19">
    <cfRule type="duplicateValues" dxfId="15" priority="1571"/>
  </conditionalFormatting>
  <conditionalFormatting sqref="BJ29:BK29 BJ1:BK25 BJ31:BK61 BJ62:BM1048576">
    <cfRule type="duplicateValues" dxfId="14" priority="1578"/>
  </conditionalFormatting>
  <conditionalFormatting sqref="BM1 BM3:BM61">
    <cfRule type="duplicateValues" dxfId="13" priority="1684"/>
  </conditionalFormatting>
  <conditionalFormatting sqref="T45:Z45 T47:Z81">
    <cfRule type="duplicateValues" dxfId="12" priority="1685"/>
  </conditionalFormatting>
  <conditionalFormatting sqref="T82:Z1048576 T12:Z40 T1:U11">
    <cfRule type="duplicateValues" dxfId="11" priority="1696"/>
  </conditionalFormatting>
  <conditionalFormatting sqref="T47:Z1048576 T12:Z40 T45:Z45 T1:U11">
    <cfRule type="duplicateValues" dxfId="10" priority="1699"/>
  </conditionalFormatting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33"/>
  <sheetViews>
    <sheetView workbookViewId="0"/>
  </sheetViews>
  <sheetFormatPr defaultRowHeight="14.4" x14ac:dyDescent="0.3"/>
  <cols>
    <col min="2" max="2" width="26" customWidth="1"/>
    <col min="3" max="3" width="10.109375" bestFit="1" customWidth="1"/>
  </cols>
  <sheetData>
    <row r="1" spans="1:139" x14ac:dyDescent="0.3">
      <c r="B1" s="13" t="s">
        <v>414</v>
      </c>
      <c r="C1" s="13">
        <f>COUNTA(D4:EI4)</f>
        <v>136</v>
      </c>
    </row>
    <row r="2" spans="1:139" x14ac:dyDescent="0.3">
      <c r="B2" s="13" t="s">
        <v>416</v>
      </c>
      <c r="C2" s="9">
        <f>COUNTA(B5:B28)</f>
        <v>24</v>
      </c>
    </row>
    <row r="3" spans="1:139" x14ac:dyDescent="0.3">
      <c r="C3" s="13"/>
    </row>
    <row r="4" spans="1:139" x14ac:dyDescent="0.3">
      <c r="A4" s="12" t="s">
        <v>417</v>
      </c>
      <c r="B4" s="12" t="s">
        <v>415</v>
      </c>
      <c r="C4" s="13" t="s">
        <v>413</v>
      </c>
      <c r="D4" s="5" t="s">
        <v>260</v>
      </c>
      <c r="E4" s="5" t="s">
        <v>203</v>
      </c>
      <c r="F4" s="5" t="s">
        <v>286</v>
      </c>
      <c r="G4" s="5" t="s">
        <v>221</v>
      </c>
      <c r="H4" s="5" t="s">
        <v>318</v>
      </c>
      <c r="I4" s="5" t="s">
        <v>347</v>
      </c>
      <c r="J4" s="5" t="s">
        <v>267</v>
      </c>
      <c r="K4" s="5" t="s">
        <v>341</v>
      </c>
      <c r="L4" s="5" t="s">
        <v>331</v>
      </c>
      <c r="M4" s="5" t="s">
        <v>223</v>
      </c>
      <c r="N4" s="5" t="s">
        <v>242</v>
      </c>
      <c r="O4" s="5" t="s">
        <v>246</v>
      </c>
      <c r="P4" s="5" t="s">
        <v>226</v>
      </c>
      <c r="Q4" s="5" t="s">
        <v>212</v>
      </c>
      <c r="R4" s="5" t="s">
        <v>220</v>
      </c>
      <c r="S4" s="5" t="s">
        <v>301</v>
      </c>
      <c r="T4" s="5" t="s">
        <v>299</v>
      </c>
      <c r="U4" s="5" t="s">
        <v>218</v>
      </c>
      <c r="V4" s="5" t="s">
        <v>277</v>
      </c>
      <c r="W4" s="5" t="s">
        <v>207</v>
      </c>
      <c r="X4" s="5" t="s">
        <v>256</v>
      </c>
      <c r="Y4" s="5" t="s">
        <v>307</v>
      </c>
      <c r="Z4" s="5" t="s">
        <v>338</v>
      </c>
      <c r="AA4" s="5" t="s">
        <v>201</v>
      </c>
      <c r="AB4" s="5" t="s">
        <v>352</v>
      </c>
      <c r="AC4" s="5" t="s">
        <v>276</v>
      </c>
      <c r="AD4" s="5" t="s">
        <v>334</v>
      </c>
      <c r="AE4" s="5" t="s">
        <v>252</v>
      </c>
      <c r="AF4" s="5" t="s">
        <v>231</v>
      </c>
      <c r="AG4" s="5" t="s">
        <v>217</v>
      </c>
      <c r="AH4" s="5" t="s">
        <v>259</v>
      </c>
      <c r="AI4" s="5" t="s">
        <v>200</v>
      </c>
      <c r="AJ4" s="5" t="s">
        <v>244</v>
      </c>
      <c r="AK4" s="5" t="s">
        <v>274</v>
      </c>
      <c r="AL4" s="5" t="s">
        <v>328</v>
      </c>
      <c r="AM4" s="5" t="s">
        <v>303</v>
      </c>
      <c r="AN4" s="5" t="s">
        <v>268</v>
      </c>
      <c r="AO4" s="5" t="s">
        <v>232</v>
      </c>
      <c r="AP4" s="5" t="s">
        <v>335</v>
      </c>
      <c r="AQ4" s="5" t="s">
        <v>261</v>
      </c>
      <c r="AR4" s="5" t="s">
        <v>346</v>
      </c>
      <c r="AS4" s="5" t="s">
        <v>317</v>
      </c>
      <c r="AT4" s="5" t="s">
        <v>219</v>
      </c>
      <c r="AU4" s="5" t="s">
        <v>215</v>
      </c>
      <c r="AV4" s="5" t="s">
        <v>257</v>
      </c>
      <c r="AW4" s="5" t="s">
        <v>234</v>
      </c>
      <c r="AX4" s="5" t="s">
        <v>280</v>
      </c>
      <c r="AY4" s="5" t="s">
        <v>230</v>
      </c>
      <c r="AZ4" s="5" t="s">
        <v>241</v>
      </c>
      <c r="BA4" s="5" t="s">
        <v>348</v>
      </c>
      <c r="BB4" s="5" t="s">
        <v>198</v>
      </c>
      <c r="BC4" s="5" t="s">
        <v>315</v>
      </c>
      <c r="BD4" s="5" t="s">
        <v>210</v>
      </c>
      <c r="BE4" s="5" t="s">
        <v>233</v>
      </c>
      <c r="BF4" s="5" t="s">
        <v>253</v>
      </c>
      <c r="BG4" s="5" t="s">
        <v>264</v>
      </c>
      <c r="BH4" s="5" t="s">
        <v>321</v>
      </c>
      <c r="BI4" s="5" t="s">
        <v>292</v>
      </c>
      <c r="BJ4" s="5" t="s">
        <v>229</v>
      </c>
      <c r="BK4" s="5" t="s">
        <v>320</v>
      </c>
      <c r="BL4" s="5" t="s">
        <v>325</v>
      </c>
      <c r="BM4" s="5" t="s">
        <v>327</v>
      </c>
      <c r="BN4" s="5" t="s">
        <v>332</v>
      </c>
      <c r="BO4" s="5" t="s">
        <v>297</v>
      </c>
      <c r="BP4" s="5" t="s">
        <v>326</v>
      </c>
      <c r="BQ4" s="5" t="s">
        <v>342</v>
      </c>
      <c r="BR4" s="5" t="s">
        <v>199</v>
      </c>
      <c r="BS4" s="5" t="s">
        <v>308</v>
      </c>
      <c r="BT4" s="5" t="s">
        <v>236</v>
      </c>
      <c r="BU4" s="5" t="s">
        <v>312</v>
      </c>
      <c r="BV4" s="5" t="s">
        <v>314</v>
      </c>
      <c r="BW4" s="5" t="s">
        <v>283</v>
      </c>
      <c r="BX4" s="5" t="s">
        <v>214</v>
      </c>
      <c r="BY4" s="5" t="s">
        <v>293</v>
      </c>
      <c r="BZ4" s="5" t="s">
        <v>202</v>
      </c>
      <c r="CA4" s="5" t="s">
        <v>237</v>
      </c>
      <c r="CB4" s="5" t="s">
        <v>250</v>
      </c>
      <c r="CC4" s="5" t="s">
        <v>216</v>
      </c>
      <c r="CD4" s="5" t="s">
        <v>227</v>
      </c>
      <c r="CE4" s="5" t="s">
        <v>224</v>
      </c>
      <c r="CF4" s="5" t="s">
        <v>235</v>
      </c>
      <c r="CG4" s="5" t="s">
        <v>228</v>
      </c>
      <c r="CH4" s="5" t="s">
        <v>243</v>
      </c>
      <c r="CI4" s="5" t="s">
        <v>206</v>
      </c>
      <c r="CJ4" s="5" t="s">
        <v>205</v>
      </c>
      <c r="CK4" s="5" t="s">
        <v>247</v>
      </c>
      <c r="CL4" s="5" t="s">
        <v>258</v>
      </c>
      <c r="CM4" s="5" t="s">
        <v>287</v>
      </c>
      <c r="CN4" s="5" t="s">
        <v>249</v>
      </c>
      <c r="CO4" s="5" t="s">
        <v>345</v>
      </c>
      <c r="CP4" s="5" t="s">
        <v>349</v>
      </c>
      <c r="CQ4" s="5" t="s">
        <v>313</v>
      </c>
      <c r="CR4" s="5" t="s">
        <v>262</v>
      </c>
      <c r="CS4" s="5" t="s">
        <v>330</v>
      </c>
      <c r="CT4" s="5" t="s">
        <v>306</v>
      </c>
      <c r="CU4" s="5" t="s">
        <v>310</v>
      </c>
      <c r="CV4" s="5" t="s">
        <v>302</v>
      </c>
      <c r="CW4" s="5" t="s">
        <v>339</v>
      </c>
      <c r="CX4" s="5" t="s">
        <v>329</v>
      </c>
      <c r="CY4" s="5" t="s">
        <v>351</v>
      </c>
      <c r="CZ4" s="5" t="s">
        <v>333</v>
      </c>
      <c r="DA4" s="5" t="s">
        <v>343</v>
      </c>
      <c r="DB4" s="5" t="s">
        <v>209</v>
      </c>
      <c r="DC4" s="5" t="s">
        <v>225</v>
      </c>
      <c r="DD4" s="5" t="s">
        <v>222</v>
      </c>
      <c r="DE4" s="5" t="s">
        <v>285</v>
      </c>
      <c r="DF4" s="5" t="s">
        <v>296</v>
      </c>
      <c r="DG4" s="5" t="s">
        <v>211</v>
      </c>
      <c r="DH4" s="5" t="s">
        <v>272</v>
      </c>
      <c r="DI4" s="5" t="s">
        <v>289</v>
      </c>
      <c r="DJ4" s="5" t="s">
        <v>271</v>
      </c>
      <c r="DK4" s="5" t="s">
        <v>336</v>
      </c>
      <c r="DL4" s="5" t="s">
        <v>270</v>
      </c>
      <c r="DM4" s="5" t="s">
        <v>304</v>
      </c>
      <c r="DN4" s="5" t="s">
        <v>350</v>
      </c>
      <c r="DO4" s="5" t="s">
        <v>263</v>
      </c>
      <c r="DP4" s="5" t="s">
        <v>282</v>
      </c>
      <c r="DQ4" s="5" t="s">
        <v>265</v>
      </c>
      <c r="DR4" s="5" t="s">
        <v>337</v>
      </c>
      <c r="DS4" s="5" t="s">
        <v>251</v>
      </c>
      <c r="DT4" s="5" t="s">
        <v>295</v>
      </c>
      <c r="DU4" s="5" t="s">
        <v>266</v>
      </c>
      <c r="DV4" s="5" t="s">
        <v>344</v>
      </c>
      <c r="DW4" s="5" t="s">
        <v>275</v>
      </c>
      <c r="DX4" s="5" t="s">
        <v>239</v>
      </c>
      <c r="DY4" s="5" t="s">
        <v>255</v>
      </c>
      <c r="DZ4" s="5" t="s">
        <v>340</v>
      </c>
      <c r="EA4" s="5" t="s">
        <v>311</v>
      </c>
      <c r="EB4" s="5" t="s">
        <v>300</v>
      </c>
      <c r="EC4" s="5" t="s">
        <v>204</v>
      </c>
      <c r="ED4" s="5" t="s">
        <v>269</v>
      </c>
      <c r="EE4" s="5" t="s">
        <v>298</v>
      </c>
      <c r="EF4" s="5" t="s">
        <v>213</v>
      </c>
      <c r="EG4" s="5" t="s">
        <v>322</v>
      </c>
      <c r="EH4" s="5" t="s">
        <v>248</v>
      </c>
      <c r="EI4" s="5" t="s">
        <v>319</v>
      </c>
    </row>
    <row r="5" spans="1:139" x14ac:dyDescent="0.3">
      <c r="A5" t="s">
        <v>418</v>
      </c>
      <c r="B5" t="s">
        <v>3</v>
      </c>
      <c r="C5">
        <f t="shared" ref="C5:C28" si="0">SUM(D5:EI5)</f>
        <v>22</v>
      </c>
      <c r="D5">
        <v>0</v>
      </c>
      <c r="E5">
        <v>0</v>
      </c>
      <c r="F5">
        <v>0</v>
      </c>
      <c r="G5">
        <v>1</v>
      </c>
      <c r="H5">
        <v>1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1</v>
      </c>
      <c r="AH5">
        <v>0</v>
      </c>
      <c r="AI5">
        <v>0</v>
      </c>
      <c r="AJ5">
        <v>0</v>
      </c>
      <c r="AK5">
        <v>1</v>
      </c>
      <c r="AL5">
        <v>0</v>
      </c>
      <c r="AM5">
        <v>0</v>
      </c>
      <c r="AN5">
        <v>0</v>
      </c>
      <c r="AO5">
        <v>0</v>
      </c>
      <c r="AP5">
        <v>0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1</v>
      </c>
      <c r="BC5">
        <v>1</v>
      </c>
      <c r="BD5">
        <v>0</v>
      </c>
      <c r="BE5">
        <v>0</v>
      </c>
      <c r="BF5">
        <v>0</v>
      </c>
      <c r="BG5">
        <v>0</v>
      </c>
      <c r="BH5">
        <v>1</v>
      </c>
      <c r="BI5">
        <v>0</v>
      </c>
      <c r="BJ5">
        <v>1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1</v>
      </c>
      <c r="BS5">
        <v>0</v>
      </c>
      <c r="BT5">
        <v>1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1</v>
      </c>
      <c r="DC5">
        <v>1</v>
      </c>
      <c r="DD5">
        <v>1</v>
      </c>
      <c r="DE5">
        <v>0</v>
      </c>
      <c r="DF5">
        <v>1</v>
      </c>
      <c r="DG5">
        <v>1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1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1</v>
      </c>
      <c r="EB5">
        <v>1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</row>
    <row r="6" spans="1:139" x14ac:dyDescent="0.3">
      <c r="A6" t="s">
        <v>419</v>
      </c>
      <c r="B6" t="s">
        <v>6</v>
      </c>
      <c r="C6">
        <f t="shared" si="0"/>
        <v>18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0</v>
      </c>
      <c r="AK6">
        <v>1</v>
      </c>
      <c r="AL6">
        <v>0</v>
      </c>
      <c r="AM6">
        <v>1</v>
      </c>
      <c r="AN6">
        <v>1</v>
      </c>
      <c r="AO6">
        <v>0</v>
      </c>
      <c r="AP6">
        <v>0</v>
      </c>
      <c r="AQ6">
        <v>1</v>
      </c>
      <c r="AR6">
        <v>0</v>
      </c>
      <c r="AS6">
        <v>0</v>
      </c>
      <c r="AT6">
        <v>1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1</v>
      </c>
      <c r="BF6">
        <v>1</v>
      </c>
      <c r="BG6">
        <v>0</v>
      </c>
      <c r="BH6">
        <v>1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1</v>
      </c>
      <c r="BP6">
        <v>0</v>
      </c>
      <c r="BQ6">
        <v>0</v>
      </c>
      <c r="BR6">
        <v>1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1</v>
      </c>
      <c r="DC6">
        <v>0</v>
      </c>
      <c r="DD6">
        <v>0</v>
      </c>
      <c r="DE6">
        <v>0</v>
      </c>
      <c r="DF6">
        <v>0</v>
      </c>
      <c r="DG6">
        <v>0</v>
      </c>
      <c r="DH6">
        <v>1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1</v>
      </c>
      <c r="EH6">
        <v>0</v>
      </c>
      <c r="EI6">
        <v>0</v>
      </c>
    </row>
    <row r="7" spans="1:139" x14ac:dyDescent="0.3">
      <c r="A7" t="s">
        <v>420</v>
      </c>
      <c r="B7" t="s">
        <v>9</v>
      </c>
      <c r="C7">
        <f t="shared" si="0"/>
        <v>10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1</v>
      </c>
      <c r="N7">
        <v>1</v>
      </c>
      <c r="O7">
        <v>0</v>
      </c>
      <c r="P7">
        <v>0</v>
      </c>
      <c r="Q7">
        <v>1</v>
      </c>
      <c r="R7">
        <v>1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1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1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1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1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1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</row>
    <row r="8" spans="1:139" x14ac:dyDescent="0.3">
      <c r="A8" t="s">
        <v>421</v>
      </c>
      <c r="B8" t="s">
        <v>12</v>
      </c>
      <c r="C8">
        <f t="shared" si="0"/>
        <v>28</v>
      </c>
      <c r="D8">
        <v>0</v>
      </c>
      <c r="E8">
        <v>1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1</v>
      </c>
      <c r="AB8">
        <v>0</v>
      </c>
      <c r="AC8">
        <v>1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1</v>
      </c>
      <c r="AL8">
        <v>0</v>
      </c>
      <c r="AM8">
        <v>0</v>
      </c>
      <c r="AN8">
        <v>1</v>
      </c>
      <c r="AO8">
        <v>0</v>
      </c>
      <c r="AP8">
        <v>0</v>
      </c>
      <c r="AQ8">
        <v>1</v>
      </c>
      <c r="AR8">
        <v>0</v>
      </c>
      <c r="AS8">
        <v>0</v>
      </c>
      <c r="AT8">
        <v>0</v>
      </c>
      <c r="AU8">
        <v>1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1</v>
      </c>
      <c r="BU8">
        <v>0</v>
      </c>
      <c r="BV8">
        <v>0</v>
      </c>
      <c r="BW8">
        <v>0</v>
      </c>
      <c r="BX8">
        <v>1</v>
      </c>
      <c r="BY8">
        <v>0</v>
      </c>
      <c r="BZ8">
        <v>1</v>
      </c>
      <c r="CA8">
        <v>0</v>
      </c>
      <c r="CB8">
        <v>0</v>
      </c>
      <c r="CC8">
        <v>1</v>
      </c>
      <c r="CD8">
        <v>1</v>
      </c>
      <c r="CE8">
        <v>1</v>
      </c>
      <c r="CF8">
        <v>1</v>
      </c>
      <c r="CG8">
        <v>0</v>
      </c>
      <c r="CH8">
        <v>1</v>
      </c>
      <c r="CI8">
        <v>1</v>
      </c>
      <c r="CJ8">
        <v>1</v>
      </c>
      <c r="CK8">
        <v>0</v>
      </c>
      <c r="CL8">
        <v>1</v>
      </c>
      <c r="CM8">
        <v>0</v>
      </c>
      <c r="CN8">
        <v>1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1</v>
      </c>
      <c r="DE8">
        <v>0</v>
      </c>
      <c r="DF8">
        <v>0</v>
      </c>
      <c r="DG8">
        <v>0</v>
      </c>
      <c r="DH8">
        <v>1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1</v>
      </c>
      <c r="DP8">
        <v>0</v>
      </c>
      <c r="DQ8">
        <v>0</v>
      </c>
      <c r="DR8">
        <v>0</v>
      </c>
      <c r="DS8">
        <v>1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1</v>
      </c>
      <c r="ED8">
        <v>0</v>
      </c>
      <c r="EE8">
        <v>0</v>
      </c>
      <c r="EF8">
        <v>1</v>
      </c>
      <c r="EG8">
        <v>0</v>
      </c>
      <c r="EH8">
        <v>0</v>
      </c>
      <c r="EI8">
        <v>0</v>
      </c>
    </row>
    <row r="9" spans="1:139" x14ac:dyDescent="0.3">
      <c r="A9" t="s">
        <v>422</v>
      </c>
      <c r="B9" t="s">
        <v>14</v>
      </c>
      <c r="C9">
        <f t="shared" si="0"/>
        <v>42</v>
      </c>
      <c r="D9">
        <v>0</v>
      </c>
      <c r="E9">
        <v>0</v>
      </c>
      <c r="F9">
        <v>1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1</v>
      </c>
      <c r="O9">
        <v>0</v>
      </c>
      <c r="P9">
        <v>0</v>
      </c>
      <c r="Q9">
        <v>1</v>
      </c>
      <c r="R9">
        <v>0</v>
      </c>
      <c r="S9">
        <v>1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0</v>
      </c>
      <c r="AC9">
        <v>0</v>
      </c>
      <c r="AD9">
        <v>0</v>
      </c>
      <c r="AE9">
        <v>0</v>
      </c>
      <c r="AF9">
        <v>0</v>
      </c>
      <c r="AG9">
        <v>1</v>
      </c>
      <c r="AH9">
        <v>0</v>
      </c>
      <c r="AI9">
        <v>0</v>
      </c>
      <c r="AJ9">
        <v>1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1</v>
      </c>
      <c r="AR9">
        <v>0</v>
      </c>
      <c r="AS9">
        <v>1</v>
      </c>
      <c r="AT9">
        <v>0</v>
      </c>
      <c r="AU9">
        <v>1</v>
      </c>
      <c r="AV9">
        <v>0</v>
      </c>
      <c r="AW9">
        <v>0</v>
      </c>
      <c r="AX9">
        <v>0</v>
      </c>
      <c r="AY9">
        <v>0</v>
      </c>
      <c r="AZ9">
        <v>1</v>
      </c>
      <c r="BA9">
        <v>0</v>
      </c>
      <c r="BB9">
        <v>0</v>
      </c>
      <c r="BC9">
        <v>0</v>
      </c>
      <c r="BD9">
        <v>1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1</v>
      </c>
      <c r="BS9">
        <v>0</v>
      </c>
      <c r="BT9">
        <v>0</v>
      </c>
      <c r="BU9">
        <v>0</v>
      </c>
      <c r="BV9">
        <v>0</v>
      </c>
      <c r="BW9">
        <v>1</v>
      </c>
      <c r="BX9">
        <v>1</v>
      </c>
      <c r="BY9">
        <v>1</v>
      </c>
      <c r="BZ9">
        <v>0</v>
      </c>
      <c r="CA9">
        <v>0</v>
      </c>
      <c r="CB9">
        <v>0</v>
      </c>
      <c r="CC9">
        <v>1</v>
      </c>
      <c r="CD9">
        <v>1</v>
      </c>
      <c r="CE9">
        <v>1</v>
      </c>
      <c r="CF9">
        <v>1</v>
      </c>
      <c r="CG9">
        <v>1</v>
      </c>
      <c r="CH9">
        <v>1</v>
      </c>
      <c r="CI9">
        <v>1</v>
      </c>
      <c r="CJ9">
        <v>1</v>
      </c>
      <c r="CK9">
        <v>1</v>
      </c>
      <c r="CL9">
        <v>1</v>
      </c>
      <c r="CM9">
        <v>0</v>
      </c>
      <c r="CN9">
        <v>1</v>
      </c>
      <c r="CO9">
        <v>1</v>
      </c>
      <c r="CP9">
        <v>0</v>
      </c>
      <c r="CQ9">
        <v>0</v>
      </c>
      <c r="CR9">
        <v>1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1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1</v>
      </c>
      <c r="DN9">
        <v>1</v>
      </c>
      <c r="DO9">
        <v>1</v>
      </c>
      <c r="DP9">
        <v>1</v>
      </c>
      <c r="DQ9">
        <v>0</v>
      </c>
      <c r="DR9">
        <v>0</v>
      </c>
      <c r="DS9">
        <v>0</v>
      </c>
      <c r="DT9">
        <v>0</v>
      </c>
      <c r="DU9">
        <v>1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1</v>
      </c>
      <c r="ED9">
        <v>1</v>
      </c>
      <c r="EE9">
        <v>1</v>
      </c>
      <c r="EF9">
        <v>1</v>
      </c>
      <c r="EG9">
        <v>0</v>
      </c>
      <c r="EH9">
        <v>0</v>
      </c>
      <c r="EI9">
        <v>1</v>
      </c>
    </row>
    <row r="10" spans="1:139" x14ac:dyDescent="0.3">
      <c r="A10" t="s">
        <v>423</v>
      </c>
      <c r="B10" t="s">
        <v>16</v>
      </c>
      <c r="C10">
        <f t="shared" si="0"/>
        <v>29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</v>
      </c>
      <c r="X10">
        <v>0</v>
      </c>
      <c r="Y10">
        <v>1</v>
      </c>
      <c r="Z10">
        <v>0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1</v>
      </c>
      <c r="AH10">
        <v>0</v>
      </c>
      <c r="AI10">
        <v>0</v>
      </c>
      <c r="AJ10">
        <v>1</v>
      </c>
      <c r="AK10">
        <v>0</v>
      </c>
      <c r="AL10">
        <v>0</v>
      </c>
      <c r="AM10">
        <v>1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1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1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1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1</v>
      </c>
      <c r="BU10">
        <v>0</v>
      </c>
      <c r="BV10">
        <v>0</v>
      </c>
      <c r="BW10">
        <v>1</v>
      </c>
      <c r="BX10">
        <v>1</v>
      </c>
      <c r="BY10">
        <v>1</v>
      </c>
      <c r="BZ10">
        <v>1</v>
      </c>
      <c r="CA10">
        <v>0</v>
      </c>
      <c r="CB10">
        <v>1</v>
      </c>
      <c r="CC10">
        <v>1</v>
      </c>
      <c r="CD10">
        <v>1</v>
      </c>
      <c r="CE10">
        <v>1</v>
      </c>
      <c r="CF10">
        <v>1</v>
      </c>
      <c r="CG10">
        <v>1</v>
      </c>
      <c r="CH10">
        <v>1</v>
      </c>
      <c r="CI10">
        <v>1</v>
      </c>
      <c r="CJ10">
        <v>0</v>
      </c>
      <c r="CK10">
        <v>0</v>
      </c>
      <c r="CL10">
        <v>0</v>
      </c>
      <c r="CM10">
        <v>0</v>
      </c>
      <c r="CN10">
        <v>1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1</v>
      </c>
      <c r="DM10">
        <v>1</v>
      </c>
      <c r="DN10">
        <v>0</v>
      </c>
      <c r="DO10">
        <v>1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1</v>
      </c>
      <c r="ED10">
        <v>0</v>
      </c>
      <c r="EE10">
        <v>0</v>
      </c>
      <c r="EF10">
        <v>1</v>
      </c>
      <c r="EG10">
        <v>0</v>
      </c>
      <c r="EH10">
        <v>0</v>
      </c>
      <c r="EI10">
        <v>0</v>
      </c>
    </row>
    <row r="11" spans="1:139" x14ac:dyDescent="0.3">
      <c r="A11" t="s">
        <v>424</v>
      </c>
      <c r="B11" t="s">
        <v>19</v>
      </c>
      <c r="C11">
        <f t="shared" si="0"/>
        <v>37</v>
      </c>
      <c r="D11">
        <v>0</v>
      </c>
      <c r="E11">
        <v>1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>
        <v>1</v>
      </c>
      <c r="AB11">
        <v>0</v>
      </c>
      <c r="AC11">
        <v>0</v>
      </c>
      <c r="AD11">
        <v>0</v>
      </c>
      <c r="AE11">
        <v>0</v>
      </c>
      <c r="AF11">
        <v>1</v>
      </c>
      <c r="AG11">
        <v>1</v>
      </c>
      <c r="AH11">
        <v>1</v>
      </c>
      <c r="AI11">
        <v>0</v>
      </c>
      <c r="AJ11">
        <v>1</v>
      </c>
      <c r="AK11">
        <v>0</v>
      </c>
      <c r="AL11">
        <v>0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0</v>
      </c>
      <c r="AS11">
        <v>0</v>
      </c>
      <c r="AT11">
        <v>1</v>
      </c>
      <c r="AU11">
        <v>0</v>
      </c>
      <c r="AV11">
        <v>0</v>
      </c>
      <c r="AW11">
        <v>0</v>
      </c>
      <c r="AX11">
        <v>0</v>
      </c>
      <c r="AY11">
        <v>1</v>
      </c>
      <c r="AZ11">
        <v>1</v>
      </c>
      <c r="BA11">
        <v>0</v>
      </c>
      <c r="BB11">
        <v>0</v>
      </c>
      <c r="BC11">
        <v>0</v>
      </c>
      <c r="BD11">
        <v>1</v>
      </c>
      <c r="BE11">
        <v>0</v>
      </c>
      <c r="BF11">
        <v>0</v>
      </c>
      <c r="BG11">
        <v>1</v>
      </c>
      <c r="BH11">
        <v>0</v>
      </c>
      <c r="BI11">
        <v>0</v>
      </c>
      <c r="BJ11">
        <v>1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1</v>
      </c>
      <c r="CD11">
        <v>1</v>
      </c>
      <c r="CE11">
        <v>0</v>
      </c>
      <c r="CF11">
        <v>1</v>
      </c>
      <c r="CG11">
        <v>1</v>
      </c>
      <c r="CH11">
        <v>1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1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1</v>
      </c>
      <c r="DC11">
        <v>0</v>
      </c>
      <c r="DD11">
        <v>1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1</v>
      </c>
      <c r="DM11">
        <v>0</v>
      </c>
      <c r="DN11">
        <v>0</v>
      </c>
      <c r="DO11">
        <v>0</v>
      </c>
      <c r="DP11">
        <v>1</v>
      </c>
      <c r="DQ11">
        <v>0</v>
      </c>
      <c r="DR11">
        <v>1</v>
      </c>
      <c r="DS11">
        <v>1</v>
      </c>
      <c r="DT11">
        <v>0</v>
      </c>
      <c r="DU11">
        <v>1</v>
      </c>
      <c r="DV11">
        <v>1</v>
      </c>
      <c r="DW11">
        <v>0</v>
      </c>
      <c r="DX11">
        <v>1</v>
      </c>
      <c r="DY11">
        <v>1</v>
      </c>
      <c r="DZ11">
        <v>0</v>
      </c>
      <c r="EA11">
        <v>0</v>
      </c>
      <c r="EB11">
        <v>0</v>
      </c>
      <c r="EC11">
        <v>0</v>
      </c>
      <c r="ED11">
        <v>1</v>
      </c>
      <c r="EE11">
        <v>0</v>
      </c>
      <c r="EF11">
        <v>0</v>
      </c>
      <c r="EG11">
        <v>0</v>
      </c>
      <c r="EH11">
        <v>0</v>
      </c>
      <c r="EI11">
        <v>0</v>
      </c>
    </row>
    <row r="12" spans="1:139" x14ac:dyDescent="0.3">
      <c r="A12" t="s">
        <v>425</v>
      </c>
      <c r="B12" t="s">
        <v>22</v>
      </c>
      <c r="C12">
        <f t="shared" si="0"/>
        <v>32</v>
      </c>
      <c r="D12">
        <v>0</v>
      </c>
      <c r="E12">
        <v>1</v>
      </c>
      <c r="F12">
        <v>1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1</v>
      </c>
      <c r="Y12">
        <v>1</v>
      </c>
      <c r="Z12">
        <v>0</v>
      </c>
      <c r="AA12">
        <v>1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1</v>
      </c>
      <c r="AI12">
        <v>0</v>
      </c>
      <c r="AJ12">
        <v>1</v>
      </c>
      <c r="AK12">
        <v>1</v>
      </c>
      <c r="AL12">
        <v>0</v>
      </c>
      <c r="AM12">
        <v>0</v>
      </c>
      <c r="AN12">
        <v>1</v>
      </c>
      <c r="AO12">
        <v>1</v>
      </c>
      <c r="AP12">
        <v>1</v>
      </c>
      <c r="AQ12">
        <v>1</v>
      </c>
      <c r="AR12">
        <v>0</v>
      </c>
      <c r="AS12">
        <v>0</v>
      </c>
      <c r="AT12">
        <v>1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1</v>
      </c>
      <c r="BE12">
        <v>0</v>
      </c>
      <c r="BF12">
        <v>0</v>
      </c>
      <c r="BG12">
        <v>1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1</v>
      </c>
      <c r="BZ12">
        <v>0</v>
      </c>
      <c r="CA12">
        <v>0</v>
      </c>
      <c r="CB12">
        <v>0</v>
      </c>
      <c r="CC12">
        <v>1</v>
      </c>
      <c r="CD12">
        <v>0</v>
      </c>
      <c r="CE12">
        <v>0</v>
      </c>
      <c r="CF12">
        <v>0</v>
      </c>
      <c r="CG12">
        <v>1</v>
      </c>
      <c r="CH12">
        <v>1</v>
      </c>
      <c r="CI12">
        <v>0</v>
      </c>
      <c r="CJ12">
        <v>0</v>
      </c>
      <c r="CK12">
        <v>0</v>
      </c>
      <c r="CL12">
        <v>0</v>
      </c>
      <c r="CM12">
        <v>1</v>
      </c>
      <c r="CN12">
        <v>1</v>
      </c>
      <c r="CO12">
        <v>1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1</v>
      </c>
      <c r="DM12">
        <v>0</v>
      </c>
      <c r="DN12">
        <v>0</v>
      </c>
      <c r="DO12">
        <v>1</v>
      </c>
      <c r="DP12">
        <v>0</v>
      </c>
      <c r="DQ12">
        <v>0</v>
      </c>
      <c r="DR12">
        <v>1</v>
      </c>
      <c r="DS12">
        <v>1</v>
      </c>
      <c r="DT12">
        <v>0</v>
      </c>
      <c r="DU12">
        <v>1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1</v>
      </c>
      <c r="ED12">
        <v>0</v>
      </c>
      <c r="EE12">
        <v>1</v>
      </c>
      <c r="EF12">
        <v>1</v>
      </c>
      <c r="EG12">
        <v>0</v>
      </c>
      <c r="EH12">
        <v>0</v>
      </c>
      <c r="EI12">
        <v>0</v>
      </c>
    </row>
    <row r="13" spans="1:139" x14ac:dyDescent="0.3">
      <c r="A13" t="s">
        <v>426</v>
      </c>
      <c r="B13" t="s">
        <v>25</v>
      </c>
      <c r="C13">
        <f t="shared" si="0"/>
        <v>10</v>
      </c>
      <c r="D13">
        <v>0</v>
      </c>
      <c r="E13">
        <v>1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1</v>
      </c>
      <c r="AH13">
        <v>1</v>
      </c>
      <c r="AI13">
        <v>0</v>
      </c>
      <c r="AJ13">
        <v>0</v>
      </c>
      <c r="AK13">
        <v>1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1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1</v>
      </c>
      <c r="BW13">
        <v>0</v>
      </c>
      <c r="BX13">
        <v>0</v>
      </c>
      <c r="BY13">
        <v>1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1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1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</row>
    <row r="14" spans="1:139" x14ac:dyDescent="0.3">
      <c r="A14" t="s">
        <v>427</v>
      </c>
      <c r="B14" t="s">
        <v>28</v>
      </c>
      <c r="C14">
        <f t="shared" si="0"/>
        <v>25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1</v>
      </c>
      <c r="Z14">
        <v>0</v>
      </c>
      <c r="AA14">
        <v>1</v>
      </c>
      <c r="AB14">
        <v>1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1</v>
      </c>
      <c r="AI14">
        <v>0</v>
      </c>
      <c r="AJ14">
        <v>1</v>
      </c>
      <c r="AK14">
        <v>0</v>
      </c>
      <c r="AL14">
        <v>0</v>
      </c>
      <c r="AM14">
        <v>0</v>
      </c>
      <c r="AN14">
        <v>0</v>
      </c>
      <c r="AO14">
        <v>1</v>
      </c>
      <c r="AP14">
        <v>1</v>
      </c>
      <c r="AQ14">
        <v>1</v>
      </c>
      <c r="AR14">
        <v>0</v>
      </c>
      <c r="AS14">
        <v>0</v>
      </c>
      <c r="AT14">
        <v>1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1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1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1</v>
      </c>
      <c r="CE14">
        <v>1</v>
      </c>
      <c r="CF14">
        <v>0</v>
      </c>
      <c r="CG14">
        <v>1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1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1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1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1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1</v>
      </c>
      <c r="ED14">
        <v>1</v>
      </c>
      <c r="EE14">
        <v>1</v>
      </c>
      <c r="EF14">
        <v>1</v>
      </c>
      <c r="EG14">
        <v>0</v>
      </c>
      <c r="EH14">
        <v>0</v>
      </c>
      <c r="EI14">
        <v>0</v>
      </c>
    </row>
    <row r="15" spans="1:139" x14ac:dyDescent="0.3">
      <c r="A15" t="s">
        <v>428</v>
      </c>
      <c r="B15" t="s">
        <v>31</v>
      </c>
      <c r="C15">
        <f t="shared" si="0"/>
        <v>37</v>
      </c>
      <c r="D15">
        <v>0</v>
      </c>
      <c r="E15">
        <v>0</v>
      </c>
      <c r="F15">
        <v>1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1</v>
      </c>
      <c r="AH15">
        <v>1</v>
      </c>
      <c r="AI15">
        <v>0</v>
      </c>
      <c r="AJ15">
        <v>0</v>
      </c>
      <c r="AK15">
        <v>0</v>
      </c>
      <c r="AL15">
        <v>0</v>
      </c>
      <c r="AM15">
        <v>1</v>
      </c>
      <c r="AN15">
        <v>1</v>
      </c>
      <c r="AO15">
        <v>1</v>
      </c>
      <c r="AP15">
        <v>1</v>
      </c>
      <c r="AQ15">
        <v>0</v>
      </c>
      <c r="AR15">
        <v>0</v>
      </c>
      <c r="AS15">
        <v>0</v>
      </c>
      <c r="AT15">
        <v>1</v>
      </c>
      <c r="AU15">
        <v>1</v>
      </c>
      <c r="AV15">
        <v>0</v>
      </c>
      <c r="AW15">
        <v>0</v>
      </c>
      <c r="AX15">
        <v>0</v>
      </c>
      <c r="AY15">
        <v>1</v>
      </c>
      <c r="AZ15">
        <v>1</v>
      </c>
      <c r="BA15">
        <v>0</v>
      </c>
      <c r="BB15">
        <v>0</v>
      </c>
      <c r="BC15">
        <v>0</v>
      </c>
      <c r="BD15">
        <v>1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1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1</v>
      </c>
      <c r="BZ15">
        <v>0</v>
      </c>
      <c r="CA15">
        <v>1</v>
      </c>
      <c r="CB15">
        <v>0</v>
      </c>
      <c r="CC15">
        <v>1</v>
      </c>
      <c r="CD15">
        <v>1</v>
      </c>
      <c r="CE15">
        <v>0</v>
      </c>
      <c r="CF15">
        <v>1</v>
      </c>
      <c r="CG15">
        <v>1</v>
      </c>
      <c r="CH15">
        <v>0</v>
      </c>
      <c r="CI15">
        <v>1</v>
      </c>
      <c r="CJ15">
        <v>0</v>
      </c>
      <c r="CK15">
        <v>0</v>
      </c>
      <c r="CL15">
        <v>0</v>
      </c>
      <c r="CM15">
        <v>1</v>
      </c>
      <c r="CN15">
        <v>1</v>
      </c>
      <c r="CO15">
        <v>1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1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1</v>
      </c>
      <c r="DP15">
        <v>0</v>
      </c>
      <c r="DQ15">
        <v>0</v>
      </c>
      <c r="DR15">
        <v>1</v>
      </c>
      <c r="DS15">
        <v>1</v>
      </c>
      <c r="DT15">
        <v>0</v>
      </c>
      <c r="DU15">
        <v>0</v>
      </c>
      <c r="DV15">
        <v>0</v>
      </c>
      <c r="DW15">
        <v>0</v>
      </c>
      <c r="DX15">
        <v>1</v>
      </c>
      <c r="DY15">
        <v>1</v>
      </c>
      <c r="DZ15">
        <v>0</v>
      </c>
      <c r="EA15">
        <v>1</v>
      </c>
      <c r="EB15">
        <v>0</v>
      </c>
      <c r="EC15">
        <v>0</v>
      </c>
      <c r="ED15">
        <v>0</v>
      </c>
      <c r="EE15">
        <v>0</v>
      </c>
      <c r="EF15">
        <v>1</v>
      </c>
      <c r="EG15">
        <v>0</v>
      </c>
      <c r="EH15">
        <v>1</v>
      </c>
      <c r="EI15">
        <v>0</v>
      </c>
    </row>
    <row r="16" spans="1:139" x14ac:dyDescent="0.3">
      <c r="A16" t="s">
        <v>429</v>
      </c>
      <c r="B16" t="s">
        <v>34</v>
      </c>
      <c r="C16">
        <f t="shared" si="0"/>
        <v>41</v>
      </c>
      <c r="D16">
        <v>0</v>
      </c>
      <c r="E16">
        <v>1</v>
      </c>
      <c r="F16">
        <v>1</v>
      </c>
      <c r="G16">
        <v>1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1</v>
      </c>
      <c r="Y16">
        <v>1</v>
      </c>
      <c r="Z16">
        <v>0</v>
      </c>
      <c r="AA16">
        <v>1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1</v>
      </c>
      <c r="AI16">
        <v>0</v>
      </c>
      <c r="AJ16">
        <v>1</v>
      </c>
      <c r="AK16">
        <v>1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1</v>
      </c>
      <c r="AU16">
        <v>0</v>
      </c>
      <c r="AV16">
        <v>0</v>
      </c>
      <c r="AW16">
        <v>0</v>
      </c>
      <c r="AX16">
        <v>0</v>
      </c>
      <c r="AY16">
        <v>1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1</v>
      </c>
      <c r="BN16">
        <v>0</v>
      </c>
      <c r="BO16">
        <v>0</v>
      </c>
      <c r="BP16">
        <v>0</v>
      </c>
      <c r="BQ16">
        <v>0</v>
      </c>
      <c r="BR16">
        <v>1</v>
      </c>
      <c r="BS16">
        <v>1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1</v>
      </c>
      <c r="CA16">
        <v>1</v>
      </c>
      <c r="CB16">
        <v>0</v>
      </c>
      <c r="CC16">
        <v>1</v>
      </c>
      <c r="CD16">
        <v>1</v>
      </c>
      <c r="CE16">
        <v>1</v>
      </c>
      <c r="CF16">
        <v>1</v>
      </c>
      <c r="CG16">
        <v>0</v>
      </c>
      <c r="CH16">
        <v>1</v>
      </c>
      <c r="CI16">
        <v>1</v>
      </c>
      <c r="CJ16">
        <v>0</v>
      </c>
      <c r="CK16">
        <v>1</v>
      </c>
      <c r="CL16">
        <v>0</v>
      </c>
      <c r="CM16">
        <v>0</v>
      </c>
      <c r="CN16">
        <v>1</v>
      </c>
      <c r="CO16">
        <v>1</v>
      </c>
      <c r="CP16">
        <v>1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1</v>
      </c>
      <c r="DC16">
        <v>1</v>
      </c>
      <c r="DD16">
        <v>0</v>
      </c>
      <c r="DE16">
        <v>0</v>
      </c>
      <c r="DF16">
        <v>1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1</v>
      </c>
      <c r="DM16">
        <v>1</v>
      </c>
      <c r="DN16">
        <v>0</v>
      </c>
      <c r="DO16">
        <v>0</v>
      </c>
      <c r="DP16">
        <v>1</v>
      </c>
      <c r="DQ16">
        <v>0</v>
      </c>
      <c r="DR16">
        <v>1</v>
      </c>
      <c r="DS16">
        <v>1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1</v>
      </c>
      <c r="ED16">
        <v>1</v>
      </c>
      <c r="EE16">
        <v>0</v>
      </c>
      <c r="EF16">
        <v>1</v>
      </c>
      <c r="EG16">
        <v>0</v>
      </c>
      <c r="EH16">
        <v>1</v>
      </c>
      <c r="EI16">
        <v>0</v>
      </c>
    </row>
    <row r="17" spans="1:139" x14ac:dyDescent="0.3">
      <c r="A17" t="s">
        <v>430</v>
      </c>
      <c r="B17" t="s">
        <v>37</v>
      </c>
      <c r="C17">
        <f t="shared" si="0"/>
        <v>20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1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1</v>
      </c>
      <c r="AO17">
        <v>1</v>
      </c>
      <c r="AP17">
        <v>1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1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1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1</v>
      </c>
      <c r="BZ17">
        <v>1</v>
      </c>
      <c r="CA17">
        <v>0</v>
      </c>
      <c r="CB17">
        <v>0</v>
      </c>
      <c r="CC17">
        <v>1</v>
      </c>
      <c r="CD17">
        <v>1</v>
      </c>
      <c r="CE17">
        <v>1</v>
      </c>
      <c r="CF17">
        <v>1</v>
      </c>
      <c r="CG17">
        <v>1</v>
      </c>
      <c r="CH17">
        <v>1</v>
      </c>
      <c r="CI17">
        <v>1</v>
      </c>
      <c r="CJ17">
        <v>0</v>
      </c>
      <c r="CK17">
        <v>0</v>
      </c>
      <c r="CL17">
        <v>0</v>
      </c>
      <c r="CM17">
        <v>1</v>
      </c>
      <c r="CN17">
        <v>1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1</v>
      </c>
      <c r="ED17">
        <v>1</v>
      </c>
      <c r="EE17">
        <v>0</v>
      </c>
      <c r="EF17">
        <v>0</v>
      </c>
      <c r="EG17">
        <v>0</v>
      </c>
      <c r="EH17">
        <v>0</v>
      </c>
      <c r="EI17">
        <v>0</v>
      </c>
    </row>
    <row r="18" spans="1:139" x14ac:dyDescent="0.3">
      <c r="A18" t="s">
        <v>431</v>
      </c>
      <c r="B18" t="s">
        <v>40</v>
      </c>
      <c r="C18">
        <f t="shared" si="0"/>
        <v>27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1</v>
      </c>
      <c r="AK18">
        <v>1</v>
      </c>
      <c r="AL18">
        <v>0</v>
      </c>
      <c r="AM18">
        <v>0</v>
      </c>
      <c r="AN18">
        <v>1</v>
      </c>
      <c r="AO18">
        <v>1</v>
      </c>
      <c r="AP18">
        <v>1</v>
      </c>
      <c r="AQ18">
        <v>0</v>
      </c>
      <c r="AR18">
        <v>1</v>
      </c>
      <c r="AS18">
        <v>0</v>
      </c>
      <c r="AT18">
        <v>1</v>
      </c>
      <c r="AU18">
        <v>0</v>
      </c>
      <c r="AV18">
        <v>0</v>
      </c>
      <c r="AW18">
        <v>0</v>
      </c>
      <c r="AX18">
        <v>0</v>
      </c>
      <c r="AY18">
        <v>1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1</v>
      </c>
      <c r="BZ18">
        <v>0</v>
      </c>
      <c r="CA18">
        <v>0</v>
      </c>
      <c r="CB18">
        <v>0</v>
      </c>
      <c r="CC18">
        <v>1</v>
      </c>
      <c r="CD18">
        <v>1</v>
      </c>
      <c r="CE18">
        <v>1</v>
      </c>
      <c r="CF18">
        <v>1</v>
      </c>
      <c r="CG18">
        <v>1</v>
      </c>
      <c r="CH18">
        <v>1</v>
      </c>
      <c r="CI18">
        <v>1</v>
      </c>
      <c r="CJ18">
        <v>0</v>
      </c>
      <c r="CK18">
        <v>0</v>
      </c>
      <c r="CL18">
        <v>1</v>
      </c>
      <c r="CM18">
        <v>0</v>
      </c>
      <c r="CN18">
        <v>1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1</v>
      </c>
      <c r="DF18">
        <v>0</v>
      </c>
      <c r="DG18">
        <v>0</v>
      </c>
      <c r="DH18">
        <v>0</v>
      </c>
      <c r="DI18">
        <v>1</v>
      </c>
      <c r="DJ18">
        <v>1</v>
      </c>
      <c r="DK18">
        <v>0</v>
      </c>
      <c r="DL18">
        <v>1</v>
      </c>
      <c r="DM18">
        <v>0</v>
      </c>
      <c r="DN18">
        <v>0</v>
      </c>
      <c r="DO18">
        <v>1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1</v>
      </c>
      <c r="ED18">
        <v>1</v>
      </c>
      <c r="EE18">
        <v>0</v>
      </c>
      <c r="EF18">
        <v>1</v>
      </c>
      <c r="EG18">
        <v>0</v>
      </c>
      <c r="EH18">
        <v>0</v>
      </c>
      <c r="EI18">
        <v>1</v>
      </c>
    </row>
    <row r="19" spans="1:139" x14ac:dyDescent="0.3">
      <c r="A19" t="s">
        <v>432</v>
      </c>
      <c r="B19" t="s">
        <v>43</v>
      </c>
      <c r="C19">
        <f t="shared" si="0"/>
        <v>15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1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1</v>
      </c>
      <c r="AX19">
        <v>0</v>
      </c>
      <c r="AY19">
        <v>1</v>
      </c>
      <c r="AZ19">
        <v>0</v>
      </c>
      <c r="BA19">
        <v>0</v>
      </c>
      <c r="BB19">
        <v>0</v>
      </c>
      <c r="BC19">
        <v>0</v>
      </c>
      <c r="BD19">
        <v>1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1</v>
      </c>
      <c r="CD19">
        <v>0</v>
      </c>
      <c r="CE19">
        <v>1</v>
      </c>
      <c r="CF19">
        <v>0</v>
      </c>
      <c r="CG19">
        <v>1</v>
      </c>
      <c r="CH19">
        <v>0</v>
      </c>
      <c r="CI19">
        <v>1</v>
      </c>
      <c r="CJ19">
        <v>0</v>
      </c>
      <c r="CK19">
        <v>0</v>
      </c>
      <c r="CL19">
        <v>0</v>
      </c>
      <c r="CM19">
        <v>1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1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1</v>
      </c>
      <c r="DS19">
        <v>1</v>
      </c>
      <c r="DT19">
        <v>0</v>
      </c>
      <c r="DU19">
        <v>1</v>
      </c>
      <c r="DV19">
        <v>0</v>
      </c>
      <c r="DW19">
        <v>0</v>
      </c>
      <c r="DX19">
        <v>0</v>
      </c>
      <c r="DY19">
        <v>0</v>
      </c>
      <c r="DZ19">
        <v>1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</row>
    <row r="20" spans="1:139" x14ac:dyDescent="0.3">
      <c r="A20" t="s">
        <v>433</v>
      </c>
      <c r="B20" t="s">
        <v>46</v>
      </c>
      <c r="C20">
        <f t="shared" si="0"/>
        <v>28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1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1</v>
      </c>
      <c r="AL20">
        <v>0</v>
      </c>
      <c r="AM20">
        <v>0</v>
      </c>
      <c r="AN20">
        <v>1</v>
      </c>
      <c r="AO20">
        <v>0</v>
      </c>
      <c r="AP20">
        <v>0</v>
      </c>
      <c r="AQ20">
        <v>1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1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1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1</v>
      </c>
      <c r="BY20">
        <v>1</v>
      </c>
      <c r="BZ20">
        <v>0</v>
      </c>
      <c r="CA20">
        <v>0</v>
      </c>
      <c r="CB20">
        <v>1</v>
      </c>
      <c r="CC20">
        <v>1</v>
      </c>
      <c r="CD20">
        <v>1</v>
      </c>
      <c r="CE20">
        <v>1</v>
      </c>
      <c r="CF20">
        <v>1</v>
      </c>
      <c r="CG20">
        <v>1</v>
      </c>
      <c r="CH20">
        <v>1</v>
      </c>
      <c r="CI20">
        <v>1</v>
      </c>
      <c r="CJ20">
        <v>0</v>
      </c>
      <c r="CK20">
        <v>1</v>
      </c>
      <c r="CL20">
        <v>1</v>
      </c>
      <c r="CM20">
        <v>1</v>
      </c>
      <c r="CN20">
        <v>1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1</v>
      </c>
      <c r="DK20">
        <v>0</v>
      </c>
      <c r="DL20">
        <v>0</v>
      </c>
      <c r="DM20">
        <v>1</v>
      </c>
      <c r="DN20">
        <v>0</v>
      </c>
      <c r="DO20">
        <v>1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1</v>
      </c>
      <c r="ED20">
        <v>0</v>
      </c>
      <c r="EE20">
        <v>0</v>
      </c>
      <c r="EF20">
        <v>0</v>
      </c>
      <c r="EG20">
        <v>0</v>
      </c>
      <c r="EH20">
        <v>1</v>
      </c>
      <c r="EI20">
        <v>0</v>
      </c>
    </row>
    <row r="21" spans="1:139" x14ac:dyDescent="0.3">
      <c r="A21" t="s">
        <v>434</v>
      </c>
      <c r="B21" t="s">
        <v>49</v>
      </c>
      <c r="C21">
        <f t="shared" si="0"/>
        <v>11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1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1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1</v>
      </c>
      <c r="CN21">
        <v>1</v>
      </c>
      <c r="CO21">
        <v>1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1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1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</row>
    <row r="22" spans="1:139" x14ac:dyDescent="0.3">
      <c r="A22" t="s">
        <v>435</v>
      </c>
      <c r="B22" t="s">
        <v>52</v>
      </c>
      <c r="C22">
        <f t="shared" si="0"/>
        <v>28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1</v>
      </c>
      <c r="AI22">
        <v>0</v>
      </c>
      <c r="AJ22">
        <v>1</v>
      </c>
      <c r="AK22">
        <v>0</v>
      </c>
      <c r="AL22">
        <v>0</v>
      </c>
      <c r="AM22">
        <v>0</v>
      </c>
      <c r="AN22">
        <v>0</v>
      </c>
      <c r="AO22">
        <v>1</v>
      </c>
      <c r="AP22">
        <v>0</v>
      </c>
      <c r="AQ22">
        <v>1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1</v>
      </c>
      <c r="BW22">
        <v>0</v>
      </c>
      <c r="BX22">
        <v>1</v>
      </c>
      <c r="BY22">
        <v>1</v>
      </c>
      <c r="BZ22">
        <v>0</v>
      </c>
      <c r="CA22">
        <v>0</v>
      </c>
      <c r="CB22">
        <v>0</v>
      </c>
      <c r="CC22">
        <v>1</v>
      </c>
      <c r="CD22">
        <v>1</v>
      </c>
      <c r="CE22">
        <v>1</v>
      </c>
      <c r="CF22">
        <v>1</v>
      </c>
      <c r="CG22">
        <v>1</v>
      </c>
      <c r="CH22">
        <v>1</v>
      </c>
      <c r="CI22">
        <v>1</v>
      </c>
      <c r="CJ22">
        <v>0</v>
      </c>
      <c r="CK22">
        <v>1</v>
      </c>
      <c r="CL22">
        <v>1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1</v>
      </c>
      <c r="DJ22">
        <v>1</v>
      </c>
      <c r="DK22">
        <v>0</v>
      </c>
      <c r="DL22">
        <v>1</v>
      </c>
      <c r="DM22">
        <v>0</v>
      </c>
      <c r="DN22">
        <v>0</v>
      </c>
      <c r="DO22">
        <v>1</v>
      </c>
      <c r="DP22">
        <v>0</v>
      </c>
      <c r="DQ22">
        <v>0</v>
      </c>
      <c r="DR22">
        <v>0</v>
      </c>
      <c r="DS22">
        <v>1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1</v>
      </c>
      <c r="ED22">
        <v>1</v>
      </c>
      <c r="EE22">
        <v>0</v>
      </c>
      <c r="EF22">
        <v>0</v>
      </c>
      <c r="EG22">
        <v>0</v>
      </c>
      <c r="EH22">
        <v>1</v>
      </c>
      <c r="EI22">
        <v>1</v>
      </c>
    </row>
    <row r="23" spans="1:139" x14ac:dyDescent="0.3">
      <c r="A23" t="s">
        <v>436</v>
      </c>
      <c r="B23" t="s">
        <v>54</v>
      </c>
      <c r="C23">
        <f t="shared" si="0"/>
        <v>23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1</v>
      </c>
      <c r="AK23">
        <v>0</v>
      </c>
      <c r="AL23">
        <v>0</v>
      </c>
      <c r="AM23">
        <v>0</v>
      </c>
      <c r="AN23">
        <v>0</v>
      </c>
      <c r="AO23">
        <v>1</v>
      </c>
      <c r="AP23">
        <v>1</v>
      </c>
      <c r="AQ23">
        <v>1</v>
      </c>
      <c r="AR23">
        <v>1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1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1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1</v>
      </c>
      <c r="CG23">
        <v>0</v>
      </c>
      <c r="CH23">
        <v>0</v>
      </c>
      <c r="CI23">
        <v>1</v>
      </c>
      <c r="CJ23">
        <v>0</v>
      </c>
      <c r="CK23">
        <v>1</v>
      </c>
      <c r="CL23">
        <v>1</v>
      </c>
      <c r="CM23">
        <v>1</v>
      </c>
      <c r="CN23">
        <v>1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1</v>
      </c>
      <c r="DK23">
        <v>0</v>
      </c>
      <c r="DL23">
        <v>1</v>
      </c>
      <c r="DM23">
        <v>0</v>
      </c>
      <c r="DN23">
        <v>0</v>
      </c>
      <c r="DO23">
        <v>1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1</v>
      </c>
      <c r="ED23">
        <v>0</v>
      </c>
      <c r="EE23">
        <v>0</v>
      </c>
      <c r="EF23">
        <v>1</v>
      </c>
      <c r="EG23">
        <v>0</v>
      </c>
      <c r="EH23">
        <v>1</v>
      </c>
      <c r="EI23">
        <v>0</v>
      </c>
    </row>
    <row r="24" spans="1:139" x14ac:dyDescent="0.3">
      <c r="A24" t="s">
        <v>437</v>
      </c>
      <c r="B24" t="s">
        <v>57</v>
      </c>
      <c r="C24">
        <f t="shared" si="0"/>
        <v>11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>
        <v>0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1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1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1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1</v>
      </c>
      <c r="CZ24">
        <v>0</v>
      </c>
      <c r="DA24">
        <v>0</v>
      </c>
      <c r="DB24">
        <v>1</v>
      </c>
      <c r="DC24">
        <v>0</v>
      </c>
      <c r="DD24">
        <v>0</v>
      </c>
      <c r="DE24">
        <v>1</v>
      </c>
      <c r="DF24">
        <v>0</v>
      </c>
      <c r="DG24">
        <v>1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1</v>
      </c>
    </row>
    <row r="25" spans="1:139" x14ac:dyDescent="0.3">
      <c r="A25" t="s">
        <v>438</v>
      </c>
      <c r="B25" t="s">
        <v>60</v>
      </c>
      <c r="C25">
        <f t="shared" si="0"/>
        <v>14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1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1</v>
      </c>
      <c r="BJ25">
        <v>1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1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1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1</v>
      </c>
      <c r="CX25">
        <v>1</v>
      </c>
      <c r="CY25">
        <v>0</v>
      </c>
      <c r="CZ25">
        <v>0</v>
      </c>
      <c r="DA25">
        <v>0</v>
      </c>
      <c r="DB25">
        <v>1</v>
      </c>
      <c r="DC25">
        <v>0</v>
      </c>
      <c r="DD25">
        <v>0</v>
      </c>
      <c r="DE25">
        <v>1</v>
      </c>
      <c r="DF25">
        <v>1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1</v>
      </c>
      <c r="DT25">
        <v>0</v>
      </c>
      <c r="DU25">
        <v>0</v>
      </c>
      <c r="DV25">
        <v>1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1</v>
      </c>
      <c r="EE25">
        <v>0</v>
      </c>
      <c r="EF25">
        <v>0</v>
      </c>
      <c r="EG25">
        <v>0</v>
      </c>
      <c r="EH25">
        <v>0</v>
      </c>
      <c r="EI25">
        <v>0</v>
      </c>
    </row>
    <row r="26" spans="1:139" x14ac:dyDescent="0.3">
      <c r="A26" t="s">
        <v>439</v>
      </c>
      <c r="B26" t="s">
        <v>63</v>
      </c>
      <c r="C26">
        <f t="shared" si="0"/>
        <v>30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v>0</v>
      </c>
      <c r="L26">
        <v>0</v>
      </c>
      <c r="M26">
        <v>0</v>
      </c>
      <c r="N26">
        <v>0</v>
      </c>
      <c r="O26">
        <v>1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1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1</v>
      </c>
      <c r="AW26">
        <v>0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1</v>
      </c>
      <c r="BF26">
        <v>1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1</v>
      </c>
      <c r="BO26">
        <v>0</v>
      </c>
      <c r="BP26">
        <v>0</v>
      </c>
      <c r="BQ26">
        <v>0</v>
      </c>
      <c r="BR26">
        <v>1</v>
      </c>
      <c r="BS26">
        <v>0</v>
      </c>
      <c r="BT26">
        <v>1</v>
      </c>
      <c r="BU26">
        <v>1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1</v>
      </c>
      <c r="CR26">
        <v>0</v>
      </c>
      <c r="CS26">
        <v>0</v>
      </c>
      <c r="CT26">
        <v>1</v>
      </c>
      <c r="CU26">
        <v>1</v>
      </c>
      <c r="CV26">
        <v>0</v>
      </c>
      <c r="CW26">
        <v>1</v>
      </c>
      <c r="CX26">
        <v>1</v>
      </c>
      <c r="CY26">
        <v>1</v>
      </c>
      <c r="CZ26">
        <v>1</v>
      </c>
      <c r="DA26">
        <v>1</v>
      </c>
      <c r="DB26">
        <v>1</v>
      </c>
      <c r="DC26">
        <v>1</v>
      </c>
      <c r="DD26">
        <v>1</v>
      </c>
      <c r="DE26">
        <v>1</v>
      </c>
      <c r="DF26">
        <v>0</v>
      </c>
      <c r="DG26">
        <v>0</v>
      </c>
      <c r="DH26">
        <v>1</v>
      </c>
      <c r="DI26">
        <v>0</v>
      </c>
      <c r="DJ26">
        <v>0</v>
      </c>
      <c r="DK26">
        <v>0</v>
      </c>
      <c r="DL26">
        <v>0</v>
      </c>
      <c r="DM26">
        <v>1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1</v>
      </c>
      <c r="DT26">
        <v>0</v>
      </c>
      <c r="DU26">
        <v>0</v>
      </c>
      <c r="DV26">
        <v>0</v>
      </c>
      <c r="DW26">
        <v>1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1</v>
      </c>
      <c r="EE26">
        <v>0</v>
      </c>
      <c r="EF26">
        <v>0</v>
      </c>
      <c r="EG26">
        <v>0</v>
      </c>
      <c r="EH26">
        <v>0</v>
      </c>
      <c r="EI26">
        <v>0</v>
      </c>
    </row>
    <row r="27" spans="1:139" x14ac:dyDescent="0.3">
      <c r="A27" t="s">
        <v>440</v>
      </c>
      <c r="B27" t="s">
        <v>66</v>
      </c>
      <c r="C27">
        <f t="shared" si="0"/>
        <v>20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  <c r="K27">
        <v>0</v>
      </c>
      <c r="L27">
        <v>0</v>
      </c>
      <c r="M27">
        <v>1</v>
      </c>
      <c r="N27">
        <v>0</v>
      </c>
      <c r="O27">
        <v>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1</v>
      </c>
      <c r="BF27">
        <v>1</v>
      </c>
      <c r="BG27">
        <v>0</v>
      </c>
      <c r="BH27">
        <v>0</v>
      </c>
      <c r="BI27">
        <v>0</v>
      </c>
      <c r="BJ27">
        <v>0</v>
      </c>
      <c r="BK27">
        <v>1</v>
      </c>
      <c r="BL27">
        <v>1</v>
      </c>
      <c r="BM27">
        <v>1</v>
      </c>
      <c r="BN27">
        <v>1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1</v>
      </c>
      <c r="CS27">
        <v>1</v>
      </c>
      <c r="CT27">
        <v>0</v>
      </c>
      <c r="CU27">
        <v>0</v>
      </c>
      <c r="CV27">
        <v>1</v>
      </c>
      <c r="CW27">
        <v>1</v>
      </c>
      <c r="CX27">
        <v>0</v>
      </c>
      <c r="CY27">
        <v>0</v>
      </c>
      <c r="CZ27">
        <v>0</v>
      </c>
      <c r="DA27">
        <v>0</v>
      </c>
      <c r="DB27">
        <v>1</v>
      </c>
      <c r="DC27">
        <v>0</v>
      </c>
      <c r="DD27">
        <v>1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1</v>
      </c>
      <c r="DM27">
        <v>0</v>
      </c>
      <c r="DN27">
        <v>0</v>
      </c>
      <c r="DO27">
        <v>1</v>
      </c>
      <c r="DP27">
        <v>0</v>
      </c>
      <c r="DQ27">
        <v>0</v>
      </c>
      <c r="DR27">
        <v>0</v>
      </c>
      <c r="DS27">
        <v>0</v>
      </c>
      <c r="DT27">
        <v>1</v>
      </c>
      <c r="DU27">
        <v>1</v>
      </c>
      <c r="DV27">
        <v>0</v>
      </c>
      <c r="DW27">
        <v>1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</row>
    <row r="28" spans="1:139" x14ac:dyDescent="0.3">
      <c r="A28" t="s">
        <v>441</v>
      </c>
      <c r="B28" t="s">
        <v>69</v>
      </c>
      <c r="C28">
        <f t="shared" si="0"/>
        <v>15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1</v>
      </c>
      <c r="L28">
        <v>0</v>
      </c>
      <c r="M28">
        <v>0</v>
      </c>
      <c r="N28">
        <v>0</v>
      </c>
      <c r="O28">
        <v>0</v>
      </c>
      <c r="P28">
        <v>1</v>
      </c>
      <c r="Q28">
        <v>0</v>
      </c>
      <c r="R28">
        <v>0</v>
      </c>
      <c r="S28">
        <v>0</v>
      </c>
      <c r="T28">
        <v>0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1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1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1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1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1</v>
      </c>
      <c r="CZ28">
        <v>0</v>
      </c>
      <c r="DA28">
        <v>0</v>
      </c>
      <c r="DB28">
        <v>1</v>
      </c>
      <c r="DC28">
        <v>0</v>
      </c>
      <c r="DD28">
        <v>1</v>
      </c>
      <c r="DE28">
        <v>1</v>
      </c>
      <c r="DF28">
        <v>0</v>
      </c>
      <c r="DG28">
        <v>1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1</v>
      </c>
      <c r="EE28">
        <v>1</v>
      </c>
      <c r="EF28">
        <v>0</v>
      </c>
      <c r="EG28">
        <v>1</v>
      </c>
      <c r="EH28">
        <v>0</v>
      </c>
      <c r="EI28">
        <v>0</v>
      </c>
    </row>
    <row r="29" spans="1:139" s="9" customFormat="1" x14ac:dyDescent="0.3">
      <c r="B29" s="13" t="s">
        <v>486</v>
      </c>
      <c r="C29" s="27">
        <f>AVERAGE(D29:EI29)</f>
        <v>4.2132352941176467</v>
      </c>
      <c r="D29" s="9">
        <f>SUM(D5:D28)</f>
        <v>1</v>
      </c>
      <c r="E29" s="9">
        <f t="shared" ref="E29:BP29" si="1">SUM(E5:E28)</f>
        <v>5</v>
      </c>
      <c r="F29" s="9">
        <f t="shared" si="1"/>
        <v>8</v>
      </c>
      <c r="G29" s="9">
        <f t="shared" si="1"/>
        <v>2</v>
      </c>
      <c r="H29" s="9">
        <f t="shared" si="1"/>
        <v>1</v>
      </c>
      <c r="I29" s="9">
        <f t="shared" si="1"/>
        <v>7</v>
      </c>
      <c r="J29" s="9">
        <f t="shared" si="1"/>
        <v>6</v>
      </c>
      <c r="K29" s="9">
        <f t="shared" si="1"/>
        <v>1</v>
      </c>
      <c r="L29" s="9">
        <f t="shared" si="1"/>
        <v>1</v>
      </c>
      <c r="M29" s="9">
        <f t="shared" si="1"/>
        <v>6</v>
      </c>
      <c r="N29" s="9">
        <f t="shared" si="1"/>
        <v>8</v>
      </c>
      <c r="O29" s="9">
        <f t="shared" si="1"/>
        <v>2</v>
      </c>
      <c r="P29" s="9">
        <f t="shared" si="1"/>
        <v>4</v>
      </c>
      <c r="Q29" s="9">
        <f t="shared" si="1"/>
        <v>3</v>
      </c>
      <c r="R29" s="9">
        <f t="shared" si="1"/>
        <v>1</v>
      </c>
      <c r="S29" s="9">
        <f t="shared" si="1"/>
        <v>3</v>
      </c>
      <c r="T29" s="9">
        <f t="shared" si="1"/>
        <v>2</v>
      </c>
      <c r="U29" s="9">
        <f t="shared" si="1"/>
        <v>5</v>
      </c>
      <c r="V29" s="9">
        <f t="shared" si="1"/>
        <v>2</v>
      </c>
      <c r="W29" s="9">
        <f t="shared" si="1"/>
        <v>3</v>
      </c>
      <c r="X29" s="9">
        <f t="shared" si="1"/>
        <v>5</v>
      </c>
      <c r="Y29" s="9">
        <f t="shared" si="1"/>
        <v>4</v>
      </c>
      <c r="Z29" s="9">
        <f t="shared" si="1"/>
        <v>1</v>
      </c>
      <c r="AA29" s="9">
        <f t="shared" si="1"/>
        <v>12</v>
      </c>
      <c r="AB29" s="9">
        <f t="shared" si="1"/>
        <v>1</v>
      </c>
      <c r="AC29" s="9">
        <f t="shared" si="1"/>
        <v>1</v>
      </c>
      <c r="AD29" s="9">
        <f t="shared" si="1"/>
        <v>2</v>
      </c>
      <c r="AE29" s="9">
        <f t="shared" si="1"/>
        <v>1</v>
      </c>
      <c r="AF29" s="9">
        <f t="shared" si="1"/>
        <v>1</v>
      </c>
      <c r="AG29" s="9">
        <f t="shared" si="1"/>
        <v>7</v>
      </c>
      <c r="AH29" s="9">
        <f t="shared" si="1"/>
        <v>7</v>
      </c>
      <c r="AI29" s="9">
        <f t="shared" si="1"/>
        <v>1</v>
      </c>
      <c r="AJ29" s="9">
        <f t="shared" si="1"/>
        <v>10</v>
      </c>
      <c r="AK29" s="9">
        <f t="shared" si="1"/>
        <v>9</v>
      </c>
      <c r="AL29" s="9">
        <f t="shared" si="1"/>
        <v>1</v>
      </c>
      <c r="AM29" s="9">
        <f t="shared" si="1"/>
        <v>5</v>
      </c>
      <c r="AN29" s="9">
        <f t="shared" si="1"/>
        <v>9</v>
      </c>
      <c r="AO29" s="9">
        <f t="shared" si="1"/>
        <v>9</v>
      </c>
      <c r="AP29" s="9">
        <f t="shared" si="1"/>
        <v>8</v>
      </c>
      <c r="AQ29" s="9">
        <f t="shared" si="1"/>
        <v>10</v>
      </c>
      <c r="AR29" s="9">
        <f t="shared" si="1"/>
        <v>2</v>
      </c>
      <c r="AS29" s="9">
        <f t="shared" si="1"/>
        <v>3</v>
      </c>
      <c r="AT29" s="9">
        <f t="shared" si="1"/>
        <v>7</v>
      </c>
      <c r="AU29" s="9">
        <f t="shared" si="1"/>
        <v>3</v>
      </c>
      <c r="AV29" s="9">
        <f t="shared" si="1"/>
        <v>1</v>
      </c>
      <c r="AW29" s="9">
        <f t="shared" si="1"/>
        <v>1</v>
      </c>
      <c r="AX29" s="9">
        <f t="shared" si="1"/>
        <v>1</v>
      </c>
      <c r="AY29" s="9">
        <f t="shared" si="1"/>
        <v>7</v>
      </c>
      <c r="AZ29" s="9">
        <f t="shared" si="1"/>
        <v>3</v>
      </c>
      <c r="BA29" s="9">
        <f t="shared" si="1"/>
        <v>1</v>
      </c>
      <c r="BB29" s="9">
        <f t="shared" si="1"/>
        <v>1</v>
      </c>
      <c r="BC29" s="9">
        <f t="shared" si="1"/>
        <v>1</v>
      </c>
      <c r="BD29" s="9">
        <f t="shared" si="1"/>
        <v>6</v>
      </c>
      <c r="BE29" s="9">
        <f t="shared" si="1"/>
        <v>4</v>
      </c>
      <c r="BF29" s="9">
        <f t="shared" si="1"/>
        <v>3</v>
      </c>
      <c r="BG29" s="9">
        <f t="shared" si="1"/>
        <v>3</v>
      </c>
      <c r="BH29" s="9">
        <f t="shared" si="1"/>
        <v>2</v>
      </c>
      <c r="BI29" s="9">
        <f t="shared" si="1"/>
        <v>1</v>
      </c>
      <c r="BJ29" s="9">
        <f t="shared" si="1"/>
        <v>6</v>
      </c>
      <c r="BK29" s="9">
        <f t="shared" si="1"/>
        <v>1</v>
      </c>
      <c r="BL29" s="9">
        <f t="shared" si="1"/>
        <v>1</v>
      </c>
      <c r="BM29" s="9">
        <f t="shared" si="1"/>
        <v>3</v>
      </c>
      <c r="BN29" s="9">
        <f t="shared" si="1"/>
        <v>2</v>
      </c>
      <c r="BO29" s="9">
        <f t="shared" si="1"/>
        <v>1</v>
      </c>
      <c r="BP29" s="9">
        <f t="shared" si="1"/>
        <v>1</v>
      </c>
      <c r="BQ29" s="9">
        <f t="shared" ref="BQ29:EB29" si="2">SUM(BQ5:BQ28)</f>
        <v>2</v>
      </c>
      <c r="BR29" s="9">
        <f t="shared" si="2"/>
        <v>8</v>
      </c>
      <c r="BS29" s="9">
        <f t="shared" si="2"/>
        <v>1</v>
      </c>
      <c r="BT29" s="9">
        <f t="shared" si="2"/>
        <v>5</v>
      </c>
      <c r="BU29" s="9">
        <f t="shared" si="2"/>
        <v>1</v>
      </c>
      <c r="BV29" s="9">
        <f t="shared" si="2"/>
        <v>3</v>
      </c>
      <c r="BW29" s="9">
        <f t="shared" si="2"/>
        <v>2</v>
      </c>
      <c r="BX29" s="9">
        <f t="shared" si="2"/>
        <v>5</v>
      </c>
      <c r="BY29" s="9">
        <f t="shared" si="2"/>
        <v>10</v>
      </c>
      <c r="BZ29" s="9">
        <f t="shared" si="2"/>
        <v>4</v>
      </c>
      <c r="CA29" s="9">
        <f t="shared" si="2"/>
        <v>2</v>
      </c>
      <c r="CB29" s="9">
        <f t="shared" si="2"/>
        <v>2</v>
      </c>
      <c r="CC29" s="9">
        <f t="shared" si="2"/>
        <v>12</v>
      </c>
      <c r="CD29" s="9">
        <f t="shared" si="2"/>
        <v>11</v>
      </c>
      <c r="CE29" s="9">
        <f t="shared" si="2"/>
        <v>10</v>
      </c>
      <c r="CF29" s="9">
        <f t="shared" si="2"/>
        <v>11</v>
      </c>
      <c r="CG29" s="9">
        <f t="shared" si="2"/>
        <v>11</v>
      </c>
      <c r="CH29" s="9">
        <f t="shared" si="2"/>
        <v>10</v>
      </c>
      <c r="CI29" s="9">
        <f t="shared" si="2"/>
        <v>11</v>
      </c>
      <c r="CJ29" s="9">
        <f t="shared" si="2"/>
        <v>3</v>
      </c>
      <c r="CK29" s="9">
        <f t="shared" si="2"/>
        <v>5</v>
      </c>
      <c r="CL29" s="9">
        <f t="shared" si="2"/>
        <v>6</v>
      </c>
      <c r="CM29" s="9">
        <f t="shared" si="2"/>
        <v>7</v>
      </c>
      <c r="CN29" s="9">
        <f t="shared" si="2"/>
        <v>14</v>
      </c>
      <c r="CO29" s="9">
        <f t="shared" si="2"/>
        <v>5</v>
      </c>
      <c r="CP29" s="9">
        <f t="shared" si="2"/>
        <v>1</v>
      </c>
      <c r="CQ29" s="9">
        <f t="shared" si="2"/>
        <v>1</v>
      </c>
      <c r="CR29" s="9">
        <f t="shared" si="2"/>
        <v>2</v>
      </c>
      <c r="CS29" s="9">
        <f t="shared" si="2"/>
        <v>1</v>
      </c>
      <c r="CT29" s="9">
        <f t="shared" si="2"/>
        <v>1</v>
      </c>
      <c r="CU29" s="9">
        <f t="shared" si="2"/>
        <v>1</v>
      </c>
      <c r="CV29" s="9">
        <f t="shared" si="2"/>
        <v>1</v>
      </c>
      <c r="CW29" s="9">
        <f t="shared" si="2"/>
        <v>3</v>
      </c>
      <c r="CX29" s="9">
        <f t="shared" si="2"/>
        <v>2</v>
      </c>
      <c r="CY29" s="9">
        <f t="shared" si="2"/>
        <v>3</v>
      </c>
      <c r="CZ29" s="9">
        <f t="shared" si="2"/>
        <v>1</v>
      </c>
      <c r="DA29" s="9">
        <f t="shared" si="2"/>
        <v>1</v>
      </c>
      <c r="DB29" s="9">
        <f t="shared" si="2"/>
        <v>10</v>
      </c>
      <c r="DC29" s="9">
        <f t="shared" si="2"/>
        <v>4</v>
      </c>
      <c r="DD29" s="9">
        <f t="shared" si="2"/>
        <v>7</v>
      </c>
      <c r="DE29" s="9">
        <f t="shared" si="2"/>
        <v>5</v>
      </c>
      <c r="DF29" s="9">
        <f t="shared" si="2"/>
        <v>4</v>
      </c>
      <c r="DG29" s="9">
        <f t="shared" si="2"/>
        <v>3</v>
      </c>
      <c r="DH29" s="9">
        <f t="shared" si="2"/>
        <v>3</v>
      </c>
      <c r="DI29" s="9">
        <f t="shared" si="2"/>
        <v>3</v>
      </c>
      <c r="DJ29" s="9">
        <f t="shared" si="2"/>
        <v>5</v>
      </c>
      <c r="DK29" s="9">
        <f t="shared" si="2"/>
        <v>1</v>
      </c>
      <c r="DL29" s="9">
        <f t="shared" si="2"/>
        <v>9</v>
      </c>
      <c r="DM29" s="9">
        <f t="shared" si="2"/>
        <v>5</v>
      </c>
      <c r="DN29" s="9">
        <f t="shared" si="2"/>
        <v>1</v>
      </c>
      <c r="DO29" s="9">
        <f t="shared" si="2"/>
        <v>10</v>
      </c>
      <c r="DP29" s="9">
        <f t="shared" si="2"/>
        <v>3</v>
      </c>
      <c r="DQ29" s="9">
        <f t="shared" si="2"/>
        <v>1</v>
      </c>
      <c r="DR29" s="9">
        <f t="shared" si="2"/>
        <v>5</v>
      </c>
      <c r="DS29" s="9">
        <f t="shared" si="2"/>
        <v>11</v>
      </c>
      <c r="DT29" s="9">
        <f t="shared" si="2"/>
        <v>1</v>
      </c>
      <c r="DU29" s="9">
        <f t="shared" si="2"/>
        <v>5</v>
      </c>
      <c r="DV29" s="9">
        <f t="shared" si="2"/>
        <v>2</v>
      </c>
      <c r="DW29" s="9">
        <f t="shared" si="2"/>
        <v>2</v>
      </c>
      <c r="DX29" s="9">
        <f t="shared" si="2"/>
        <v>2</v>
      </c>
      <c r="DY29" s="9">
        <f t="shared" si="2"/>
        <v>2</v>
      </c>
      <c r="DZ29" s="9">
        <f t="shared" si="2"/>
        <v>1</v>
      </c>
      <c r="EA29" s="9">
        <f t="shared" si="2"/>
        <v>2</v>
      </c>
      <c r="EB29" s="9">
        <f t="shared" si="2"/>
        <v>1</v>
      </c>
      <c r="EC29" s="9">
        <f t="shared" ref="EC29:EI29" si="3">SUM(EC5:EC28)</f>
        <v>12</v>
      </c>
      <c r="ED29" s="9">
        <f t="shared" si="3"/>
        <v>10</v>
      </c>
      <c r="EE29" s="9">
        <f t="shared" si="3"/>
        <v>4</v>
      </c>
      <c r="EF29" s="9">
        <f t="shared" si="3"/>
        <v>9</v>
      </c>
      <c r="EG29" s="9">
        <f t="shared" si="3"/>
        <v>2</v>
      </c>
      <c r="EH29" s="9">
        <f t="shared" si="3"/>
        <v>5</v>
      </c>
      <c r="EI29" s="9">
        <f t="shared" si="3"/>
        <v>4</v>
      </c>
    </row>
    <row r="30" spans="1:139" x14ac:dyDescent="0.3">
      <c r="A30" s="12"/>
    </row>
    <row r="31" spans="1:139" x14ac:dyDescent="0.3">
      <c r="A31" s="12"/>
    </row>
    <row r="32" spans="1:139" x14ac:dyDescent="0.3">
      <c r="A32" s="12"/>
    </row>
    <row r="33" spans="1:1" x14ac:dyDescent="0.3">
      <c r="A33" s="13"/>
    </row>
  </sheetData>
  <sortState ref="A34:E169">
    <sortCondition descending="1" ref="E34:E169"/>
    <sortCondition ref="A34:A169"/>
  </sortState>
  <conditionalFormatting sqref="D4:EI4 C1">
    <cfRule type="duplicateValues" dxfId="9" priority="29"/>
  </conditionalFormatting>
  <conditionalFormatting sqref="A34:A169">
    <cfRule type="duplicateValues" dxfId="8" priority="1"/>
  </conditionalFormatting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53"/>
  <sheetViews>
    <sheetView workbookViewId="0">
      <selection activeCell="C1" sqref="C1"/>
    </sheetView>
  </sheetViews>
  <sheetFormatPr defaultRowHeight="14.4" x14ac:dyDescent="0.3"/>
  <cols>
    <col min="2" max="2" width="21.88671875" customWidth="1"/>
    <col min="3" max="3" width="9.88671875" customWidth="1"/>
  </cols>
  <sheetData>
    <row r="1" spans="1:139" x14ac:dyDescent="0.3">
      <c r="B1" s="13" t="s">
        <v>414</v>
      </c>
      <c r="C1" s="13">
        <f>COUNTA(D4:EI4)</f>
        <v>136</v>
      </c>
    </row>
    <row r="2" spans="1:139" x14ac:dyDescent="0.3">
      <c r="B2" s="13" t="s">
        <v>416</v>
      </c>
      <c r="C2" s="9">
        <f>COUNTA(B5:B14)</f>
        <v>10</v>
      </c>
    </row>
    <row r="3" spans="1:139" x14ac:dyDescent="0.3">
      <c r="C3" s="13"/>
    </row>
    <row r="4" spans="1:139" x14ac:dyDescent="0.3">
      <c r="A4" s="12" t="s">
        <v>417</v>
      </c>
      <c r="B4" s="12" t="s">
        <v>470</v>
      </c>
      <c r="C4" s="13" t="s">
        <v>413</v>
      </c>
      <c r="D4" t="s">
        <v>204</v>
      </c>
      <c r="E4" t="s">
        <v>218</v>
      </c>
      <c r="F4" t="s">
        <v>215</v>
      </c>
      <c r="G4" t="s">
        <v>205</v>
      </c>
      <c r="H4" t="s">
        <v>277</v>
      </c>
      <c r="I4" t="s">
        <v>202</v>
      </c>
      <c r="J4" t="s">
        <v>221</v>
      </c>
      <c r="K4" t="s">
        <v>209</v>
      </c>
      <c r="L4" t="s">
        <v>233</v>
      </c>
      <c r="M4" t="s">
        <v>237</v>
      </c>
      <c r="N4" t="s">
        <v>246</v>
      </c>
      <c r="O4" t="s">
        <v>252</v>
      </c>
      <c r="P4" t="s">
        <v>253</v>
      </c>
      <c r="Q4" t="s">
        <v>257</v>
      </c>
      <c r="R4" t="s">
        <v>231</v>
      </c>
      <c r="S4" t="s">
        <v>260</v>
      </c>
      <c r="T4" t="s">
        <v>214</v>
      </c>
      <c r="U4" t="s">
        <v>225</v>
      </c>
      <c r="V4" t="s">
        <v>234</v>
      </c>
      <c r="W4" t="s">
        <v>239</v>
      </c>
      <c r="X4" t="s">
        <v>222</v>
      </c>
      <c r="Y4" t="s">
        <v>217</v>
      </c>
      <c r="Z4" t="s">
        <v>255</v>
      </c>
      <c r="AA4" t="s">
        <v>207</v>
      </c>
      <c r="AB4" t="s">
        <v>259</v>
      </c>
      <c r="AC4" t="s">
        <v>275</v>
      </c>
      <c r="AD4" t="s">
        <v>267</v>
      </c>
      <c r="AE4" t="s">
        <v>223</v>
      </c>
      <c r="AF4" t="s">
        <v>280</v>
      </c>
      <c r="AG4" t="s">
        <v>262</v>
      </c>
      <c r="AH4" t="s">
        <v>264</v>
      </c>
      <c r="AI4" t="s">
        <v>230</v>
      </c>
      <c r="AJ4" t="s">
        <v>285</v>
      </c>
      <c r="AK4" t="s">
        <v>321</v>
      </c>
      <c r="AL4" t="s">
        <v>200</v>
      </c>
      <c r="AM4" t="s">
        <v>340</v>
      </c>
      <c r="AN4" t="s">
        <v>226</v>
      </c>
      <c r="AO4" t="s">
        <v>292</v>
      </c>
      <c r="AP4" t="s">
        <v>241</v>
      </c>
      <c r="AQ4" t="s">
        <v>295</v>
      </c>
      <c r="AR4" t="s">
        <v>229</v>
      </c>
      <c r="AS4" t="s">
        <v>247</v>
      </c>
      <c r="AT4" t="s">
        <v>219</v>
      </c>
      <c r="AU4" t="s">
        <v>311</v>
      </c>
      <c r="AV4" t="s">
        <v>244</v>
      </c>
      <c r="AW4" t="s">
        <v>211</v>
      </c>
      <c r="AX4" t="s">
        <v>302</v>
      </c>
      <c r="AY4" t="s">
        <v>250</v>
      </c>
      <c r="AZ4" t="s">
        <v>212</v>
      </c>
      <c r="BA4" t="s">
        <v>282</v>
      </c>
      <c r="BB4" t="s">
        <v>216</v>
      </c>
      <c r="BC4" t="s">
        <v>348</v>
      </c>
      <c r="BD4" t="s">
        <v>198</v>
      </c>
      <c r="BE4" t="s">
        <v>269</v>
      </c>
      <c r="BF4" t="s">
        <v>203</v>
      </c>
      <c r="BG4" t="s">
        <v>326</v>
      </c>
      <c r="BH4" t="s">
        <v>306</v>
      </c>
      <c r="BI4" t="s">
        <v>349</v>
      </c>
      <c r="BJ4" t="s">
        <v>266</v>
      </c>
      <c r="BK4" t="s">
        <v>287</v>
      </c>
      <c r="BL4" t="s">
        <v>310</v>
      </c>
      <c r="BM4" t="s">
        <v>313</v>
      </c>
      <c r="BN4" t="s">
        <v>289</v>
      </c>
      <c r="BO4" t="s">
        <v>308</v>
      </c>
      <c r="BP4" t="s">
        <v>271</v>
      </c>
      <c r="BQ4" t="s">
        <v>301</v>
      </c>
      <c r="BR4" t="s">
        <v>299</v>
      </c>
      <c r="BS4" t="s">
        <v>351</v>
      </c>
      <c r="BT4" t="s">
        <v>298</v>
      </c>
      <c r="BU4" t="s">
        <v>320</v>
      </c>
      <c r="BV4" t="s">
        <v>213</v>
      </c>
      <c r="BW4" t="s">
        <v>227</v>
      </c>
      <c r="BX4" t="s">
        <v>342</v>
      </c>
      <c r="BY4" t="s">
        <v>270</v>
      </c>
      <c r="BZ4" t="s">
        <v>315</v>
      </c>
      <c r="CA4" t="s">
        <v>300</v>
      </c>
      <c r="CB4" t="s">
        <v>236</v>
      </c>
      <c r="CC4" t="s">
        <v>199</v>
      </c>
      <c r="CD4" t="s">
        <v>265</v>
      </c>
      <c r="CE4" t="s">
        <v>322</v>
      </c>
      <c r="CF4" t="s">
        <v>314</v>
      </c>
      <c r="CG4" t="s">
        <v>224</v>
      </c>
      <c r="CH4" t="s">
        <v>249</v>
      </c>
      <c r="CI4" t="s">
        <v>248</v>
      </c>
      <c r="CJ4" t="s">
        <v>235</v>
      </c>
      <c r="CK4" t="s">
        <v>304</v>
      </c>
      <c r="CL4" t="s">
        <v>325</v>
      </c>
      <c r="CM4" t="s">
        <v>350</v>
      </c>
      <c r="CN4" t="s">
        <v>256</v>
      </c>
      <c r="CO4" t="s">
        <v>327</v>
      </c>
      <c r="CP4" t="s">
        <v>274</v>
      </c>
      <c r="CQ4" t="s">
        <v>283</v>
      </c>
      <c r="CR4" t="s">
        <v>328</v>
      </c>
      <c r="CS4" t="s">
        <v>330</v>
      </c>
      <c r="CT4" t="s">
        <v>276</v>
      </c>
      <c r="CU4" t="s">
        <v>332</v>
      </c>
      <c r="CV4" t="s">
        <v>258</v>
      </c>
      <c r="CW4" t="s">
        <v>296</v>
      </c>
      <c r="CX4" t="s">
        <v>333</v>
      </c>
      <c r="CY4" t="s">
        <v>307</v>
      </c>
      <c r="CZ4" t="s">
        <v>263</v>
      </c>
      <c r="DA4" t="s">
        <v>338</v>
      </c>
      <c r="DB4" t="s">
        <v>334</v>
      </c>
      <c r="DC4" t="s">
        <v>228</v>
      </c>
      <c r="DD4" t="s">
        <v>242</v>
      </c>
      <c r="DE4" t="s">
        <v>272</v>
      </c>
      <c r="DF4" t="s">
        <v>336</v>
      </c>
      <c r="DG4" t="s">
        <v>303</v>
      </c>
      <c r="DH4" t="s">
        <v>297</v>
      </c>
      <c r="DI4" t="s">
        <v>268</v>
      </c>
      <c r="DJ4" t="s">
        <v>232</v>
      </c>
      <c r="DK4" t="s">
        <v>243</v>
      </c>
      <c r="DL4" t="s">
        <v>335</v>
      </c>
      <c r="DM4" t="s">
        <v>286</v>
      </c>
      <c r="DN4" t="s">
        <v>339</v>
      </c>
      <c r="DO4" t="s">
        <v>206</v>
      </c>
      <c r="DP4" t="s">
        <v>345</v>
      </c>
      <c r="DQ4" t="s">
        <v>337</v>
      </c>
      <c r="DR4" t="s">
        <v>319</v>
      </c>
      <c r="DS4" t="s">
        <v>318</v>
      </c>
      <c r="DT4" t="s">
        <v>261</v>
      </c>
      <c r="DU4" t="s">
        <v>210</v>
      </c>
      <c r="DV4" t="s">
        <v>346</v>
      </c>
      <c r="DW4" t="s">
        <v>331</v>
      </c>
      <c r="DX4" t="s">
        <v>341</v>
      </c>
      <c r="DY4" t="s">
        <v>220</v>
      </c>
      <c r="DZ4" t="s">
        <v>201</v>
      </c>
      <c r="EA4" t="s">
        <v>343</v>
      </c>
      <c r="EB4" t="s">
        <v>352</v>
      </c>
      <c r="EC4" t="s">
        <v>344</v>
      </c>
      <c r="ED4" t="s">
        <v>312</v>
      </c>
      <c r="EE4" t="s">
        <v>293</v>
      </c>
      <c r="EF4" t="s">
        <v>329</v>
      </c>
      <c r="EG4" t="s">
        <v>317</v>
      </c>
      <c r="EH4" t="s">
        <v>347</v>
      </c>
      <c r="EI4" t="s">
        <v>251</v>
      </c>
    </row>
    <row r="5" spans="1:139" x14ac:dyDescent="0.3">
      <c r="A5" t="s">
        <v>476</v>
      </c>
      <c r="B5" t="s">
        <v>479</v>
      </c>
      <c r="C5">
        <f t="shared" ref="C5:C14" si="0">SUM(D5:EI5)</f>
        <v>7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1</v>
      </c>
      <c r="CE5">
        <v>0</v>
      </c>
      <c r="CF5">
        <v>0</v>
      </c>
      <c r="CG5">
        <v>1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1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1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1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1</v>
      </c>
    </row>
    <row r="6" spans="1:139" x14ac:dyDescent="0.3">
      <c r="A6" t="s">
        <v>429</v>
      </c>
      <c r="B6" t="s">
        <v>34</v>
      </c>
      <c r="C6">
        <f t="shared" si="0"/>
        <v>41</v>
      </c>
      <c r="D6">
        <v>1</v>
      </c>
      <c r="E6">
        <v>0</v>
      </c>
      <c r="F6">
        <v>0</v>
      </c>
      <c r="G6">
        <v>0</v>
      </c>
      <c r="H6">
        <v>0</v>
      </c>
      <c r="I6">
        <v>1</v>
      </c>
      <c r="J6">
        <v>1</v>
      </c>
      <c r="K6">
        <v>1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1</v>
      </c>
      <c r="AC6">
        <v>0</v>
      </c>
      <c r="AD6">
        <v>0</v>
      </c>
      <c r="AE6">
        <v>0</v>
      </c>
      <c r="AF6">
        <v>0</v>
      </c>
      <c r="AG6">
        <v>0</v>
      </c>
      <c r="AH6">
        <v>1</v>
      </c>
      <c r="AI6">
        <v>1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1</v>
      </c>
      <c r="AT6">
        <v>1</v>
      </c>
      <c r="AU6">
        <v>0</v>
      </c>
      <c r="AV6">
        <v>1</v>
      </c>
      <c r="AW6">
        <v>0</v>
      </c>
      <c r="AX6">
        <v>0</v>
      </c>
      <c r="AY6">
        <v>0</v>
      </c>
      <c r="AZ6">
        <v>0</v>
      </c>
      <c r="BA6">
        <v>1</v>
      </c>
      <c r="BB6">
        <v>1</v>
      </c>
      <c r="BC6">
        <v>0</v>
      </c>
      <c r="BD6">
        <v>0</v>
      </c>
      <c r="BE6">
        <v>1</v>
      </c>
      <c r="BF6">
        <v>1</v>
      </c>
      <c r="BG6">
        <v>0</v>
      </c>
      <c r="BH6">
        <v>0</v>
      </c>
      <c r="BI6">
        <v>1</v>
      </c>
      <c r="BJ6">
        <v>0</v>
      </c>
      <c r="BK6">
        <v>0</v>
      </c>
      <c r="BL6">
        <v>0</v>
      </c>
      <c r="BM6">
        <v>0</v>
      </c>
      <c r="BN6">
        <v>0</v>
      </c>
      <c r="BO6">
        <v>1</v>
      </c>
      <c r="BP6">
        <v>0</v>
      </c>
      <c r="BQ6">
        <v>1</v>
      </c>
      <c r="BR6">
        <v>0</v>
      </c>
      <c r="BS6">
        <v>0</v>
      </c>
      <c r="BT6">
        <v>0</v>
      </c>
      <c r="BU6">
        <v>0</v>
      </c>
      <c r="BV6">
        <v>1</v>
      </c>
      <c r="BW6">
        <v>1</v>
      </c>
      <c r="BX6">
        <v>0</v>
      </c>
      <c r="BY6">
        <v>1</v>
      </c>
      <c r="BZ6">
        <v>0</v>
      </c>
      <c r="CA6">
        <v>0</v>
      </c>
      <c r="CB6">
        <v>0</v>
      </c>
      <c r="CC6">
        <v>1</v>
      </c>
      <c r="CD6">
        <v>0</v>
      </c>
      <c r="CE6">
        <v>0</v>
      </c>
      <c r="CF6">
        <v>0</v>
      </c>
      <c r="CG6">
        <v>1</v>
      </c>
      <c r="CH6">
        <v>1</v>
      </c>
      <c r="CI6">
        <v>1</v>
      </c>
      <c r="CJ6">
        <v>1</v>
      </c>
      <c r="CK6">
        <v>1</v>
      </c>
      <c r="CL6">
        <v>0</v>
      </c>
      <c r="CM6">
        <v>0</v>
      </c>
      <c r="CN6">
        <v>1</v>
      </c>
      <c r="CO6">
        <v>1</v>
      </c>
      <c r="CP6">
        <v>1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1</v>
      </c>
      <c r="CX6">
        <v>0</v>
      </c>
      <c r="CY6">
        <v>1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1</v>
      </c>
      <c r="DL6">
        <v>0</v>
      </c>
      <c r="DM6">
        <v>1</v>
      </c>
      <c r="DN6">
        <v>0</v>
      </c>
      <c r="DO6">
        <v>1</v>
      </c>
      <c r="DP6">
        <v>1</v>
      </c>
      <c r="DQ6">
        <v>1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1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1</v>
      </c>
      <c r="EI6">
        <v>1</v>
      </c>
    </row>
    <row r="7" spans="1:139" x14ac:dyDescent="0.3">
      <c r="A7" t="s">
        <v>430</v>
      </c>
      <c r="B7" t="s">
        <v>37</v>
      </c>
      <c r="C7">
        <f t="shared" si="0"/>
        <v>20</v>
      </c>
      <c r="D7">
        <v>1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1</v>
      </c>
      <c r="BC7">
        <v>1</v>
      </c>
      <c r="BD7">
        <v>0</v>
      </c>
      <c r="BE7">
        <v>1</v>
      </c>
      <c r="BF7">
        <v>0</v>
      </c>
      <c r="BG7">
        <v>0</v>
      </c>
      <c r="BH7">
        <v>0</v>
      </c>
      <c r="BI7">
        <v>0</v>
      </c>
      <c r="BJ7">
        <v>0</v>
      </c>
      <c r="BK7">
        <v>1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1</v>
      </c>
      <c r="BX7">
        <v>1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1</v>
      </c>
      <c r="CH7">
        <v>1</v>
      </c>
      <c r="CI7">
        <v>0</v>
      </c>
      <c r="CJ7">
        <v>1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1</v>
      </c>
      <c r="DD7">
        <v>1</v>
      </c>
      <c r="DE7">
        <v>0</v>
      </c>
      <c r="DF7">
        <v>0</v>
      </c>
      <c r="DG7">
        <v>0</v>
      </c>
      <c r="DH7">
        <v>0</v>
      </c>
      <c r="DI7">
        <v>1</v>
      </c>
      <c r="DJ7">
        <v>1</v>
      </c>
      <c r="DK7">
        <v>1</v>
      </c>
      <c r="DL7">
        <v>1</v>
      </c>
      <c r="DM7">
        <v>0</v>
      </c>
      <c r="DN7">
        <v>0</v>
      </c>
      <c r="DO7">
        <v>1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1</v>
      </c>
      <c r="EF7">
        <v>0</v>
      </c>
      <c r="EG7">
        <v>0</v>
      </c>
      <c r="EH7">
        <v>0</v>
      </c>
      <c r="EI7">
        <v>0</v>
      </c>
    </row>
    <row r="8" spans="1:139" x14ac:dyDescent="0.3">
      <c r="A8" t="s">
        <v>431</v>
      </c>
      <c r="B8" t="s">
        <v>40</v>
      </c>
      <c r="C8">
        <f t="shared" si="0"/>
        <v>27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1</v>
      </c>
      <c r="AU8">
        <v>0</v>
      </c>
      <c r="AV8">
        <v>1</v>
      </c>
      <c r="AW8">
        <v>0</v>
      </c>
      <c r="AX8">
        <v>0</v>
      </c>
      <c r="AY8">
        <v>0</v>
      </c>
      <c r="AZ8">
        <v>0</v>
      </c>
      <c r="BA8">
        <v>0</v>
      </c>
      <c r="BB8">
        <v>1</v>
      </c>
      <c r="BC8">
        <v>0</v>
      </c>
      <c r="BD8">
        <v>0</v>
      </c>
      <c r="BE8">
        <v>1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1</v>
      </c>
      <c r="BO8">
        <v>0</v>
      </c>
      <c r="BP8">
        <v>1</v>
      </c>
      <c r="BQ8">
        <v>0</v>
      </c>
      <c r="BR8">
        <v>0</v>
      </c>
      <c r="BS8">
        <v>0</v>
      </c>
      <c r="BT8">
        <v>0</v>
      </c>
      <c r="BU8">
        <v>0</v>
      </c>
      <c r="BV8">
        <v>1</v>
      </c>
      <c r="BW8">
        <v>1</v>
      </c>
      <c r="BX8">
        <v>0</v>
      </c>
      <c r="BY8">
        <v>1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1</v>
      </c>
      <c r="CH8">
        <v>1</v>
      </c>
      <c r="CI8">
        <v>0</v>
      </c>
      <c r="CJ8">
        <v>1</v>
      </c>
      <c r="CK8">
        <v>0</v>
      </c>
      <c r="CL8">
        <v>0</v>
      </c>
      <c r="CM8">
        <v>0</v>
      </c>
      <c r="CN8">
        <v>0</v>
      </c>
      <c r="CO8">
        <v>0</v>
      </c>
      <c r="CP8">
        <v>1</v>
      </c>
      <c r="CQ8">
        <v>0</v>
      </c>
      <c r="CR8">
        <v>0</v>
      </c>
      <c r="CS8">
        <v>0</v>
      </c>
      <c r="CT8">
        <v>0</v>
      </c>
      <c r="CU8">
        <v>0</v>
      </c>
      <c r="CV8">
        <v>1</v>
      </c>
      <c r="CW8">
        <v>0</v>
      </c>
      <c r="CX8">
        <v>0</v>
      </c>
      <c r="CY8">
        <v>0</v>
      </c>
      <c r="CZ8">
        <v>1</v>
      </c>
      <c r="DA8">
        <v>0</v>
      </c>
      <c r="DB8">
        <v>0</v>
      </c>
      <c r="DC8">
        <v>1</v>
      </c>
      <c r="DD8">
        <v>0</v>
      </c>
      <c r="DE8">
        <v>0</v>
      </c>
      <c r="DF8">
        <v>0</v>
      </c>
      <c r="DG8">
        <v>0</v>
      </c>
      <c r="DH8">
        <v>0</v>
      </c>
      <c r="DI8">
        <v>1</v>
      </c>
      <c r="DJ8">
        <v>1</v>
      </c>
      <c r="DK8">
        <v>1</v>
      </c>
      <c r="DL8">
        <v>1</v>
      </c>
      <c r="DM8">
        <v>0</v>
      </c>
      <c r="DN8">
        <v>0</v>
      </c>
      <c r="DO8">
        <v>1</v>
      </c>
      <c r="DP8">
        <v>0</v>
      </c>
      <c r="DQ8">
        <v>0</v>
      </c>
      <c r="DR8">
        <v>1</v>
      </c>
      <c r="DS8">
        <v>0</v>
      </c>
      <c r="DT8">
        <v>0</v>
      </c>
      <c r="DU8">
        <v>0</v>
      </c>
      <c r="DV8">
        <v>1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1</v>
      </c>
      <c r="EF8">
        <v>0</v>
      </c>
      <c r="EG8">
        <v>0</v>
      </c>
      <c r="EH8">
        <v>0</v>
      </c>
      <c r="EI8">
        <v>0</v>
      </c>
    </row>
    <row r="9" spans="1:139" x14ac:dyDescent="0.3">
      <c r="A9" t="s">
        <v>432</v>
      </c>
      <c r="B9" t="s">
        <v>43</v>
      </c>
      <c r="C9">
        <f t="shared" si="0"/>
        <v>15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  <c r="Y9">
        <v>1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>
        <v>0</v>
      </c>
      <c r="AG9">
        <v>0</v>
      </c>
      <c r="AH9">
        <v>0</v>
      </c>
      <c r="AI9">
        <v>1</v>
      </c>
      <c r="AJ9">
        <v>0</v>
      </c>
      <c r="AK9">
        <v>0</v>
      </c>
      <c r="AL9">
        <v>0</v>
      </c>
      <c r="AM9">
        <v>1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1</v>
      </c>
      <c r="BK9">
        <v>1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1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1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1</v>
      </c>
      <c r="DP9">
        <v>0</v>
      </c>
      <c r="DQ9">
        <v>1</v>
      </c>
      <c r="DR9">
        <v>0</v>
      </c>
      <c r="DS9">
        <v>0</v>
      </c>
      <c r="DT9">
        <v>0</v>
      </c>
      <c r="DU9">
        <v>1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1</v>
      </c>
    </row>
    <row r="10" spans="1:139" x14ac:dyDescent="0.3">
      <c r="A10" t="s">
        <v>477</v>
      </c>
      <c r="B10" t="s">
        <v>478</v>
      </c>
      <c r="C10">
        <f t="shared" si="0"/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1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1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1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1</v>
      </c>
    </row>
    <row r="11" spans="1:139" x14ac:dyDescent="0.3">
      <c r="A11" t="s">
        <v>433</v>
      </c>
      <c r="B11" t="s">
        <v>46</v>
      </c>
      <c r="C11">
        <f t="shared" si="0"/>
        <v>28</v>
      </c>
      <c r="D11">
        <v>1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1</v>
      </c>
      <c r="AS11">
        <v>1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1</v>
      </c>
      <c r="AZ11">
        <v>0</v>
      </c>
      <c r="BA11">
        <v>0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1</v>
      </c>
      <c r="BL11">
        <v>0</v>
      </c>
      <c r="BM11">
        <v>0</v>
      </c>
      <c r="BN11">
        <v>0</v>
      </c>
      <c r="BO11">
        <v>0</v>
      </c>
      <c r="BP11">
        <v>1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1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1</v>
      </c>
      <c r="CH11">
        <v>1</v>
      </c>
      <c r="CI11">
        <v>1</v>
      </c>
      <c r="CJ11">
        <v>1</v>
      </c>
      <c r="CK11">
        <v>1</v>
      </c>
      <c r="CL11">
        <v>0</v>
      </c>
      <c r="CM11">
        <v>0</v>
      </c>
      <c r="CN11">
        <v>0</v>
      </c>
      <c r="CO11">
        <v>0</v>
      </c>
      <c r="CP11">
        <v>1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1</v>
      </c>
      <c r="CW11">
        <v>0</v>
      </c>
      <c r="CX11">
        <v>0</v>
      </c>
      <c r="CY11">
        <v>0</v>
      </c>
      <c r="CZ11">
        <v>1</v>
      </c>
      <c r="DA11">
        <v>0</v>
      </c>
      <c r="DB11">
        <v>0</v>
      </c>
      <c r="DC11">
        <v>1</v>
      </c>
      <c r="DD11">
        <v>1</v>
      </c>
      <c r="DE11">
        <v>0</v>
      </c>
      <c r="DF11">
        <v>0</v>
      </c>
      <c r="DG11">
        <v>0</v>
      </c>
      <c r="DH11">
        <v>0</v>
      </c>
      <c r="DI11">
        <v>1</v>
      </c>
      <c r="DJ11">
        <v>0</v>
      </c>
      <c r="DK11">
        <v>1</v>
      </c>
      <c r="DL11">
        <v>0</v>
      </c>
      <c r="DM11">
        <v>0</v>
      </c>
      <c r="DN11">
        <v>0</v>
      </c>
      <c r="DO11">
        <v>1</v>
      </c>
      <c r="DP11">
        <v>0</v>
      </c>
      <c r="DQ11">
        <v>0</v>
      </c>
      <c r="DR11">
        <v>0</v>
      </c>
      <c r="DS11">
        <v>0</v>
      </c>
      <c r="DT11">
        <v>1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1</v>
      </c>
      <c r="EA11">
        <v>0</v>
      </c>
      <c r="EB11">
        <v>0</v>
      </c>
      <c r="EC11">
        <v>0</v>
      </c>
      <c r="ED11">
        <v>0</v>
      </c>
      <c r="EE11">
        <v>1</v>
      </c>
      <c r="EF11">
        <v>0</v>
      </c>
      <c r="EG11">
        <v>0</v>
      </c>
      <c r="EH11">
        <v>0</v>
      </c>
      <c r="EI11">
        <v>0</v>
      </c>
    </row>
    <row r="12" spans="1:139" x14ac:dyDescent="0.3">
      <c r="A12" t="s">
        <v>434</v>
      </c>
      <c r="B12" t="s">
        <v>49</v>
      </c>
      <c r="C12">
        <f t="shared" si="0"/>
        <v>11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0</v>
      </c>
      <c r="BI12">
        <v>0</v>
      </c>
      <c r="BJ12">
        <v>0</v>
      </c>
      <c r="BK12">
        <v>1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1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1</v>
      </c>
      <c r="CE12">
        <v>0</v>
      </c>
      <c r="CF12">
        <v>0</v>
      </c>
      <c r="CG12">
        <v>0</v>
      </c>
      <c r="CH12">
        <v>1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1</v>
      </c>
      <c r="DG12">
        <v>0</v>
      </c>
      <c r="DH12">
        <v>0</v>
      </c>
      <c r="DI12">
        <v>0</v>
      </c>
      <c r="DJ12">
        <v>1</v>
      </c>
      <c r="DK12">
        <v>0</v>
      </c>
      <c r="DL12">
        <v>0</v>
      </c>
      <c r="DM12">
        <v>1</v>
      </c>
      <c r="DN12">
        <v>0</v>
      </c>
      <c r="DO12">
        <v>0</v>
      </c>
      <c r="DP12">
        <v>1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1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</row>
    <row r="13" spans="1:139" x14ac:dyDescent="0.3">
      <c r="A13" t="s">
        <v>436</v>
      </c>
      <c r="B13" t="s">
        <v>54</v>
      </c>
      <c r="C13">
        <f t="shared" si="0"/>
        <v>23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1</v>
      </c>
      <c r="AT13">
        <v>0</v>
      </c>
      <c r="AU13">
        <v>0</v>
      </c>
      <c r="AV13">
        <v>1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1</v>
      </c>
      <c r="BL13">
        <v>0</v>
      </c>
      <c r="BM13">
        <v>0</v>
      </c>
      <c r="BN13">
        <v>0</v>
      </c>
      <c r="BO13">
        <v>0</v>
      </c>
      <c r="BP13">
        <v>1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1</v>
      </c>
      <c r="BW13">
        <v>0</v>
      </c>
      <c r="BX13">
        <v>0</v>
      </c>
      <c r="BY13">
        <v>1</v>
      </c>
      <c r="BZ13">
        <v>0</v>
      </c>
      <c r="CA13">
        <v>0</v>
      </c>
      <c r="CB13">
        <v>0</v>
      </c>
      <c r="CC13">
        <v>1</v>
      </c>
      <c r="CD13">
        <v>0</v>
      </c>
      <c r="CE13">
        <v>0</v>
      </c>
      <c r="CF13">
        <v>0</v>
      </c>
      <c r="CG13">
        <v>0</v>
      </c>
      <c r="CH13">
        <v>1</v>
      </c>
      <c r="CI13">
        <v>1</v>
      </c>
      <c r="CJ13">
        <v>1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1</v>
      </c>
      <c r="CW13">
        <v>0</v>
      </c>
      <c r="CX13">
        <v>0</v>
      </c>
      <c r="CY13">
        <v>0</v>
      </c>
      <c r="CZ13">
        <v>1</v>
      </c>
      <c r="DA13">
        <v>0</v>
      </c>
      <c r="DB13">
        <v>0</v>
      </c>
      <c r="DC13">
        <v>0</v>
      </c>
      <c r="DD13">
        <v>1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1</v>
      </c>
      <c r="DK13">
        <v>0</v>
      </c>
      <c r="DL13">
        <v>1</v>
      </c>
      <c r="DM13">
        <v>1</v>
      </c>
      <c r="DN13">
        <v>0</v>
      </c>
      <c r="DO13">
        <v>1</v>
      </c>
      <c r="DP13">
        <v>0</v>
      </c>
      <c r="DQ13">
        <v>0</v>
      </c>
      <c r="DR13">
        <v>0</v>
      </c>
      <c r="DS13">
        <v>0</v>
      </c>
      <c r="DT13">
        <v>1</v>
      </c>
      <c r="DU13">
        <v>0</v>
      </c>
      <c r="DV13">
        <v>1</v>
      </c>
      <c r="DW13">
        <v>0</v>
      </c>
      <c r="DX13">
        <v>0</v>
      </c>
      <c r="DY13">
        <v>0</v>
      </c>
      <c r="DZ13">
        <v>1</v>
      </c>
      <c r="EA13">
        <v>0</v>
      </c>
      <c r="EB13">
        <v>0</v>
      </c>
      <c r="EC13">
        <v>0</v>
      </c>
      <c r="ED13">
        <v>0</v>
      </c>
      <c r="EE13">
        <v>1</v>
      </c>
      <c r="EF13">
        <v>0</v>
      </c>
      <c r="EG13">
        <v>0</v>
      </c>
      <c r="EH13">
        <v>0</v>
      </c>
      <c r="EI13">
        <v>0</v>
      </c>
    </row>
    <row r="14" spans="1:139" x14ac:dyDescent="0.3">
      <c r="A14" t="s">
        <v>471</v>
      </c>
      <c r="B14" t="s">
        <v>472</v>
      </c>
      <c r="C14">
        <f t="shared" si="0"/>
        <v>58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1</v>
      </c>
      <c r="M14">
        <v>0</v>
      </c>
      <c r="N14">
        <v>1</v>
      </c>
      <c r="O14">
        <v>0</v>
      </c>
      <c r="P14">
        <v>1</v>
      </c>
      <c r="Q14">
        <v>1</v>
      </c>
      <c r="R14">
        <v>0</v>
      </c>
      <c r="S14">
        <v>1</v>
      </c>
      <c r="T14">
        <v>0</v>
      </c>
      <c r="U14">
        <v>1</v>
      </c>
      <c r="V14">
        <v>0</v>
      </c>
      <c r="W14">
        <v>0</v>
      </c>
      <c r="X14">
        <v>1</v>
      </c>
      <c r="Y14">
        <v>0</v>
      </c>
      <c r="Z14">
        <v>0</v>
      </c>
      <c r="AA14">
        <v>0</v>
      </c>
      <c r="AB14">
        <v>0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1</v>
      </c>
      <c r="AK14">
        <v>0</v>
      </c>
      <c r="AL14">
        <v>0</v>
      </c>
      <c r="AM14">
        <v>0</v>
      </c>
      <c r="AN14">
        <v>1</v>
      </c>
      <c r="AO14">
        <v>1</v>
      </c>
      <c r="AP14">
        <v>0</v>
      </c>
      <c r="AQ14">
        <v>1</v>
      </c>
      <c r="AR14">
        <v>1</v>
      </c>
      <c r="AS14">
        <v>0</v>
      </c>
      <c r="AT14">
        <v>0</v>
      </c>
      <c r="AU14">
        <v>0</v>
      </c>
      <c r="AV14">
        <v>1</v>
      </c>
      <c r="AW14">
        <v>1</v>
      </c>
      <c r="AX14">
        <v>1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1</v>
      </c>
      <c r="BF14">
        <v>0</v>
      </c>
      <c r="BG14">
        <v>0</v>
      </c>
      <c r="BH14">
        <v>1</v>
      </c>
      <c r="BI14">
        <v>0</v>
      </c>
      <c r="BJ14">
        <v>1</v>
      </c>
      <c r="BK14">
        <v>0</v>
      </c>
      <c r="BL14">
        <v>1</v>
      </c>
      <c r="BM14">
        <v>1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1</v>
      </c>
      <c r="BT14">
        <v>1</v>
      </c>
      <c r="BU14">
        <v>1</v>
      </c>
      <c r="BV14">
        <v>0</v>
      </c>
      <c r="BW14">
        <v>0</v>
      </c>
      <c r="BX14">
        <v>0</v>
      </c>
      <c r="BY14">
        <v>1</v>
      </c>
      <c r="BZ14">
        <v>0</v>
      </c>
      <c r="CA14">
        <v>0</v>
      </c>
      <c r="CB14">
        <v>1</v>
      </c>
      <c r="CC14">
        <v>1</v>
      </c>
      <c r="CD14">
        <v>0</v>
      </c>
      <c r="CE14">
        <v>1</v>
      </c>
      <c r="CF14">
        <v>0</v>
      </c>
      <c r="CG14">
        <v>0</v>
      </c>
      <c r="CH14">
        <v>1</v>
      </c>
      <c r="CI14">
        <v>0</v>
      </c>
      <c r="CJ14">
        <v>0</v>
      </c>
      <c r="CK14">
        <v>1</v>
      </c>
      <c r="CL14">
        <v>1</v>
      </c>
      <c r="CM14">
        <v>0</v>
      </c>
      <c r="CN14">
        <v>0</v>
      </c>
      <c r="CO14">
        <v>1</v>
      </c>
      <c r="CP14">
        <v>0</v>
      </c>
      <c r="CQ14">
        <v>0</v>
      </c>
      <c r="CR14">
        <v>1</v>
      </c>
      <c r="CS14">
        <v>1</v>
      </c>
      <c r="CT14">
        <v>0</v>
      </c>
      <c r="CU14">
        <v>1</v>
      </c>
      <c r="CV14">
        <v>0</v>
      </c>
      <c r="CW14">
        <v>1</v>
      </c>
      <c r="CX14">
        <v>1</v>
      </c>
      <c r="CY14">
        <v>0</v>
      </c>
      <c r="CZ14">
        <v>1</v>
      </c>
      <c r="DA14">
        <v>0</v>
      </c>
      <c r="DB14">
        <v>1</v>
      </c>
      <c r="DC14">
        <v>0</v>
      </c>
      <c r="DD14">
        <v>0</v>
      </c>
      <c r="DE14">
        <v>1</v>
      </c>
      <c r="DF14">
        <v>0</v>
      </c>
      <c r="DG14">
        <v>1</v>
      </c>
      <c r="DH14">
        <v>1</v>
      </c>
      <c r="DI14">
        <v>1</v>
      </c>
      <c r="DJ14">
        <v>0</v>
      </c>
      <c r="DK14">
        <v>0</v>
      </c>
      <c r="DL14">
        <v>1</v>
      </c>
      <c r="DM14">
        <v>0</v>
      </c>
      <c r="DN14">
        <v>1</v>
      </c>
      <c r="DO14">
        <v>0</v>
      </c>
      <c r="DP14">
        <v>0</v>
      </c>
      <c r="DQ14">
        <v>0</v>
      </c>
      <c r="DR14">
        <v>1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1</v>
      </c>
      <c r="DY14">
        <v>0</v>
      </c>
      <c r="DZ14">
        <v>0</v>
      </c>
      <c r="EA14">
        <v>1</v>
      </c>
      <c r="EB14">
        <v>0</v>
      </c>
      <c r="EC14">
        <v>1</v>
      </c>
      <c r="ED14">
        <v>1</v>
      </c>
      <c r="EE14">
        <v>0</v>
      </c>
      <c r="EF14">
        <v>1</v>
      </c>
      <c r="EG14">
        <v>0</v>
      </c>
      <c r="EH14">
        <v>0</v>
      </c>
      <c r="EI14">
        <v>1</v>
      </c>
    </row>
    <row r="15" spans="1:139" s="9" customFormat="1" x14ac:dyDescent="0.3">
      <c r="B15" s="13" t="s">
        <v>485</v>
      </c>
      <c r="C15" s="9">
        <f>MEDIAN(D15:EI15)</f>
        <v>1</v>
      </c>
      <c r="D15" s="9">
        <f>SUM(D5:D14)</f>
        <v>5</v>
      </c>
      <c r="E15" s="9">
        <f t="shared" ref="E15:BP15" si="1">SUM(E5:E14)</f>
        <v>3</v>
      </c>
      <c r="F15" s="9">
        <f t="shared" si="1"/>
        <v>0</v>
      </c>
      <c r="G15" s="9">
        <f t="shared" si="1"/>
        <v>0</v>
      </c>
      <c r="H15" s="9">
        <f t="shared" si="1"/>
        <v>0</v>
      </c>
      <c r="I15" s="9">
        <f t="shared" si="1"/>
        <v>2</v>
      </c>
      <c r="J15" s="9">
        <f t="shared" si="1"/>
        <v>1</v>
      </c>
      <c r="K15" s="9">
        <f t="shared" si="1"/>
        <v>3</v>
      </c>
      <c r="L15" s="9">
        <f t="shared" si="1"/>
        <v>1</v>
      </c>
      <c r="M15" s="9">
        <f t="shared" si="1"/>
        <v>1</v>
      </c>
      <c r="N15" s="9">
        <f t="shared" si="1"/>
        <v>1</v>
      </c>
      <c r="O15" s="9">
        <f t="shared" si="1"/>
        <v>1</v>
      </c>
      <c r="P15" s="9">
        <f t="shared" si="1"/>
        <v>1</v>
      </c>
      <c r="Q15" s="9">
        <f t="shared" si="1"/>
        <v>1</v>
      </c>
      <c r="R15" s="9">
        <f t="shared" si="1"/>
        <v>0</v>
      </c>
      <c r="S15" s="9">
        <f t="shared" si="1"/>
        <v>1</v>
      </c>
      <c r="T15" s="9">
        <f t="shared" si="1"/>
        <v>1</v>
      </c>
      <c r="U15" s="9">
        <f t="shared" si="1"/>
        <v>2</v>
      </c>
      <c r="V15" s="9">
        <f t="shared" si="1"/>
        <v>1</v>
      </c>
      <c r="W15" s="9">
        <f t="shared" si="1"/>
        <v>0</v>
      </c>
      <c r="X15" s="9">
        <f t="shared" si="1"/>
        <v>1</v>
      </c>
      <c r="Y15" s="9">
        <f t="shared" si="1"/>
        <v>1</v>
      </c>
      <c r="Z15" s="9">
        <f t="shared" si="1"/>
        <v>0</v>
      </c>
      <c r="AA15" s="9">
        <f t="shared" si="1"/>
        <v>2</v>
      </c>
      <c r="AB15" s="9">
        <f t="shared" si="1"/>
        <v>2</v>
      </c>
      <c r="AC15" s="9">
        <f t="shared" si="1"/>
        <v>1</v>
      </c>
      <c r="AD15" s="9">
        <f t="shared" si="1"/>
        <v>2</v>
      </c>
      <c r="AE15" s="9">
        <f t="shared" si="1"/>
        <v>1</v>
      </c>
      <c r="AF15" s="9">
        <f t="shared" si="1"/>
        <v>1</v>
      </c>
      <c r="AG15" s="9">
        <f t="shared" si="1"/>
        <v>1</v>
      </c>
      <c r="AH15" s="9">
        <f t="shared" si="1"/>
        <v>1</v>
      </c>
      <c r="AI15" s="9">
        <f t="shared" si="1"/>
        <v>5</v>
      </c>
      <c r="AJ15" s="9">
        <f t="shared" si="1"/>
        <v>2</v>
      </c>
      <c r="AK15" s="9">
        <f t="shared" si="1"/>
        <v>0</v>
      </c>
      <c r="AL15" s="9">
        <f t="shared" si="1"/>
        <v>0</v>
      </c>
      <c r="AM15" s="9">
        <f t="shared" si="1"/>
        <v>1</v>
      </c>
      <c r="AN15" s="9">
        <f t="shared" si="1"/>
        <v>1</v>
      </c>
      <c r="AO15" s="9">
        <f t="shared" si="1"/>
        <v>1</v>
      </c>
      <c r="AP15" s="9">
        <f t="shared" si="1"/>
        <v>0</v>
      </c>
      <c r="AQ15" s="9">
        <f t="shared" si="1"/>
        <v>1</v>
      </c>
      <c r="AR15" s="9">
        <f t="shared" si="1"/>
        <v>2</v>
      </c>
      <c r="AS15" s="9">
        <f t="shared" si="1"/>
        <v>3</v>
      </c>
      <c r="AT15" s="9">
        <f t="shared" si="1"/>
        <v>2</v>
      </c>
      <c r="AU15" s="9">
        <f t="shared" si="1"/>
        <v>0</v>
      </c>
      <c r="AV15" s="9">
        <f t="shared" si="1"/>
        <v>4</v>
      </c>
      <c r="AW15" s="9">
        <f t="shared" si="1"/>
        <v>1</v>
      </c>
      <c r="AX15" s="9">
        <f t="shared" si="1"/>
        <v>1</v>
      </c>
      <c r="AY15" s="9">
        <f t="shared" si="1"/>
        <v>1</v>
      </c>
      <c r="AZ15" s="9">
        <f t="shared" si="1"/>
        <v>0</v>
      </c>
      <c r="BA15" s="9">
        <f t="shared" si="1"/>
        <v>1</v>
      </c>
      <c r="BB15" s="9">
        <f t="shared" si="1"/>
        <v>5</v>
      </c>
      <c r="BC15" s="9">
        <f t="shared" si="1"/>
        <v>1</v>
      </c>
      <c r="BD15" s="9">
        <f t="shared" si="1"/>
        <v>0</v>
      </c>
      <c r="BE15" s="9">
        <f t="shared" si="1"/>
        <v>4</v>
      </c>
      <c r="BF15" s="9">
        <f t="shared" si="1"/>
        <v>1</v>
      </c>
      <c r="BG15" s="9">
        <f t="shared" si="1"/>
        <v>1</v>
      </c>
      <c r="BH15" s="9">
        <f t="shared" si="1"/>
        <v>1</v>
      </c>
      <c r="BI15" s="9">
        <f t="shared" si="1"/>
        <v>1</v>
      </c>
      <c r="BJ15" s="9">
        <f t="shared" si="1"/>
        <v>2</v>
      </c>
      <c r="BK15" s="9">
        <f t="shared" si="1"/>
        <v>5</v>
      </c>
      <c r="BL15" s="9">
        <f t="shared" si="1"/>
        <v>1</v>
      </c>
      <c r="BM15" s="9">
        <f t="shared" si="1"/>
        <v>1</v>
      </c>
      <c r="BN15" s="9">
        <f t="shared" si="1"/>
        <v>1</v>
      </c>
      <c r="BO15" s="9">
        <f t="shared" si="1"/>
        <v>1</v>
      </c>
      <c r="BP15" s="9">
        <f t="shared" si="1"/>
        <v>4</v>
      </c>
      <c r="BQ15" s="9">
        <f t="shared" ref="BQ15:EB15" si="2">SUM(BQ5:BQ14)</f>
        <v>1</v>
      </c>
      <c r="BR15" s="9">
        <f t="shared" si="2"/>
        <v>0</v>
      </c>
      <c r="BS15" s="9">
        <f t="shared" si="2"/>
        <v>1</v>
      </c>
      <c r="BT15" s="9">
        <f t="shared" si="2"/>
        <v>1</v>
      </c>
      <c r="BU15" s="9">
        <f t="shared" si="2"/>
        <v>1</v>
      </c>
      <c r="BV15" s="9">
        <f t="shared" si="2"/>
        <v>3</v>
      </c>
      <c r="BW15" s="9">
        <f t="shared" si="2"/>
        <v>4</v>
      </c>
      <c r="BX15" s="9">
        <f t="shared" si="2"/>
        <v>2</v>
      </c>
      <c r="BY15" s="9">
        <f t="shared" si="2"/>
        <v>4</v>
      </c>
      <c r="BZ15" s="9">
        <f t="shared" si="2"/>
        <v>0</v>
      </c>
      <c r="CA15" s="9">
        <f t="shared" si="2"/>
        <v>0</v>
      </c>
      <c r="CB15" s="9">
        <f t="shared" si="2"/>
        <v>1</v>
      </c>
      <c r="CC15" s="9">
        <f t="shared" si="2"/>
        <v>3</v>
      </c>
      <c r="CD15" s="9">
        <f t="shared" si="2"/>
        <v>2</v>
      </c>
      <c r="CE15" s="9">
        <f t="shared" si="2"/>
        <v>1</v>
      </c>
      <c r="CF15" s="9">
        <f t="shared" si="2"/>
        <v>0</v>
      </c>
      <c r="CG15" s="9">
        <f t="shared" si="2"/>
        <v>6</v>
      </c>
      <c r="CH15" s="9">
        <f t="shared" si="2"/>
        <v>7</v>
      </c>
      <c r="CI15" s="9">
        <f t="shared" si="2"/>
        <v>3</v>
      </c>
      <c r="CJ15" s="9">
        <f t="shared" si="2"/>
        <v>5</v>
      </c>
      <c r="CK15" s="9">
        <f t="shared" si="2"/>
        <v>3</v>
      </c>
      <c r="CL15" s="9">
        <f t="shared" si="2"/>
        <v>1</v>
      </c>
      <c r="CM15" s="9">
        <f t="shared" si="2"/>
        <v>0</v>
      </c>
      <c r="CN15" s="9">
        <f t="shared" si="2"/>
        <v>2</v>
      </c>
      <c r="CO15" s="9">
        <f t="shared" si="2"/>
        <v>2</v>
      </c>
      <c r="CP15" s="9">
        <f t="shared" si="2"/>
        <v>3</v>
      </c>
      <c r="CQ15" s="9">
        <f t="shared" si="2"/>
        <v>0</v>
      </c>
      <c r="CR15" s="9">
        <f t="shared" si="2"/>
        <v>1</v>
      </c>
      <c r="CS15" s="9">
        <f t="shared" si="2"/>
        <v>1</v>
      </c>
      <c r="CT15" s="9">
        <f t="shared" si="2"/>
        <v>0</v>
      </c>
      <c r="CU15" s="9">
        <f t="shared" si="2"/>
        <v>1</v>
      </c>
      <c r="CV15" s="9">
        <f t="shared" si="2"/>
        <v>3</v>
      </c>
      <c r="CW15" s="9">
        <f t="shared" si="2"/>
        <v>2</v>
      </c>
      <c r="CX15" s="9">
        <f t="shared" si="2"/>
        <v>1</v>
      </c>
      <c r="CY15" s="9">
        <f t="shared" si="2"/>
        <v>1</v>
      </c>
      <c r="CZ15" s="9">
        <f t="shared" si="2"/>
        <v>4</v>
      </c>
      <c r="DA15" s="9">
        <f t="shared" si="2"/>
        <v>0</v>
      </c>
      <c r="DB15" s="9">
        <f t="shared" si="2"/>
        <v>1</v>
      </c>
      <c r="DC15" s="9">
        <f t="shared" si="2"/>
        <v>4</v>
      </c>
      <c r="DD15" s="9">
        <f t="shared" si="2"/>
        <v>3</v>
      </c>
      <c r="DE15" s="9">
        <f t="shared" si="2"/>
        <v>1</v>
      </c>
      <c r="DF15" s="9">
        <f t="shared" si="2"/>
        <v>1</v>
      </c>
      <c r="DG15" s="9">
        <f t="shared" si="2"/>
        <v>1</v>
      </c>
      <c r="DH15" s="9">
        <f t="shared" si="2"/>
        <v>1</v>
      </c>
      <c r="DI15" s="9">
        <f t="shared" si="2"/>
        <v>4</v>
      </c>
      <c r="DJ15" s="9">
        <f t="shared" si="2"/>
        <v>5</v>
      </c>
      <c r="DK15" s="9">
        <f t="shared" si="2"/>
        <v>4</v>
      </c>
      <c r="DL15" s="9">
        <f t="shared" si="2"/>
        <v>4</v>
      </c>
      <c r="DM15" s="9">
        <f t="shared" si="2"/>
        <v>3</v>
      </c>
      <c r="DN15" s="9">
        <f t="shared" si="2"/>
        <v>1</v>
      </c>
      <c r="DO15" s="9">
        <f t="shared" si="2"/>
        <v>7</v>
      </c>
      <c r="DP15" s="9">
        <f t="shared" si="2"/>
        <v>2</v>
      </c>
      <c r="DQ15" s="9">
        <f t="shared" si="2"/>
        <v>2</v>
      </c>
      <c r="DR15" s="9">
        <f t="shared" si="2"/>
        <v>2</v>
      </c>
      <c r="DS15" s="9">
        <f t="shared" si="2"/>
        <v>0</v>
      </c>
      <c r="DT15" s="9">
        <f t="shared" si="2"/>
        <v>2</v>
      </c>
      <c r="DU15" s="9">
        <f t="shared" si="2"/>
        <v>2</v>
      </c>
      <c r="DV15" s="9">
        <f t="shared" si="2"/>
        <v>2</v>
      </c>
      <c r="DW15" s="9">
        <f t="shared" si="2"/>
        <v>0</v>
      </c>
      <c r="DX15" s="9">
        <f t="shared" si="2"/>
        <v>1</v>
      </c>
      <c r="DY15" s="9">
        <f t="shared" si="2"/>
        <v>0</v>
      </c>
      <c r="DZ15" s="9">
        <f t="shared" si="2"/>
        <v>4</v>
      </c>
      <c r="EA15" s="9">
        <f t="shared" si="2"/>
        <v>1</v>
      </c>
      <c r="EB15" s="9">
        <f t="shared" si="2"/>
        <v>0</v>
      </c>
      <c r="EC15" s="9">
        <f t="shared" ref="EC15:EI15" si="3">SUM(EC5:EC14)</f>
        <v>1</v>
      </c>
      <c r="ED15" s="9">
        <f t="shared" si="3"/>
        <v>1</v>
      </c>
      <c r="EE15" s="9">
        <f t="shared" si="3"/>
        <v>4</v>
      </c>
      <c r="EF15" s="9">
        <f t="shared" si="3"/>
        <v>1</v>
      </c>
      <c r="EG15" s="9">
        <f t="shared" si="3"/>
        <v>0</v>
      </c>
      <c r="EH15" s="9">
        <f t="shared" si="3"/>
        <v>1</v>
      </c>
      <c r="EI15" s="9">
        <f t="shared" si="3"/>
        <v>5</v>
      </c>
    </row>
    <row r="16" spans="1:139" x14ac:dyDescent="0.3">
      <c r="A16" s="12"/>
    </row>
    <row r="17" spans="1:8" ht="43.2" x14ac:dyDescent="0.3">
      <c r="A17" s="8"/>
      <c r="B17" s="8" t="s">
        <v>481</v>
      </c>
      <c r="C17" s="25" t="s">
        <v>480</v>
      </c>
      <c r="D17" s="8"/>
    </row>
    <row r="18" spans="1:8" x14ac:dyDescent="0.3">
      <c r="A18" s="12"/>
      <c r="B18" t="s">
        <v>215</v>
      </c>
      <c r="C18" s="26">
        <v>0</v>
      </c>
      <c r="D18" s="29" t="s">
        <v>482</v>
      </c>
      <c r="E18" s="29"/>
      <c r="F18" s="29"/>
      <c r="G18" s="29"/>
      <c r="H18" s="29"/>
    </row>
    <row r="19" spans="1:8" x14ac:dyDescent="0.3">
      <c r="A19" s="2"/>
      <c r="B19" t="s">
        <v>205</v>
      </c>
      <c r="C19" s="26">
        <v>0</v>
      </c>
    </row>
    <row r="20" spans="1:8" x14ac:dyDescent="0.3">
      <c r="A20" s="22"/>
      <c r="B20" t="s">
        <v>277</v>
      </c>
      <c r="C20" s="26">
        <v>0</v>
      </c>
    </row>
    <row r="21" spans="1:8" x14ac:dyDescent="0.3">
      <c r="A21" s="22"/>
      <c r="B21" t="s">
        <v>231</v>
      </c>
      <c r="C21" s="26">
        <v>0</v>
      </c>
    </row>
    <row r="22" spans="1:8" x14ac:dyDescent="0.3">
      <c r="A22" s="22"/>
      <c r="B22" t="s">
        <v>239</v>
      </c>
      <c r="C22" s="26">
        <v>0</v>
      </c>
    </row>
    <row r="23" spans="1:8" x14ac:dyDescent="0.3">
      <c r="A23" s="22"/>
      <c r="B23" t="s">
        <v>255</v>
      </c>
      <c r="C23" s="26">
        <v>0</v>
      </c>
    </row>
    <row r="24" spans="1:8" x14ac:dyDescent="0.3">
      <c r="A24" s="22"/>
      <c r="B24" t="s">
        <v>321</v>
      </c>
      <c r="C24" s="26">
        <v>0</v>
      </c>
    </row>
    <row r="25" spans="1:8" x14ac:dyDescent="0.3">
      <c r="A25" s="22"/>
      <c r="B25" t="s">
        <v>200</v>
      </c>
      <c r="C25" s="26">
        <v>0</v>
      </c>
    </row>
    <row r="26" spans="1:8" x14ac:dyDescent="0.3">
      <c r="A26" s="22"/>
      <c r="B26" t="s">
        <v>241</v>
      </c>
      <c r="C26" s="26">
        <v>0</v>
      </c>
    </row>
    <row r="27" spans="1:8" x14ac:dyDescent="0.3">
      <c r="A27" s="13"/>
      <c r="B27" t="s">
        <v>311</v>
      </c>
      <c r="C27" s="26">
        <v>0</v>
      </c>
    </row>
    <row r="28" spans="1:8" x14ac:dyDescent="0.3">
      <c r="B28" t="s">
        <v>212</v>
      </c>
      <c r="C28" s="26">
        <v>0</v>
      </c>
    </row>
    <row r="29" spans="1:8" x14ac:dyDescent="0.3">
      <c r="B29" t="s">
        <v>198</v>
      </c>
      <c r="C29" s="26">
        <v>0</v>
      </c>
    </row>
    <row r="30" spans="1:8" x14ac:dyDescent="0.3">
      <c r="B30" t="s">
        <v>299</v>
      </c>
      <c r="C30" s="26">
        <v>0</v>
      </c>
    </row>
    <row r="31" spans="1:8" x14ac:dyDescent="0.3">
      <c r="B31" t="s">
        <v>315</v>
      </c>
      <c r="C31" s="26">
        <v>0</v>
      </c>
    </row>
    <row r="32" spans="1:8" x14ac:dyDescent="0.3">
      <c r="B32" t="s">
        <v>300</v>
      </c>
      <c r="C32" s="26">
        <v>0</v>
      </c>
    </row>
    <row r="33" spans="2:6" x14ac:dyDescent="0.3">
      <c r="B33" t="s">
        <v>314</v>
      </c>
      <c r="C33" s="26">
        <v>0</v>
      </c>
    </row>
    <row r="34" spans="2:6" x14ac:dyDescent="0.3">
      <c r="B34" t="s">
        <v>350</v>
      </c>
      <c r="C34" s="26">
        <v>0</v>
      </c>
    </row>
    <row r="35" spans="2:6" x14ac:dyDescent="0.3">
      <c r="B35" t="s">
        <v>283</v>
      </c>
      <c r="C35" s="26">
        <v>0</v>
      </c>
    </row>
    <row r="36" spans="2:6" x14ac:dyDescent="0.3">
      <c r="B36" t="s">
        <v>276</v>
      </c>
      <c r="C36" s="26">
        <v>0</v>
      </c>
    </row>
    <row r="37" spans="2:6" x14ac:dyDescent="0.3">
      <c r="B37" t="s">
        <v>338</v>
      </c>
      <c r="C37" s="26">
        <v>0</v>
      </c>
    </row>
    <row r="38" spans="2:6" x14ac:dyDescent="0.3">
      <c r="B38" t="s">
        <v>318</v>
      </c>
      <c r="C38" s="26">
        <v>0</v>
      </c>
    </row>
    <row r="39" spans="2:6" x14ac:dyDescent="0.3">
      <c r="B39" t="s">
        <v>331</v>
      </c>
      <c r="C39" s="26">
        <v>0</v>
      </c>
    </row>
    <row r="40" spans="2:6" x14ac:dyDescent="0.3">
      <c r="B40" t="s">
        <v>220</v>
      </c>
      <c r="C40" s="26">
        <v>0</v>
      </c>
    </row>
    <row r="41" spans="2:6" x14ac:dyDescent="0.3">
      <c r="B41" t="s">
        <v>352</v>
      </c>
      <c r="C41" s="26">
        <v>0</v>
      </c>
    </row>
    <row r="42" spans="2:6" x14ac:dyDescent="0.3">
      <c r="B42" t="s">
        <v>317</v>
      </c>
      <c r="C42" s="26">
        <v>0</v>
      </c>
      <c r="D42" s="26">
        <f>COUNTA(C18:C42)</f>
        <v>25</v>
      </c>
      <c r="E42" s="26" t="s">
        <v>484</v>
      </c>
      <c r="F42" s="26"/>
    </row>
    <row r="43" spans="2:6" x14ac:dyDescent="0.3">
      <c r="B43" t="s">
        <v>221</v>
      </c>
      <c r="C43">
        <v>1</v>
      </c>
    </row>
    <row r="44" spans="2:6" x14ac:dyDescent="0.3">
      <c r="B44" t="s">
        <v>233</v>
      </c>
      <c r="C44">
        <v>1</v>
      </c>
    </row>
    <row r="45" spans="2:6" x14ac:dyDescent="0.3">
      <c r="B45" t="s">
        <v>237</v>
      </c>
      <c r="C45">
        <v>1</v>
      </c>
    </row>
    <row r="46" spans="2:6" x14ac:dyDescent="0.3">
      <c r="B46" t="s">
        <v>246</v>
      </c>
      <c r="C46">
        <v>1</v>
      </c>
    </row>
    <row r="47" spans="2:6" x14ac:dyDescent="0.3">
      <c r="B47" t="s">
        <v>252</v>
      </c>
      <c r="C47">
        <v>1</v>
      </c>
    </row>
    <row r="48" spans="2:6" x14ac:dyDescent="0.3">
      <c r="B48" t="s">
        <v>253</v>
      </c>
      <c r="C48">
        <v>1</v>
      </c>
    </row>
    <row r="49" spans="2:3" x14ac:dyDescent="0.3">
      <c r="B49" t="s">
        <v>257</v>
      </c>
      <c r="C49">
        <v>1</v>
      </c>
    </row>
    <row r="50" spans="2:3" x14ac:dyDescent="0.3">
      <c r="B50" t="s">
        <v>260</v>
      </c>
      <c r="C50">
        <v>1</v>
      </c>
    </row>
    <row r="51" spans="2:3" x14ac:dyDescent="0.3">
      <c r="B51" t="s">
        <v>214</v>
      </c>
      <c r="C51">
        <v>1</v>
      </c>
    </row>
    <row r="52" spans="2:3" x14ac:dyDescent="0.3">
      <c r="B52" t="s">
        <v>234</v>
      </c>
      <c r="C52">
        <v>1</v>
      </c>
    </row>
    <row r="53" spans="2:3" x14ac:dyDescent="0.3">
      <c r="B53" t="s">
        <v>222</v>
      </c>
      <c r="C53">
        <v>1</v>
      </c>
    </row>
    <row r="54" spans="2:3" x14ac:dyDescent="0.3">
      <c r="B54" t="s">
        <v>217</v>
      </c>
      <c r="C54">
        <v>1</v>
      </c>
    </row>
    <row r="55" spans="2:3" x14ac:dyDescent="0.3">
      <c r="B55" t="s">
        <v>275</v>
      </c>
      <c r="C55">
        <v>1</v>
      </c>
    </row>
    <row r="56" spans="2:3" x14ac:dyDescent="0.3">
      <c r="B56" t="s">
        <v>223</v>
      </c>
      <c r="C56">
        <v>1</v>
      </c>
    </row>
    <row r="57" spans="2:3" x14ac:dyDescent="0.3">
      <c r="B57" t="s">
        <v>280</v>
      </c>
      <c r="C57">
        <v>1</v>
      </c>
    </row>
    <row r="58" spans="2:3" x14ac:dyDescent="0.3">
      <c r="B58" t="s">
        <v>262</v>
      </c>
      <c r="C58">
        <v>1</v>
      </c>
    </row>
    <row r="59" spans="2:3" x14ac:dyDescent="0.3">
      <c r="B59" t="s">
        <v>264</v>
      </c>
      <c r="C59">
        <v>1</v>
      </c>
    </row>
    <row r="60" spans="2:3" x14ac:dyDescent="0.3">
      <c r="B60" t="s">
        <v>340</v>
      </c>
      <c r="C60">
        <v>1</v>
      </c>
    </row>
    <row r="61" spans="2:3" x14ac:dyDescent="0.3">
      <c r="B61" t="s">
        <v>226</v>
      </c>
      <c r="C61">
        <v>1</v>
      </c>
    </row>
    <row r="62" spans="2:3" x14ac:dyDescent="0.3">
      <c r="B62" t="s">
        <v>292</v>
      </c>
      <c r="C62">
        <v>1</v>
      </c>
    </row>
    <row r="63" spans="2:3" x14ac:dyDescent="0.3">
      <c r="B63" t="s">
        <v>295</v>
      </c>
      <c r="C63">
        <v>1</v>
      </c>
    </row>
    <row r="64" spans="2:3" x14ac:dyDescent="0.3">
      <c r="B64" t="s">
        <v>211</v>
      </c>
      <c r="C64">
        <v>1</v>
      </c>
    </row>
    <row r="65" spans="2:3" x14ac:dyDescent="0.3">
      <c r="B65" t="s">
        <v>302</v>
      </c>
      <c r="C65">
        <v>1</v>
      </c>
    </row>
    <row r="66" spans="2:3" x14ac:dyDescent="0.3">
      <c r="B66" t="s">
        <v>250</v>
      </c>
      <c r="C66">
        <v>1</v>
      </c>
    </row>
    <row r="67" spans="2:3" x14ac:dyDescent="0.3">
      <c r="B67" t="s">
        <v>282</v>
      </c>
      <c r="C67">
        <v>1</v>
      </c>
    </row>
    <row r="68" spans="2:3" x14ac:dyDescent="0.3">
      <c r="B68" t="s">
        <v>348</v>
      </c>
      <c r="C68">
        <v>1</v>
      </c>
    </row>
    <row r="69" spans="2:3" x14ac:dyDescent="0.3">
      <c r="B69" t="s">
        <v>203</v>
      </c>
      <c r="C69">
        <v>1</v>
      </c>
    </row>
    <row r="70" spans="2:3" x14ac:dyDescent="0.3">
      <c r="B70" t="s">
        <v>326</v>
      </c>
      <c r="C70">
        <v>1</v>
      </c>
    </row>
    <row r="71" spans="2:3" x14ac:dyDescent="0.3">
      <c r="B71" t="s">
        <v>306</v>
      </c>
      <c r="C71">
        <v>1</v>
      </c>
    </row>
    <row r="72" spans="2:3" x14ac:dyDescent="0.3">
      <c r="B72" t="s">
        <v>349</v>
      </c>
      <c r="C72">
        <v>1</v>
      </c>
    </row>
    <row r="73" spans="2:3" x14ac:dyDescent="0.3">
      <c r="B73" t="s">
        <v>310</v>
      </c>
      <c r="C73">
        <v>1</v>
      </c>
    </row>
    <row r="74" spans="2:3" x14ac:dyDescent="0.3">
      <c r="B74" t="s">
        <v>313</v>
      </c>
      <c r="C74">
        <v>1</v>
      </c>
    </row>
    <row r="75" spans="2:3" x14ac:dyDescent="0.3">
      <c r="B75" t="s">
        <v>289</v>
      </c>
      <c r="C75">
        <v>1</v>
      </c>
    </row>
    <row r="76" spans="2:3" x14ac:dyDescent="0.3">
      <c r="B76" t="s">
        <v>308</v>
      </c>
      <c r="C76">
        <v>1</v>
      </c>
    </row>
    <row r="77" spans="2:3" x14ac:dyDescent="0.3">
      <c r="B77" t="s">
        <v>301</v>
      </c>
      <c r="C77">
        <v>1</v>
      </c>
    </row>
    <row r="78" spans="2:3" x14ac:dyDescent="0.3">
      <c r="B78" t="s">
        <v>351</v>
      </c>
      <c r="C78">
        <v>1</v>
      </c>
    </row>
    <row r="79" spans="2:3" x14ac:dyDescent="0.3">
      <c r="B79" t="s">
        <v>298</v>
      </c>
      <c r="C79">
        <v>1</v>
      </c>
    </row>
    <row r="80" spans="2:3" x14ac:dyDescent="0.3">
      <c r="B80" t="s">
        <v>320</v>
      </c>
      <c r="C80">
        <v>1</v>
      </c>
    </row>
    <row r="81" spans="2:3" x14ac:dyDescent="0.3">
      <c r="B81" t="s">
        <v>236</v>
      </c>
      <c r="C81">
        <v>1</v>
      </c>
    </row>
    <row r="82" spans="2:3" x14ac:dyDescent="0.3">
      <c r="B82" t="s">
        <v>322</v>
      </c>
      <c r="C82">
        <v>1</v>
      </c>
    </row>
    <row r="83" spans="2:3" x14ac:dyDescent="0.3">
      <c r="B83" t="s">
        <v>325</v>
      </c>
      <c r="C83">
        <v>1</v>
      </c>
    </row>
    <row r="84" spans="2:3" x14ac:dyDescent="0.3">
      <c r="B84" t="s">
        <v>328</v>
      </c>
      <c r="C84">
        <v>1</v>
      </c>
    </row>
    <row r="85" spans="2:3" x14ac:dyDescent="0.3">
      <c r="B85" t="s">
        <v>330</v>
      </c>
      <c r="C85">
        <v>1</v>
      </c>
    </row>
    <row r="86" spans="2:3" x14ac:dyDescent="0.3">
      <c r="B86" t="s">
        <v>332</v>
      </c>
      <c r="C86">
        <v>1</v>
      </c>
    </row>
    <row r="87" spans="2:3" x14ac:dyDescent="0.3">
      <c r="B87" t="s">
        <v>333</v>
      </c>
      <c r="C87">
        <v>1</v>
      </c>
    </row>
    <row r="88" spans="2:3" x14ac:dyDescent="0.3">
      <c r="B88" t="s">
        <v>307</v>
      </c>
      <c r="C88">
        <v>1</v>
      </c>
    </row>
    <row r="89" spans="2:3" x14ac:dyDescent="0.3">
      <c r="B89" t="s">
        <v>334</v>
      </c>
      <c r="C89">
        <v>1</v>
      </c>
    </row>
    <row r="90" spans="2:3" x14ac:dyDescent="0.3">
      <c r="B90" t="s">
        <v>272</v>
      </c>
      <c r="C90">
        <v>1</v>
      </c>
    </row>
    <row r="91" spans="2:3" x14ac:dyDescent="0.3">
      <c r="B91" t="s">
        <v>336</v>
      </c>
      <c r="C91">
        <v>1</v>
      </c>
    </row>
    <row r="92" spans="2:3" x14ac:dyDescent="0.3">
      <c r="B92" t="s">
        <v>303</v>
      </c>
      <c r="C92">
        <v>1</v>
      </c>
    </row>
    <row r="93" spans="2:3" x14ac:dyDescent="0.3">
      <c r="B93" t="s">
        <v>297</v>
      </c>
      <c r="C93">
        <v>1</v>
      </c>
    </row>
    <row r="94" spans="2:3" x14ac:dyDescent="0.3">
      <c r="B94" t="s">
        <v>339</v>
      </c>
      <c r="C94">
        <v>1</v>
      </c>
    </row>
    <row r="95" spans="2:3" x14ac:dyDescent="0.3">
      <c r="B95" t="s">
        <v>341</v>
      </c>
      <c r="C95">
        <v>1</v>
      </c>
    </row>
    <row r="96" spans="2:3" x14ac:dyDescent="0.3">
      <c r="B96" t="s">
        <v>343</v>
      </c>
      <c r="C96">
        <v>1</v>
      </c>
    </row>
    <row r="97" spans="2:8" x14ac:dyDescent="0.3">
      <c r="B97" t="s">
        <v>344</v>
      </c>
      <c r="C97">
        <v>1</v>
      </c>
    </row>
    <row r="98" spans="2:8" x14ac:dyDescent="0.3">
      <c r="B98" t="s">
        <v>312</v>
      </c>
      <c r="C98">
        <v>1</v>
      </c>
    </row>
    <row r="99" spans="2:8" x14ac:dyDescent="0.3">
      <c r="B99" t="s">
        <v>329</v>
      </c>
      <c r="C99">
        <v>1</v>
      </c>
    </row>
    <row r="100" spans="2:8" x14ac:dyDescent="0.3">
      <c r="B100" t="s">
        <v>347</v>
      </c>
      <c r="C100">
        <v>1</v>
      </c>
    </row>
    <row r="101" spans="2:8" x14ac:dyDescent="0.3">
      <c r="B101" t="s">
        <v>202</v>
      </c>
      <c r="C101" s="26">
        <v>2</v>
      </c>
      <c r="D101" s="29" t="s">
        <v>483</v>
      </c>
      <c r="E101" s="29"/>
      <c r="F101" s="29"/>
      <c r="G101" s="29"/>
      <c r="H101" s="29"/>
    </row>
    <row r="102" spans="2:8" x14ac:dyDescent="0.3">
      <c r="B102" t="s">
        <v>225</v>
      </c>
      <c r="C102" s="26">
        <v>2</v>
      </c>
    </row>
    <row r="103" spans="2:8" x14ac:dyDescent="0.3">
      <c r="B103" t="s">
        <v>207</v>
      </c>
      <c r="C103" s="26">
        <v>2</v>
      </c>
    </row>
    <row r="104" spans="2:8" x14ac:dyDescent="0.3">
      <c r="B104" t="s">
        <v>259</v>
      </c>
      <c r="C104" s="26">
        <v>2</v>
      </c>
    </row>
    <row r="105" spans="2:8" x14ac:dyDescent="0.3">
      <c r="B105" t="s">
        <v>267</v>
      </c>
      <c r="C105" s="26">
        <v>2</v>
      </c>
    </row>
    <row r="106" spans="2:8" x14ac:dyDescent="0.3">
      <c r="B106" t="s">
        <v>285</v>
      </c>
      <c r="C106" s="26">
        <v>2</v>
      </c>
    </row>
    <row r="107" spans="2:8" x14ac:dyDescent="0.3">
      <c r="B107" t="s">
        <v>229</v>
      </c>
      <c r="C107" s="26">
        <v>2</v>
      </c>
    </row>
    <row r="108" spans="2:8" x14ac:dyDescent="0.3">
      <c r="B108" t="s">
        <v>219</v>
      </c>
      <c r="C108" s="26">
        <v>2</v>
      </c>
    </row>
    <row r="109" spans="2:8" x14ac:dyDescent="0.3">
      <c r="B109" t="s">
        <v>266</v>
      </c>
      <c r="C109" s="26">
        <v>2</v>
      </c>
    </row>
    <row r="110" spans="2:8" x14ac:dyDescent="0.3">
      <c r="B110" t="s">
        <v>342</v>
      </c>
      <c r="C110" s="26">
        <v>2</v>
      </c>
    </row>
    <row r="111" spans="2:8" x14ac:dyDescent="0.3">
      <c r="B111" t="s">
        <v>265</v>
      </c>
      <c r="C111" s="26">
        <v>2</v>
      </c>
    </row>
    <row r="112" spans="2:8" x14ac:dyDescent="0.3">
      <c r="B112" t="s">
        <v>256</v>
      </c>
      <c r="C112" s="26">
        <v>2</v>
      </c>
    </row>
    <row r="113" spans="2:3" x14ac:dyDescent="0.3">
      <c r="B113" t="s">
        <v>327</v>
      </c>
      <c r="C113" s="26">
        <v>2</v>
      </c>
    </row>
    <row r="114" spans="2:3" x14ac:dyDescent="0.3">
      <c r="B114" t="s">
        <v>296</v>
      </c>
      <c r="C114" s="26">
        <v>2</v>
      </c>
    </row>
    <row r="115" spans="2:3" x14ac:dyDescent="0.3">
      <c r="B115" t="s">
        <v>345</v>
      </c>
      <c r="C115" s="26">
        <v>2</v>
      </c>
    </row>
    <row r="116" spans="2:3" x14ac:dyDescent="0.3">
      <c r="B116" t="s">
        <v>337</v>
      </c>
      <c r="C116" s="26">
        <v>2</v>
      </c>
    </row>
    <row r="117" spans="2:3" x14ac:dyDescent="0.3">
      <c r="B117" t="s">
        <v>319</v>
      </c>
      <c r="C117" s="26">
        <v>2</v>
      </c>
    </row>
    <row r="118" spans="2:3" x14ac:dyDescent="0.3">
      <c r="B118" t="s">
        <v>261</v>
      </c>
      <c r="C118" s="26">
        <v>2</v>
      </c>
    </row>
    <row r="119" spans="2:3" x14ac:dyDescent="0.3">
      <c r="B119" t="s">
        <v>210</v>
      </c>
      <c r="C119" s="26">
        <v>2</v>
      </c>
    </row>
    <row r="120" spans="2:3" x14ac:dyDescent="0.3">
      <c r="B120" t="s">
        <v>346</v>
      </c>
      <c r="C120" s="26">
        <v>2</v>
      </c>
    </row>
    <row r="121" spans="2:3" x14ac:dyDescent="0.3">
      <c r="B121" t="s">
        <v>218</v>
      </c>
      <c r="C121" s="26">
        <v>3</v>
      </c>
    </row>
    <row r="122" spans="2:3" x14ac:dyDescent="0.3">
      <c r="B122" t="s">
        <v>209</v>
      </c>
      <c r="C122" s="26">
        <v>3</v>
      </c>
    </row>
    <row r="123" spans="2:3" x14ac:dyDescent="0.3">
      <c r="B123" t="s">
        <v>247</v>
      </c>
      <c r="C123" s="26">
        <v>3</v>
      </c>
    </row>
    <row r="124" spans="2:3" x14ac:dyDescent="0.3">
      <c r="B124" t="s">
        <v>213</v>
      </c>
      <c r="C124" s="26">
        <v>3</v>
      </c>
    </row>
    <row r="125" spans="2:3" x14ac:dyDescent="0.3">
      <c r="B125" t="s">
        <v>199</v>
      </c>
      <c r="C125" s="26">
        <v>3</v>
      </c>
    </row>
    <row r="126" spans="2:3" x14ac:dyDescent="0.3">
      <c r="B126" t="s">
        <v>248</v>
      </c>
      <c r="C126" s="26">
        <v>3</v>
      </c>
    </row>
    <row r="127" spans="2:3" x14ac:dyDescent="0.3">
      <c r="B127" t="s">
        <v>304</v>
      </c>
      <c r="C127" s="26">
        <v>3</v>
      </c>
    </row>
    <row r="128" spans="2:3" x14ac:dyDescent="0.3">
      <c r="B128" t="s">
        <v>274</v>
      </c>
      <c r="C128" s="26">
        <v>3</v>
      </c>
    </row>
    <row r="129" spans="2:3" x14ac:dyDescent="0.3">
      <c r="B129" t="s">
        <v>258</v>
      </c>
      <c r="C129" s="26">
        <v>3</v>
      </c>
    </row>
    <row r="130" spans="2:3" x14ac:dyDescent="0.3">
      <c r="B130" t="s">
        <v>242</v>
      </c>
      <c r="C130" s="26">
        <v>3</v>
      </c>
    </row>
    <row r="131" spans="2:3" x14ac:dyDescent="0.3">
      <c r="B131" t="s">
        <v>286</v>
      </c>
      <c r="C131" s="26">
        <v>3</v>
      </c>
    </row>
    <row r="132" spans="2:3" x14ac:dyDescent="0.3">
      <c r="B132" t="s">
        <v>244</v>
      </c>
      <c r="C132" s="26">
        <v>4</v>
      </c>
    </row>
    <row r="133" spans="2:3" x14ac:dyDescent="0.3">
      <c r="B133" t="s">
        <v>269</v>
      </c>
      <c r="C133" s="26">
        <v>4</v>
      </c>
    </row>
    <row r="134" spans="2:3" x14ac:dyDescent="0.3">
      <c r="B134" t="s">
        <v>271</v>
      </c>
      <c r="C134" s="26">
        <v>4</v>
      </c>
    </row>
    <row r="135" spans="2:3" x14ac:dyDescent="0.3">
      <c r="B135" t="s">
        <v>227</v>
      </c>
      <c r="C135" s="26">
        <v>4</v>
      </c>
    </row>
    <row r="136" spans="2:3" x14ac:dyDescent="0.3">
      <c r="B136" t="s">
        <v>270</v>
      </c>
      <c r="C136" s="26">
        <v>4</v>
      </c>
    </row>
    <row r="137" spans="2:3" x14ac:dyDescent="0.3">
      <c r="B137" t="s">
        <v>263</v>
      </c>
      <c r="C137" s="26">
        <v>4</v>
      </c>
    </row>
    <row r="138" spans="2:3" x14ac:dyDescent="0.3">
      <c r="B138" t="s">
        <v>228</v>
      </c>
      <c r="C138" s="26">
        <v>4</v>
      </c>
    </row>
    <row r="139" spans="2:3" x14ac:dyDescent="0.3">
      <c r="B139" t="s">
        <v>268</v>
      </c>
      <c r="C139" s="26">
        <v>4</v>
      </c>
    </row>
    <row r="140" spans="2:3" x14ac:dyDescent="0.3">
      <c r="B140" t="s">
        <v>243</v>
      </c>
      <c r="C140" s="26">
        <v>4</v>
      </c>
    </row>
    <row r="141" spans="2:3" x14ac:dyDescent="0.3">
      <c r="B141" t="s">
        <v>335</v>
      </c>
      <c r="C141" s="26">
        <v>4</v>
      </c>
    </row>
    <row r="142" spans="2:3" x14ac:dyDescent="0.3">
      <c r="B142" t="s">
        <v>201</v>
      </c>
      <c r="C142" s="26">
        <v>4</v>
      </c>
    </row>
    <row r="143" spans="2:3" x14ac:dyDescent="0.3">
      <c r="B143" t="s">
        <v>293</v>
      </c>
      <c r="C143" s="26">
        <v>4</v>
      </c>
    </row>
    <row r="144" spans="2:3" x14ac:dyDescent="0.3">
      <c r="B144" t="s">
        <v>204</v>
      </c>
      <c r="C144" s="26">
        <v>5</v>
      </c>
    </row>
    <row r="145" spans="2:6" x14ac:dyDescent="0.3">
      <c r="B145" t="s">
        <v>230</v>
      </c>
      <c r="C145" s="26">
        <v>5</v>
      </c>
    </row>
    <row r="146" spans="2:6" x14ac:dyDescent="0.3">
      <c r="B146" t="s">
        <v>216</v>
      </c>
      <c r="C146" s="26">
        <v>5</v>
      </c>
    </row>
    <row r="147" spans="2:6" x14ac:dyDescent="0.3">
      <c r="B147" t="s">
        <v>287</v>
      </c>
      <c r="C147" s="26">
        <v>5</v>
      </c>
    </row>
    <row r="148" spans="2:6" x14ac:dyDescent="0.3">
      <c r="B148" t="s">
        <v>235</v>
      </c>
      <c r="C148" s="26">
        <v>5</v>
      </c>
    </row>
    <row r="149" spans="2:6" x14ac:dyDescent="0.3">
      <c r="B149" t="s">
        <v>232</v>
      </c>
      <c r="C149" s="26">
        <v>5</v>
      </c>
    </row>
    <row r="150" spans="2:6" x14ac:dyDescent="0.3">
      <c r="B150" t="s">
        <v>251</v>
      </c>
      <c r="C150" s="26">
        <v>5</v>
      </c>
    </row>
    <row r="151" spans="2:6" x14ac:dyDescent="0.3">
      <c r="B151" t="s">
        <v>224</v>
      </c>
      <c r="C151" s="26">
        <v>6</v>
      </c>
    </row>
    <row r="152" spans="2:6" x14ac:dyDescent="0.3">
      <c r="B152" t="s">
        <v>249</v>
      </c>
      <c r="C152" s="26">
        <v>7</v>
      </c>
    </row>
    <row r="153" spans="2:6" x14ac:dyDescent="0.3">
      <c r="B153" t="s">
        <v>206</v>
      </c>
      <c r="C153" s="26">
        <v>7</v>
      </c>
      <c r="D153" s="26">
        <f>COUNTA(C101:C153)</f>
        <v>53</v>
      </c>
      <c r="E153" s="26" t="s">
        <v>484</v>
      </c>
      <c r="F153" s="26"/>
    </row>
  </sheetData>
  <sortState ref="B18:C153">
    <sortCondition ref="C18:C153"/>
  </sortState>
  <mergeCells count="2">
    <mergeCell ref="D18:H18"/>
    <mergeCell ref="D101:H101"/>
  </mergeCells>
  <conditionalFormatting sqref="D16:EI16">
    <cfRule type="duplicateValues" dxfId="7" priority="3"/>
  </conditionalFormatting>
  <conditionalFormatting sqref="A28:A154">
    <cfRule type="duplicateValues" dxfId="6" priority="1625"/>
  </conditionalFormatting>
  <conditionalFormatting sqref="C16">
    <cfRule type="duplicateValues" dxfId="5" priority="1627"/>
  </conditionalFormatting>
  <conditionalFormatting sqref="B16:B17">
    <cfRule type="duplicateValues" dxfId="4" priority="1629"/>
  </conditionalFormatting>
  <conditionalFormatting sqref="B16:C16 B17">
    <cfRule type="duplicateValues" dxfId="3" priority="1631"/>
  </conditionalFormatting>
  <conditionalFormatting sqref="BL17:EK17 D16:EI16">
    <cfRule type="duplicateValues" dxfId="2" priority="1633"/>
  </conditionalFormatting>
  <conditionalFormatting sqref="D4:EI4 C1">
    <cfRule type="duplicateValues" dxfId="1" priority="1701"/>
  </conditionalFormatting>
  <conditionalFormatting sqref="B18:B153">
    <cfRule type="duplicateValues" dxfId="0" priority="1"/>
  </conditionalFormatting>
  <pageMargins left="0.7" right="0.7" top="0.75" bottom="0.75" header="0.3" footer="0.3"/>
  <pageSetup orientation="portrait" verticalDpi="300" r:id="rId1"/>
  <ignoredErrors>
    <ignoredError sqref="D153 D4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24SelectedTraits</vt:lpstr>
      <vt:lpstr>Allocation</vt:lpstr>
      <vt:lpstr>MortuaryData</vt:lpstr>
      <vt:lpstr>GraveMarkings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learmouth</dc:creator>
  <cp:lastModifiedBy>duncan learmouth</cp:lastModifiedBy>
  <cp:lastPrinted>2019-12-08T16:51:59Z</cp:lastPrinted>
  <dcterms:created xsi:type="dcterms:W3CDTF">2019-11-26T19:27:11Z</dcterms:created>
  <dcterms:modified xsi:type="dcterms:W3CDTF">2021-05-07T12:38:16Z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37a882de8f79452e9cf18823fdb9a016</vt:lpwstr>
  </property>
</Properties>
</file>