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arm\OneDrive\Documents\PhD\AusDocs\Appendix\"/>
    </mc:Choice>
  </mc:AlternateContent>
  <bookViews>
    <workbookView xWindow="0" yWindow="0" windowWidth="19200" windowHeight="6000"/>
  </bookViews>
  <sheets>
    <sheet name="References" sheetId="3" r:id="rId1"/>
    <sheet name="Allocation" sheetId="11" r:id="rId2"/>
    <sheet name="27SelectedTraits" sheetId="6" r:id="rId3"/>
    <sheet name="Ceremony" sheetId="7" r:id="rId4"/>
    <sheet name="GirlsInitiation" sheetId="9" r:id="rId5"/>
    <sheet name="ScoreMarkingsOrdeals" sheetId="10" r:id="rId6"/>
    <sheet name="CostlyRites" sheetId="8" r:id="rId7"/>
    <sheet name="Warfare" sheetId="5" r:id="rId8"/>
    <sheet name="ESRI_MAPINFO_SHEET" sheetId="2" state="veryHidden"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1" i="9" l="1"/>
  <c r="C4" i="9"/>
  <c r="K1" i="3" l="1"/>
  <c r="B10" i="5" l="1"/>
  <c r="B9" i="5"/>
  <c r="B6" i="5"/>
  <c r="B5" i="5"/>
  <c r="B1" i="5"/>
  <c r="D163" i="11" l="1"/>
  <c r="C163" i="11"/>
  <c r="K33" i="10" l="1"/>
  <c r="C144" i="8"/>
  <c r="C71" i="8"/>
  <c r="B146" i="8"/>
  <c r="B147" i="8"/>
  <c r="E33"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BE33" i="8"/>
  <c r="BF33" i="8"/>
  <c r="BG33" i="8"/>
  <c r="BH33" i="8"/>
  <c r="BI33" i="8"/>
  <c r="BJ33" i="8"/>
  <c r="BK33" i="8"/>
  <c r="BL33" i="8"/>
  <c r="BM33" i="8"/>
  <c r="BN33" i="8"/>
  <c r="BO33" i="8"/>
  <c r="BP33" i="8"/>
  <c r="BQ33" i="8"/>
  <c r="BR33" i="8"/>
  <c r="BS33" i="8"/>
  <c r="BT33" i="8"/>
  <c r="BU33" i="8"/>
  <c r="BV33" i="8"/>
  <c r="BW33" i="8"/>
  <c r="BX33" i="8"/>
  <c r="BY33" i="8"/>
  <c r="BZ33" i="8"/>
  <c r="CA33" i="8"/>
  <c r="CB33" i="8"/>
  <c r="CC33" i="8"/>
  <c r="CD33" i="8"/>
  <c r="CE33" i="8"/>
  <c r="CF33" i="8"/>
  <c r="CG33" i="8"/>
  <c r="CH33" i="8"/>
  <c r="CI33" i="8"/>
  <c r="CJ33" i="8"/>
  <c r="CK33" i="8"/>
  <c r="CL33" i="8"/>
  <c r="CM33" i="8"/>
  <c r="CN33" i="8"/>
  <c r="CO33" i="8"/>
  <c r="CP33" i="8"/>
  <c r="CQ33" i="8"/>
  <c r="CR33" i="8"/>
  <c r="CS33" i="8"/>
  <c r="CT33" i="8"/>
  <c r="CU33" i="8"/>
  <c r="CV33" i="8"/>
  <c r="CW33" i="8"/>
  <c r="CX33" i="8"/>
  <c r="CY33" i="8"/>
  <c r="CZ33" i="8"/>
  <c r="DA33" i="8"/>
  <c r="DB33" i="8"/>
  <c r="DC33" i="8"/>
  <c r="DD33" i="8"/>
  <c r="DE33" i="8"/>
  <c r="DF33" i="8"/>
  <c r="DG33" i="8"/>
  <c r="DH33" i="8"/>
  <c r="D33" i="8"/>
  <c r="K5" i="10"/>
  <c r="K6" i="10"/>
  <c r="K7" i="10"/>
  <c r="K8" i="10"/>
  <c r="K9" i="10"/>
  <c r="K10" i="10"/>
  <c r="K11" i="10"/>
  <c r="K12" i="10"/>
  <c r="K13" i="10"/>
  <c r="K14" i="10"/>
  <c r="K15" i="10"/>
  <c r="K16" i="10"/>
  <c r="K17" i="10"/>
  <c r="K18" i="10"/>
  <c r="K19" i="10"/>
  <c r="K20" i="10"/>
  <c r="K21" i="10"/>
  <c r="K22" i="10"/>
  <c r="K23" i="10"/>
  <c r="K24" i="10"/>
  <c r="K25" i="10"/>
  <c r="K26" i="10"/>
  <c r="K27" i="10"/>
  <c r="K28" i="10"/>
  <c r="K29" i="10"/>
  <c r="K30" i="10"/>
  <c r="K31" i="10"/>
  <c r="K4" i="10"/>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4" i="10"/>
  <c r="B113" i="9" l="1"/>
  <c r="B33" i="10"/>
  <c r="B2" i="8"/>
  <c r="F113" i="7" l="1"/>
  <c r="G111" i="7"/>
  <c r="G76" i="7"/>
  <c r="G35" i="7"/>
  <c r="G5" i="7"/>
  <c r="B104" i="6" l="1"/>
  <c r="B98" i="6"/>
  <c r="B96" i="6"/>
  <c r="B76" i="6"/>
  <c r="B103" i="6" s="1"/>
  <c r="B57" i="6"/>
  <c r="B101" i="6" s="1"/>
  <c r="B40" i="6"/>
  <c r="B100" i="6" s="1"/>
  <c r="B7" i="6"/>
  <c r="B97" i="6" s="1"/>
  <c r="D87" i="6"/>
  <c r="D79" i="6"/>
  <c r="D67" i="6"/>
  <c r="D63" i="6"/>
  <c r="D55" i="6"/>
  <c r="D49" i="6"/>
  <c r="F36" i="6"/>
  <c r="F94" i="6" s="1"/>
  <c r="G36" i="6"/>
  <c r="G94" i="6" s="1"/>
  <c r="H36" i="6"/>
  <c r="H94" i="6" s="1"/>
  <c r="I36" i="6"/>
  <c r="I94" i="6" s="1"/>
  <c r="J36" i="6"/>
  <c r="J94" i="6" s="1"/>
  <c r="K36" i="6"/>
  <c r="K94" i="6" s="1"/>
  <c r="L36" i="6"/>
  <c r="L94" i="6" s="1"/>
  <c r="M36" i="6"/>
  <c r="M94" i="6" s="1"/>
  <c r="N36" i="6"/>
  <c r="N94" i="6" s="1"/>
  <c r="O36" i="6"/>
  <c r="O94" i="6" s="1"/>
  <c r="P36" i="6"/>
  <c r="P94" i="6" s="1"/>
  <c r="Q36" i="6"/>
  <c r="Q94" i="6" s="1"/>
  <c r="R36" i="6"/>
  <c r="R94" i="6" s="1"/>
  <c r="S36" i="6"/>
  <c r="S94" i="6" s="1"/>
  <c r="T36" i="6"/>
  <c r="T94" i="6" s="1"/>
  <c r="U36" i="6"/>
  <c r="U94" i="6" s="1"/>
  <c r="V36" i="6"/>
  <c r="V94" i="6" s="1"/>
  <c r="W36" i="6"/>
  <c r="W94" i="6" s="1"/>
  <c r="X36" i="6"/>
  <c r="X94" i="6" s="1"/>
  <c r="Y36" i="6"/>
  <c r="Y94" i="6" s="1"/>
  <c r="Z36" i="6"/>
  <c r="Z94" i="6" s="1"/>
  <c r="AA36" i="6"/>
  <c r="AA94" i="6" s="1"/>
  <c r="AB36" i="6"/>
  <c r="AB94" i="6" s="1"/>
  <c r="AC36" i="6"/>
  <c r="AC94" i="6" s="1"/>
  <c r="AD36" i="6"/>
  <c r="AD94" i="6" s="1"/>
  <c r="AE36" i="6"/>
  <c r="AE94" i="6" s="1"/>
  <c r="AF36" i="6"/>
  <c r="AF94" i="6" s="1"/>
  <c r="AG36" i="6"/>
  <c r="AG94" i="6" s="1"/>
  <c r="AH36" i="6"/>
  <c r="AH94" i="6" s="1"/>
  <c r="AI36" i="6"/>
  <c r="AI94" i="6" s="1"/>
  <c r="AJ36" i="6"/>
  <c r="AJ94" i="6" s="1"/>
  <c r="AK36" i="6"/>
  <c r="AK94" i="6" s="1"/>
  <c r="AL36" i="6"/>
  <c r="AL94" i="6" s="1"/>
  <c r="AM36" i="6"/>
  <c r="AM94" i="6" s="1"/>
  <c r="AN36" i="6"/>
  <c r="AN94" i="6" s="1"/>
  <c r="AO36" i="6"/>
  <c r="AO94" i="6" s="1"/>
  <c r="AP36" i="6"/>
  <c r="AP94" i="6" s="1"/>
  <c r="AQ36" i="6"/>
  <c r="AQ94" i="6" s="1"/>
  <c r="AR36" i="6"/>
  <c r="AR94" i="6" s="1"/>
  <c r="AS36" i="6"/>
  <c r="AS94" i="6" s="1"/>
  <c r="AT36" i="6"/>
  <c r="AT94" i="6" s="1"/>
  <c r="AU36" i="6"/>
  <c r="AU94" i="6" s="1"/>
  <c r="AV36" i="6"/>
  <c r="AV94" i="6" s="1"/>
  <c r="AW36" i="6"/>
  <c r="AW94" i="6" s="1"/>
  <c r="AX36" i="6"/>
  <c r="AX94" i="6" s="1"/>
  <c r="AY36" i="6"/>
  <c r="AY94" i="6" s="1"/>
  <c r="AZ36" i="6"/>
  <c r="AZ94" i="6" s="1"/>
  <c r="BA36" i="6"/>
  <c r="BA94" i="6" s="1"/>
  <c r="BB36" i="6"/>
  <c r="BB94" i="6" s="1"/>
  <c r="BC36" i="6"/>
  <c r="BC94" i="6" s="1"/>
  <c r="BD36" i="6"/>
  <c r="BD94" i="6" s="1"/>
  <c r="BE36" i="6"/>
  <c r="BE94" i="6" s="1"/>
  <c r="BF36" i="6"/>
  <c r="BF94" i="6" s="1"/>
  <c r="BG36" i="6"/>
  <c r="BG94" i="6" s="1"/>
  <c r="BH36" i="6"/>
  <c r="BH94" i="6" s="1"/>
  <c r="BI36" i="6"/>
  <c r="BI94" i="6" s="1"/>
  <c r="BJ36" i="6"/>
  <c r="BJ94" i="6" s="1"/>
  <c r="BK36" i="6"/>
  <c r="BK94" i="6" s="1"/>
  <c r="BL36" i="6"/>
  <c r="BL94" i="6" s="1"/>
  <c r="BM36" i="6"/>
  <c r="BM94" i="6" s="1"/>
  <c r="BN36" i="6"/>
  <c r="BN94" i="6" s="1"/>
  <c r="BO36" i="6"/>
  <c r="BO94" i="6" s="1"/>
  <c r="BP36" i="6"/>
  <c r="BP94" i="6" s="1"/>
  <c r="BQ36" i="6"/>
  <c r="BQ94" i="6" s="1"/>
  <c r="BR36" i="6"/>
  <c r="BR94" i="6" s="1"/>
  <c r="BS36" i="6"/>
  <c r="BS94" i="6" s="1"/>
  <c r="BT36" i="6"/>
  <c r="BT94" i="6" s="1"/>
  <c r="BU36" i="6"/>
  <c r="BU94" i="6" s="1"/>
  <c r="BV36" i="6"/>
  <c r="BV94" i="6" s="1"/>
  <c r="BW36" i="6"/>
  <c r="BW94" i="6" s="1"/>
  <c r="BX36" i="6"/>
  <c r="BX94" i="6" s="1"/>
  <c r="BY36" i="6"/>
  <c r="BY94" i="6" s="1"/>
  <c r="BZ36" i="6"/>
  <c r="BZ94" i="6" s="1"/>
  <c r="CA36" i="6"/>
  <c r="CA94" i="6" s="1"/>
  <c r="CB36" i="6"/>
  <c r="CB94" i="6" s="1"/>
  <c r="CC36" i="6"/>
  <c r="CC94" i="6" s="1"/>
  <c r="CD36" i="6"/>
  <c r="CD94" i="6" s="1"/>
  <c r="CE36" i="6"/>
  <c r="CE94" i="6" s="1"/>
  <c r="CF36" i="6"/>
  <c r="CF94" i="6" s="1"/>
  <c r="CG36" i="6"/>
  <c r="CG94" i="6" s="1"/>
  <c r="CH36" i="6"/>
  <c r="CH94" i="6" s="1"/>
  <c r="CI36" i="6"/>
  <c r="CI94" i="6" s="1"/>
  <c r="CJ36" i="6"/>
  <c r="CJ94" i="6" s="1"/>
  <c r="CK36" i="6"/>
  <c r="CK94" i="6" s="1"/>
  <c r="CL36" i="6"/>
  <c r="CL94" i="6" s="1"/>
  <c r="CM36" i="6"/>
  <c r="CM94" i="6" s="1"/>
  <c r="CN36" i="6"/>
  <c r="CN94" i="6" s="1"/>
  <c r="CO36" i="6"/>
  <c r="CO94" i="6" s="1"/>
  <c r="CP36" i="6"/>
  <c r="CP94" i="6" s="1"/>
  <c r="CQ36" i="6"/>
  <c r="CQ94" i="6" s="1"/>
  <c r="CR36" i="6"/>
  <c r="CR94" i="6" s="1"/>
  <c r="CS36" i="6"/>
  <c r="CS94" i="6" s="1"/>
  <c r="CT36" i="6"/>
  <c r="CT94" i="6" s="1"/>
  <c r="CU36" i="6"/>
  <c r="CU94" i="6" s="1"/>
  <c r="CV36" i="6"/>
  <c r="CV94" i="6" s="1"/>
  <c r="CW36" i="6"/>
  <c r="CW94" i="6" s="1"/>
  <c r="CX36" i="6"/>
  <c r="CX94" i="6" s="1"/>
  <c r="CY36" i="6"/>
  <c r="CY94" i="6" s="1"/>
  <c r="CZ36" i="6"/>
  <c r="CZ94" i="6" s="1"/>
  <c r="DA36" i="6"/>
  <c r="DA94" i="6" s="1"/>
  <c r="DB36" i="6"/>
  <c r="DB94" i="6" s="1"/>
  <c r="DC36" i="6"/>
  <c r="DC94" i="6" s="1"/>
  <c r="DD36" i="6"/>
  <c r="DD94" i="6" s="1"/>
  <c r="DE36" i="6"/>
  <c r="DE94" i="6" s="1"/>
  <c r="DF36" i="6"/>
  <c r="DF94" i="6" s="1"/>
  <c r="DG36" i="6"/>
  <c r="DG94" i="6" s="1"/>
  <c r="DH36" i="6"/>
  <c r="DH94" i="6" s="1"/>
  <c r="DI36" i="6"/>
  <c r="DI94" i="6" s="1"/>
  <c r="E36" i="6"/>
  <c r="E94" i="6" s="1"/>
  <c r="D28" i="6"/>
  <c r="D12" i="6"/>
  <c r="D94" i="6" l="1"/>
  <c r="B106" i="6"/>
  <c r="C2" i="6"/>
  <c r="D36" i="6"/>
  <c r="D91" i="6" l="1"/>
  <c r="D89" i="6"/>
  <c r="D86" i="6"/>
  <c r="D85" i="6"/>
  <c r="D84" i="6"/>
  <c r="D83" i="6"/>
  <c r="D81" i="6"/>
  <c r="D78" i="6"/>
  <c r="D77" i="6"/>
  <c r="D74" i="6"/>
  <c r="D71" i="6"/>
  <c r="D69" i="6"/>
  <c r="D66" i="6"/>
  <c r="D65" i="6"/>
  <c r="D62" i="6"/>
  <c r="D61" i="6"/>
  <c r="D60" i="6"/>
  <c r="D59" i="6"/>
  <c r="D58" i="6"/>
  <c r="D54" i="6"/>
  <c r="D53" i="6"/>
  <c r="D52" i="6"/>
  <c r="D51" i="6"/>
  <c r="D48" i="6"/>
  <c r="D47" i="6"/>
  <c r="D45" i="6"/>
  <c r="D43" i="6"/>
  <c r="D41" i="6"/>
  <c r="D38" i="6"/>
  <c r="D35" i="6"/>
  <c r="D34" i="6"/>
  <c r="D32" i="6"/>
  <c r="D30" i="6"/>
  <c r="D27" i="6"/>
  <c r="D26" i="6"/>
  <c r="D25" i="6"/>
  <c r="D24" i="6"/>
  <c r="D23" i="6"/>
  <c r="D22" i="6"/>
  <c r="D20" i="6"/>
  <c r="D18" i="6"/>
  <c r="D16" i="6"/>
  <c r="D14" i="6"/>
  <c r="D11" i="6"/>
  <c r="D10" i="6"/>
  <c r="D8" i="6"/>
  <c r="D5" i="6"/>
  <c r="E2" i="6"/>
  <c r="K2" i="3" l="1"/>
  <c r="C100" i="3"/>
</calcChain>
</file>

<file path=xl/comments1.xml><?xml version="1.0" encoding="utf-8"?>
<comments xmlns="http://schemas.openxmlformats.org/spreadsheetml/2006/main">
  <authors>
    <author>duncan learmouth</author>
  </authors>
  <commentList>
    <comment ref="D101" authorId="0" shapeId="0">
      <text>
        <r>
          <rPr>
            <b/>
            <sz val="9"/>
            <color indexed="81"/>
            <rFont val="Tahoma"/>
            <family val="2"/>
          </rPr>
          <t>duncan learmouth:</t>
        </r>
        <r>
          <rPr>
            <sz val="9"/>
            <color indexed="81"/>
            <rFont val="Tahoma"/>
            <family val="2"/>
          </rPr>
          <t xml:space="preserve">
Indexed to Greenway's 1963 bibliography or Allen &amp; Jones 2014 'Violence &amp; Warfare Among Hunter Gatherers'</t>
        </r>
      </text>
    </comment>
  </commentList>
</comments>
</file>

<file path=xl/comments2.xml><?xml version="1.0" encoding="utf-8"?>
<comments xmlns="http://schemas.openxmlformats.org/spreadsheetml/2006/main">
  <authors>
    <author>duncan learmouth</author>
  </authors>
  <commentList>
    <comment ref="B1" authorId="0" shapeId="0">
      <text>
        <r>
          <rPr>
            <b/>
            <sz val="9"/>
            <color indexed="81"/>
            <rFont val="Tahoma"/>
            <family val="2"/>
          </rPr>
          <t>duncan learmouth:</t>
        </r>
        <r>
          <rPr>
            <sz val="9"/>
            <color indexed="81"/>
            <rFont val="Tahoma"/>
            <family val="2"/>
          </rPr>
          <t xml:space="preserve">
Also Warfare (W)</t>
        </r>
      </text>
    </comment>
    <comment ref="C1" authorId="0" shapeId="0">
      <text>
        <r>
          <rPr>
            <b/>
            <sz val="9"/>
            <color indexed="81"/>
            <rFont val="Tahoma"/>
            <charset val="1"/>
          </rPr>
          <t>duncan learmouth:</t>
        </r>
        <r>
          <rPr>
            <sz val="9"/>
            <color indexed="81"/>
            <rFont val="Tahoma"/>
            <charset val="1"/>
          </rPr>
          <t xml:space="preserve">
Initiation counted only
</t>
        </r>
      </text>
    </comment>
    <comment ref="I1" authorId="0" shapeId="0">
      <text>
        <r>
          <rPr>
            <b/>
            <sz val="9"/>
            <color indexed="81"/>
            <rFont val="Tahoma"/>
            <family val="2"/>
          </rPr>
          <t>duncan learmouth:</t>
        </r>
        <r>
          <rPr>
            <sz val="9"/>
            <color indexed="81"/>
            <rFont val="Tahoma"/>
            <family val="2"/>
          </rPr>
          <t xml:space="preserve">
Majority of orginal families retained for rock motifs; PamaLamYalandic, MaricDyirbalic retained for Initiation</t>
        </r>
      </text>
    </comment>
  </commentList>
</comments>
</file>

<file path=xl/comments3.xml><?xml version="1.0" encoding="utf-8"?>
<comments xmlns="http://schemas.openxmlformats.org/spreadsheetml/2006/main">
  <authors>
    <author>duncan learmouth</author>
    <author>Duncan</author>
  </authors>
  <commentList>
    <comment ref="A1" authorId="0" shapeId="0">
      <text>
        <r>
          <rPr>
            <b/>
            <sz val="9"/>
            <color indexed="81"/>
            <rFont val="Tahoma"/>
            <family val="2"/>
          </rPr>
          <t>duncan learmouth:</t>
        </r>
        <r>
          <rPr>
            <sz val="9"/>
            <color indexed="81"/>
            <rFont val="Tahoma"/>
            <family val="2"/>
          </rPr>
          <t xml:space="preserve">
selected from full list of 279 attributes which is not published because of  sensitivity regarding secret-sacred material </t>
        </r>
      </text>
    </comment>
    <comment ref="A5" authorId="0" shapeId="0">
      <text>
        <r>
          <rPr>
            <b/>
            <sz val="9"/>
            <color indexed="81"/>
            <rFont val="Tahoma"/>
            <family val="2"/>
          </rPr>
          <t>duncan learmouth:</t>
        </r>
        <r>
          <rPr>
            <sz val="9"/>
            <color indexed="81"/>
            <rFont val="Tahoma"/>
            <family val="2"/>
          </rPr>
          <t xml:space="preserve">
path usually 200-500 yards long; length may depend on ease/difficulty of terrain, degree of eloboration of figures, time available for their construction etc.</t>
        </r>
      </text>
    </comment>
    <comment ref="A10" authorId="0" shapeId="0">
      <text>
        <r>
          <rPr>
            <b/>
            <sz val="9"/>
            <color indexed="81"/>
            <rFont val="Tahoma"/>
            <family val="2"/>
          </rPr>
          <t>duncan learmouth:</t>
        </r>
        <r>
          <rPr>
            <sz val="9"/>
            <color indexed="81"/>
            <rFont val="Tahoma"/>
            <family val="2"/>
          </rPr>
          <t xml:space="preserve">
Wardaman - woman also involved (M53)
</t>
        </r>
      </text>
    </comment>
    <comment ref="A11" authorId="0" shapeId="0">
      <text>
        <r>
          <rPr>
            <b/>
            <sz val="9"/>
            <color indexed="81"/>
            <rFont val="Tahoma"/>
            <family val="2"/>
          </rPr>
          <t>duncan learmouth:</t>
        </r>
        <r>
          <rPr>
            <sz val="9"/>
            <color indexed="81"/>
            <rFont val="Tahoma"/>
            <family val="2"/>
          </rPr>
          <t xml:space="preserve">
maybe just one man (R1 pg178)</t>
        </r>
      </text>
    </comment>
    <comment ref="A16" authorId="0" shapeId="0">
      <text>
        <r>
          <rPr>
            <b/>
            <sz val="9"/>
            <color indexed="81"/>
            <rFont val="Tahoma"/>
            <family val="2"/>
          </rPr>
          <t>duncan learmouth:</t>
        </r>
        <r>
          <rPr>
            <sz val="9"/>
            <color indexed="81"/>
            <rFont val="Tahoma"/>
            <family val="2"/>
          </rPr>
          <t xml:space="preserve">
maybe associated with naming of boys M4 pg171</t>
        </r>
      </text>
    </comment>
    <comment ref="A18" authorId="0" shapeId="0">
      <text>
        <r>
          <rPr>
            <b/>
            <sz val="9"/>
            <color indexed="81"/>
            <rFont val="Tahoma"/>
            <family val="2"/>
          </rPr>
          <t>duncan learmouth:</t>
        </r>
        <r>
          <rPr>
            <sz val="9"/>
            <color indexed="81"/>
            <rFont val="Tahoma"/>
            <family val="2"/>
          </rPr>
          <t xml:space="preserve">
usually to simulate the sound of the evil spirit e.g. Dharamulin coming to claim the boys</t>
        </r>
      </text>
    </comment>
    <comment ref="A32" authorId="0" shapeId="0">
      <text>
        <r>
          <rPr>
            <b/>
            <sz val="9"/>
            <color indexed="81"/>
            <rFont val="Tahoma"/>
            <family val="2"/>
          </rPr>
          <t>duncan learmouth:</t>
        </r>
        <r>
          <rPr>
            <sz val="9"/>
            <color indexed="81"/>
            <rFont val="Tahoma"/>
            <family val="2"/>
          </rPr>
          <t xml:space="preserve">
maybe white markings on top of the red e.g. spots</t>
        </r>
      </text>
    </comment>
    <comment ref="BF32" authorId="0" shapeId="0">
      <text>
        <r>
          <rPr>
            <b/>
            <sz val="9"/>
            <color indexed="81"/>
            <rFont val="Tahoma"/>
            <family val="2"/>
          </rPr>
          <t>duncan learmouth:</t>
        </r>
        <r>
          <rPr>
            <sz val="9"/>
            <color indexed="81"/>
            <rFont val="Tahoma"/>
            <family val="2"/>
          </rPr>
          <t xml:space="preserve">
'red and white stripes' M24</t>
        </r>
      </text>
    </comment>
    <comment ref="BG32" authorId="0" shapeId="0">
      <text>
        <r>
          <rPr>
            <b/>
            <sz val="9"/>
            <color indexed="81"/>
            <rFont val="Tahoma"/>
            <family val="2"/>
          </rPr>
          <t>duncan learmouth:</t>
        </r>
        <r>
          <rPr>
            <sz val="9"/>
            <color indexed="81"/>
            <rFont val="Tahoma"/>
            <family val="2"/>
          </rPr>
          <t xml:space="preserve">
'stripes of pipe clay on the chest and arms' M16
'red and white stripes' M24</t>
        </r>
      </text>
    </comment>
    <comment ref="A38" authorId="0" shapeId="0">
      <text>
        <r>
          <rPr>
            <b/>
            <sz val="9"/>
            <color indexed="81"/>
            <rFont val="Tahoma"/>
            <family val="2"/>
          </rPr>
          <t>duncan learmouth:</t>
        </r>
        <r>
          <rPr>
            <sz val="9"/>
            <color indexed="81"/>
            <rFont val="Tahoma"/>
            <family val="2"/>
          </rPr>
          <t xml:space="preserve">
human hair may be form of exchange e.g. SG1 pg 440</t>
        </r>
      </text>
    </comment>
    <comment ref="CN41" authorId="0" shapeId="0">
      <text>
        <r>
          <rPr>
            <b/>
            <sz val="9"/>
            <color indexed="81"/>
            <rFont val="Tahoma"/>
            <family val="2"/>
          </rPr>
          <t>duncan learmouth:</t>
        </r>
        <r>
          <rPr>
            <sz val="9"/>
            <color indexed="81"/>
            <rFont val="Tahoma"/>
            <family val="2"/>
          </rPr>
          <t xml:space="preserve">
'some tribes circumcision as well' M9; assume this for mingin as w/be unique to have SI w/out CS</t>
        </r>
      </text>
    </comment>
    <comment ref="A45" authorId="0" shapeId="0">
      <text>
        <r>
          <rPr>
            <b/>
            <sz val="9"/>
            <color indexed="81"/>
            <rFont val="Tahoma"/>
            <family val="2"/>
          </rPr>
          <t>duncan learmouth:</t>
        </r>
        <r>
          <rPr>
            <sz val="9"/>
            <color indexed="81"/>
            <rFont val="Tahoma"/>
            <family val="2"/>
          </rPr>
          <t xml:space="preserve">
Full i.e. extended, maybe done at a later time after first (half) SI (SG1 pg 255)</t>
        </r>
      </text>
    </comment>
    <comment ref="A47" authorId="0" shapeId="0">
      <text>
        <r>
          <rPr>
            <b/>
            <sz val="9"/>
            <color indexed="81"/>
            <rFont val="Tahoma"/>
            <family val="2"/>
          </rPr>
          <t>duncan learmouth:</t>
        </r>
        <r>
          <rPr>
            <sz val="9"/>
            <color indexed="81"/>
            <rFont val="Tahoma"/>
            <family val="2"/>
          </rPr>
          <t xml:space="preserve">
often by elder using their own lower incisors and/or a wooden chisel and mallet or two stones; tooth is sometimes broken i.e. root left in jaw</t>
        </r>
      </text>
    </comment>
    <comment ref="V47" authorId="0" shapeId="0">
      <text>
        <r>
          <rPr>
            <b/>
            <sz val="9"/>
            <color indexed="81"/>
            <rFont val="Tahoma"/>
            <family val="2"/>
          </rPr>
          <t>duncan learmouth:</t>
        </r>
        <r>
          <rPr>
            <sz val="9"/>
            <color indexed="81"/>
            <rFont val="Tahoma"/>
            <family val="2"/>
          </rPr>
          <t xml:space="preserve">
inconsistency; tongaranka knock out 1 tooth (Howitt pg 675)</t>
        </r>
      </text>
    </comment>
    <comment ref="BA47" authorId="0" shapeId="0">
      <text>
        <r>
          <rPr>
            <b/>
            <sz val="9"/>
            <color indexed="81"/>
            <rFont val="Tahoma"/>
            <family val="2"/>
          </rPr>
          <t>duncan learmouth:</t>
        </r>
        <r>
          <rPr>
            <sz val="9"/>
            <color indexed="81"/>
            <rFont val="Tahoma"/>
            <family val="2"/>
          </rPr>
          <t xml:space="preserve">
'For he shall know that the young men's teeth, Shall soon be gven to him, Then will he make them strong, And deliver their enemies over to them' Ch1</t>
        </r>
      </text>
    </comment>
    <comment ref="BB47" authorId="0" shapeId="0">
      <text>
        <r>
          <rPr>
            <b/>
            <sz val="9"/>
            <color indexed="81"/>
            <rFont val="Tahoma"/>
            <family val="2"/>
          </rPr>
          <t>duncan learmouth:</t>
        </r>
        <r>
          <rPr>
            <sz val="9"/>
            <color indexed="81"/>
            <rFont val="Tahoma"/>
            <family val="2"/>
          </rPr>
          <t xml:space="preserve">
prev. occurred in most groups in the region but since discontinued (M41 pg338)</t>
        </r>
      </text>
    </comment>
    <comment ref="BC47" authorId="0" shapeId="0">
      <text>
        <r>
          <rPr>
            <b/>
            <sz val="9"/>
            <color indexed="81"/>
            <rFont val="Tahoma"/>
            <family val="2"/>
          </rPr>
          <t>duncan learmouth:</t>
        </r>
        <r>
          <rPr>
            <sz val="9"/>
            <color indexed="81"/>
            <rFont val="Tahoma"/>
            <family val="2"/>
          </rPr>
          <t xml:space="preserve">
prev. occurred in most groups in the region but since discontinued (M41 pg338)</t>
        </r>
      </text>
    </comment>
    <comment ref="BF47" authorId="1" shapeId="0">
      <text>
        <r>
          <rPr>
            <b/>
            <sz val="9"/>
            <color indexed="81"/>
            <rFont val="Tahoma"/>
            <family val="2"/>
          </rPr>
          <t>Duncan:</t>
        </r>
        <r>
          <rPr>
            <sz val="9"/>
            <color indexed="81"/>
            <rFont val="Tahoma"/>
            <family val="2"/>
          </rPr>
          <t xml:space="preserve">
But also mentions tooth avulsion later (Ho 1845)</t>
        </r>
      </text>
    </comment>
    <comment ref="BJ47" authorId="0" shapeId="0">
      <text>
        <r>
          <rPr>
            <b/>
            <sz val="9"/>
            <color indexed="81"/>
            <rFont val="Tahoma"/>
            <family val="2"/>
          </rPr>
          <t>duncan learmouth:</t>
        </r>
        <r>
          <rPr>
            <sz val="9"/>
            <color indexed="81"/>
            <rFont val="Tahoma"/>
            <family val="2"/>
          </rPr>
          <t xml:space="preserve">
M8 pg312 practice discontinued</t>
        </r>
      </text>
    </comment>
    <comment ref="BN47" authorId="0" shapeId="0">
      <text>
        <r>
          <rPr>
            <b/>
            <sz val="9"/>
            <color indexed="81"/>
            <rFont val="Tahoma"/>
            <family val="2"/>
          </rPr>
          <t>duncan learmouth:</t>
        </r>
        <r>
          <rPr>
            <sz val="9"/>
            <color indexed="81"/>
            <rFont val="Tahoma"/>
            <family val="2"/>
          </rPr>
          <t xml:space="preserve">
M8 pg312 practice discontinued</t>
        </r>
      </text>
    </comment>
    <comment ref="BQ47" authorId="0" shapeId="0">
      <text>
        <r>
          <rPr>
            <b/>
            <sz val="9"/>
            <color indexed="81"/>
            <rFont val="Tahoma"/>
            <family val="2"/>
          </rPr>
          <t>duncan learmouth:</t>
        </r>
        <r>
          <rPr>
            <sz val="9"/>
            <color indexed="81"/>
            <rFont val="Tahoma"/>
            <family val="2"/>
          </rPr>
          <t xml:space="preserve">
sometimes not practiced (M1) </t>
        </r>
      </text>
    </comment>
    <comment ref="CD52" authorId="0" shapeId="0">
      <text>
        <r>
          <rPr>
            <b/>
            <sz val="9"/>
            <color indexed="81"/>
            <rFont val="Tahoma"/>
            <family val="2"/>
          </rPr>
          <t>duncan learmouth:</t>
        </r>
        <r>
          <rPr>
            <sz val="9"/>
            <color indexed="81"/>
            <rFont val="Tahoma"/>
            <family val="2"/>
          </rPr>
          <t xml:space="preserve">
deep belly cuts/scars; essential for marriage</t>
        </r>
      </text>
    </comment>
    <comment ref="CJ52" authorId="0" shapeId="0">
      <text>
        <r>
          <rPr>
            <b/>
            <sz val="9"/>
            <color indexed="81"/>
            <rFont val="Tahoma"/>
            <family val="2"/>
          </rPr>
          <t>duncan learmouth:</t>
        </r>
        <r>
          <rPr>
            <sz val="9"/>
            <color indexed="81"/>
            <rFont val="Tahoma"/>
            <family val="2"/>
          </rPr>
          <t xml:space="preserve">
'scars are raised upon their bodies' pg113 (M47)</t>
        </r>
      </text>
    </comment>
    <comment ref="BJ58" authorId="0" shapeId="0">
      <text>
        <r>
          <rPr>
            <b/>
            <sz val="9"/>
            <color indexed="81"/>
            <rFont val="Tahoma"/>
            <family val="2"/>
          </rPr>
          <t>duncan learmouth:</t>
        </r>
        <r>
          <rPr>
            <sz val="9"/>
            <color indexed="81"/>
            <rFont val="Tahoma"/>
            <family val="2"/>
          </rPr>
          <t xml:space="preserve">
M8 pg312 practice since discontinued</t>
        </r>
      </text>
    </comment>
    <comment ref="BN58" authorId="0" shapeId="0">
      <text>
        <r>
          <rPr>
            <b/>
            <sz val="9"/>
            <color indexed="81"/>
            <rFont val="Tahoma"/>
            <family val="2"/>
          </rPr>
          <t>duncan learmouth:</t>
        </r>
        <r>
          <rPr>
            <sz val="9"/>
            <color indexed="81"/>
            <rFont val="Tahoma"/>
            <family val="2"/>
          </rPr>
          <t xml:space="preserve">
M8 pg312 practice since discontinued</t>
        </r>
      </text>
    </comment>
    <comment ref="A65" authorId="0" shapeId="0">
      <text>
        <r>
          <rPr>
            <b/>
            <sz val="9"/>
            <color indexed="81"/>
            <rFont val="Tahoma"/>
            <family val="2"/>
          </rPr>
          <t>duncan learmouth:</t>
        </r>
        <r>
          <rPr>
            <sz val="9"/>
            <color indexed="81"/>
            <rFont val="Tahoma"/>
            <family val="2"/>
          </rPr>
          <t xml:space="preserve">
also includes being touched with fire sticks as a simulation of being burnt by Dharamulin (M4)</t>
        </r>
      </text>
    </comment>
    <comment ref="BQ69" authorId="0" shapeId="0">
      <text>
        <r>
          <rPr>
            <b/>
            <sz val="9"/>
            <color indexed="81"/>
            <rFont val="Tahoma"/>
            <family val="2"/>
          </rPr>
          <t>duncan learmouth:</t>
        </r>
        <r>
          <rPr>
            <sz val="9"/>
            <color indexed="81"/>
            <rFont val="Tahoma"/>
            <family val="2"/>
          </rPr>
          <t xml:space="preserve">
sometimes not practiced (M1) </t>
        </r>
      </text>
    </comment>
    <comment ref="A71" authorId="0" shapeId="0">
      <text>
        <r>
          <rPr>
            <b/>
            <sz val="9"/>
            <color indexed="81"/>
            <rFont val="Tahoma"/>
            <family val="2"/>
          </rPr>
          <t>duncan learmouth:</t>
        </r>
        <r>
          <rPr>
            <sz val="9"/>
            <color indexed="81"/>
            <rFont val="Tahoma"/>
            <family val="2"/>
          </rPr>
          <t xml:space="preserve">
segregation periods may vary depedning on food availability; usually not allowed to look at a woman during segregation</t>
        </r>
      </text>
    </comment>
    <comment ref="K71" authorId="0" shapeId="0">
      <text>
        <r>
          <rPr>
            <b/>
            <sz val="9"/>
            <color indexed="81"/>
            <rFont val="Tahoma"/>
            <family val="2"/>
          </rPr>
          <t>duncan learmouth:</t>
        </r>
        <r>
          <rPr>
            <sz val="9"/>
            <color indexed="81"/>
            <rFont val="Tahoma"/>
            <family val="2"/>
          </rPr>
          <t xml:space="preserve">
'many months' Howitt pg662</t>
        </r>
      </text>
    </comment>
    <comment ref="S71" authorId="0" shapeId="0">
      <text>
        <r>
          <rPr>
            <b/>
            <sz val="9"/>
            <color indexed="81"/>
            <rFont val="Tahoma"/>
            <family val="2"/>
          </rPr>
          <t>duncan learmouth:</t>
        </r>
        <r>
          <rPr>
            <sz val="9"/>
            <color indexed="81"/>
            <rFont val="Tahoma"/>
            <family val="2"/>
          </rPr>
          <t xml:space="preserve">
'for 12m young man obliged to carry fire stick'
Howitt pg671</t>
        </r>
      </text>
    </comment>
    <comment ref="X71" authorId="0" shapeId="0">
      <text>
        <r>
          <rPr>
            <b/>
            <sz val="9"/>
            <color indexed="81"/>
            <rFont val="Tahoma"/>
            <family val="2"/>
          </rPr>
          <t>duncan learmouth:</t>
        </r>
        <r>
          <rPr>
            <sz val="9"/>
            <color indexed="81"/>
            <rFont val="Tahoma"/>
            <family val="2"/>
          </rPr>
          <t xml:space="preserve">
6m (Howitt pg674 and Taplin pg17)</t>
        </r>
      </text>
    </comment>
    <comment ref="AC71" authorId="0" shapeId="0">
      <text>
        <r>
          <rPr>
            <b/>
            <sz val="9"/>
            <color indexed="81"/>
            <rFont val="Tahoma"/>
            <family val="2"/>
          </rPr>
          <t>duncan learmouth:</t>
        </r>
        <r>
          <rPr>
            <sz val="9"/>
            <color indexed="81"/>
            <rFont val="Tahoma"/>
            <family val="2"/>
          </rPr>
          <t xml:space="preserve">
'several months or the greater part of a year' spent w/neighbouring camp' M45 pg879</t>
        </r>
      </text>
    </comment>
    <comment ref="AD71" authorId="0" shapeId="0">
      <text>
        <r>
          <rPr>
            <b/>
            <sz val="9"/>
            <color indexed="81"/>
            <rFont val="Tahoma"/>
            <family val="2"/>
          </rPr>
          <t>duncan learmouth:</t>
        </r>
        <r>
          <rPr>
            <sz val="9"/>
            <color indexed="81"/>
            <rFont val="Tahoma"/>
            <family val="2"/>
          </rPr>
          <t xml:space="preserve">
'several months or the greater part of a year' spent w/neighbouring camp' M45 pg879</t>
        </r>
      </text>
    </comment>
    <comment ref="AO71" authorId="1" shapeId="0">
      <text>
        <r>
          <rPr>
            <b/>
            <sz val="9"/>
            <color indexed="81"/>
            <rFont val="Tahoma"/>
            <family val="2"/>
          </rPr>
          <t>Duncan:</t>
        </r>
        <r>
          <rPr>
            <sz val="9"/>
            <color indexed="81"/>
            <rFont val="Tahoma"/>
            <family val="2"/>
          </rPr>
          <t xml:space="preserve">
Howitt pg561 mentions 5-6m as a case known to him; not clear how exceptional this is</t>
        </r>
      </text>
    </comment>
    <comment ref="A74" authorId="0" shapeId="0">
      <text>
        <r>
          <rPr>
            <b/>
            <sz val="9"/>
            <color indexed="81"/>
            <rFont val="Tahoma"/>
            <family val="2"/>
          </rPr>
          <t>duncan learmouth:</t>
        </r>
        <r>
          <rPr>
            <sz val="9"/>
            <color indexed="81"/>
            <rFont val="Tahoma"/>
            <family val="2"/>
          </rPr>
          <t xml:space="preserve">
held multiple times in case of Arunta SG1 pg328-338 </t>
        </r>
      </text>
    </comment>
    <comment ref="A89" authorId="0" shapeId="0">
      <text>
        <r>
          <rPr>
            <b/>
            <sz val="9"/>
            <color indexed="81"/>
            <rFont val="Tahoma"/>
            <family val="2"/>
          </rPr>
          <t>duncan learmouth:</t>
        </r>
        <r>
          <rPr>
            <sz val="9"/>
            <color indexed="81"/>
            <rFont val="Tahoma"/>
            <family val="2"/>
          </rPr>
          <t xml:space="preserve">
usually coastal groups; may deliniate or provide luck to women who fish pg53 M54</t>
        </r>
      </text>
    </comment>
    <comment ref="BG89" authorId="1" shapeId="0">
      <text>
        <r>
          <rPr>
            <b/>
            <sz val="9"/>
            <color indexed="81"/>
            <rFont val="Tahoma"/>
            <family val="2"/>
          </rPr>
          <t>Duncan:</t>
        </r>
        <r>
          <rPr>
            <sz val="9"/>
            <color indexed="81"/>
            <rFont val="Tahoma"/>
            <family val="2"/>
          </rPr>
          <t xml:space="preserve">
albert river nearly to tweed (curr vol. 3) = north of clarence river= bandjalang</t>
        </r>
      </text>
    </comment>
  </commentList>
</comments>
</file>

<file path=xl/comments4.xml><?xml version="1.0" encoding="utf-8"?>
<comments xmlns="http://schemas.openxmlformats.org/spreadsheetml/2006/main">
  <authors>
    <author>duncan learmouth</author>
  </authors>
  <commentList>
    <comment ref="C2" authorId="0" shapeId="0">
      <text>
        <r>
          <rPr>
            <b/>
            <sz val="9"/>
            <color indexed="81"/>
            <rFont val="Tahoma"/>
            <family val="2"/>
          </rPr>
          <t>duncan learmouth:</t>
        </r>
        <r>
          <rPr>
            <sz val="9"/>
            <color indexed="81"/>
            <rFont val="Tahoma"/>
            <family val="2"/>
          </rPr>
          <t xml:space="preserve">
attribute list not published due to sensitivity regarding secret-sacred material</t>
        </r>
      </text>
    </comment>
    <comment ref="E2" authorId="0" shapeId="0">
      <text>
        <r>
          <rPr>
            <b/>
            <sz val="9"/>
            <color indexed="81"/>
            <rFont val="Tahoma"/>
            <family val="2"/>
          </rPr>
          <t>duncan learmouth:</t>
        </r>
        <r>
          <rPr>
            <sz val="9"/>
            <color indexed="81"/>
            <rFont val="Tahoma"/>
            <family val="2"/>
          </rPr>
          <t xml:space="preserve">
attribute list not published due to sensitivity regarding secret-sacred material</t>
        </r>
      </text>
    </comment>
  </commentList>
</comments>
</file>

<file path=xl/sharedStrings.xml><?xml version="1.0" encoding="utf-8"?>
<sst xmlns="http://schemas.openxmlformats.org/spreadsheetml/2006/main" count="2527" uniqueCount="1091">
  <si>
    <t>South Australia</t>
  </si>
  <si>
    <t>Initiation Ref.</t>
  </si>
  <si>
    <t>Refs.</t>
  </si>
  <si>
    <t>Authors</t>
  </si>
  <si>
    <t>Location</t>
  </si>
  <si>
    <t>ngalia</t>
  </si>
  <si>
    <t>ooldea station (northern side of Nullabor plain)</t>
  </si>
  <si>
    <t>Ngalia</t>
  </si>
  <si>
    <t>parnkalla</t>
  </si>
  <si>
    <t>H, M29,T</t>
  </si>
  <si>
    <t>Port Augusta to Port Lincoln (East Coast); lake torrens; Beltana</t>
  </si>
  <si>
    <t>Parnkalla</t>
  </si>
  <si>
    <t>Parnkala</t>
  </si>
  <si>
    <t>nauo</t>
  </si>
  <si>
    <t>M29,T</t>
  </si>
  <si>
    <t>North from Port Lincoln (west coast)</t>
  </si>
  <si>
    <t>Nauo</t>
  </si>
  <si>
    <t>nukunu</t>
  </si>
  <si>
    <t>Port Augusta, Mount Remarkable</t>
  </si>
  <si>
    <t>Nukunu</t>
  </si>
  <si>
    <t>kuyani</t>
  </si>
  <si>
    <t>M29</t>
  </si>
  <si>
    <t>Kuyani</t>
  </si>
  <si>
    <t>Guyani</t>
  </si>
  <si>
    <t>adnyamathanha</t>
  </si>
  <si>
    <t>Blinman, Flinders Ranges</t>
  </si>
  <si>
    <t>Adnyamathanha</t>
  </si>
  <si>
    <t>pilladapa</t>
  </si>
  <si>
    <t>Lake Blanche; Lake Frome (north); Mount Freeling</t>
  </si>
  <si>
    <t>Pirladapa</t>
  </si>
  <si>
    <t>Diyari</t>
  </si>
  <si>
    <t>dieri</t>
  </si>
  <si>
    <t>H, M29</t>
  </si>
  <si>
    <t>W6</t>
  </si>
  <si>
    <t>Lake Eyre</t>
  </si>
  <si>
    <t>Dieri</t>
  </si>
  <si>
    <t>arrabunna</t>
  </si>
  <si>
    <t>M29,SG1</t>
  </si>
  <si>
    <t>Stuart range, Oodnadatta, west of Dieri, south of Charlotte Waters</t>
  </si>
  <si>
    <t>Arabana</t>
  </si>
  <si>
    <t>yantruwunta</t>
  </si>
  <si>
    <t>South of yawarrawarrka; east of Dieri; Cooper Creek</t>
  </si>
  <si>
    <t>Yandruwandha</t>
  </si>
  <si>
    <t>wangkangurru</t>
  </si>
  <si>
    <t>Warburton river; north of Dieri</t>
  </si>
  <si>
    <t>Wangkangurru</t>
  </si>
  <si>
    <t>yaurorka</t>
  </si>
  <si>
    <t>H,M29</t>
  </si>
  <si>
    <t>Next to Qld border; north of Dieri</t>
  </si>
  <si>
    <t>Yawarrawarrka</t>
  </si>
  <si>
    <t>narrang-ga</t>
  </si>
  <si>
    <t>Yorke peninsula (east shore of spencer gulf)</t>
  </si>
  <si>
    <t>Narungga</t>
  </si>
  <si>
    <t>Narrungga</t>
  </si>
  <si>
    <t>Yura</t>
  </si>
  <si>
    <t>Adelaide</t>
  </si>
  <si>
    <t>H,M29,T</t>
  </si>
  <si>
    <t>Adelaide district</t>
  </si>
  <si>
    <t>Kaurna</t>
  </si>
  <si>
    <t>Ngarkat</t>
  </si>
  <si>
    <t>W16</t>
  </si>
  <si>
    <t>Maramara</t>
  </si>
  <si>
    <t>THETATIARACOUNTRY</t>
  </si>
  <si>
    <t>narrinyeri</t>
  </si>
  <si>
    <t>M21,M29,T</t>
  </si>
  <si>
    <t>Murray River, East of Adelaide, Cape Jervis to Lacepede Bay, Lake Alexandrina, the coorong</t>
  </si>
  <si>
    <t>Ngarrindjeri</t>
  </si>
  <si>
    <t>ngaiawang</t>
  </si>
  <si>
    <t>North of Adelaide; East of Kaurna; Blanchetown; Overland corner</t>
  </si>
  <si>
    <t>Ngayawang</t>
  </si>
  <si>
    <t>Ngaiawang</t>
  </si>
  <si>
    <t>kukata</t>
  </si>
  <si>
    <t>West of Dieri; south of Arabana</t>
  </si>
  <si>
    <t>Kokatha</t>
  </si>
  <si>
    <t>Nyanganyatjara</t>
  </si>
  <si>
    <t>tangara</t>
  </si>
  <si>
    <t>H,SG1</t>
  </si>
  <si>
    <t>West of Dieri; north of Arabana; near Marla</t>
  </si>
  <si>
    <t>Antakirinya</t>
  </si>
  <si>
    <t>Pitjantjatjarra</t>
  </si>
  <si>
    <t>wirangu</t>
  </si>
  <si>
    <t>H</t>
  </si>
  <si>
    <t>Fowlers Bay; east of Mirniny; Streakey Bay; Yuria waters</t>
  </si>
  <si>
    <t>Wirangu</t>
  </si>
  <si>
    <t>yerkla-mining</t>
  </si>
  <si>
    <t>Great Aus Bight (Eucla)</t>
  </si>
  <si>
    <t>Mirning</t>
  </si>
  <si>
    <t>Mirniny</t>
  </si>
  <si>
    <t>Victoria</t>
  </si>
  <si>
    <t>booandik</t>
  </si>
  <si>
    <t>M21,M29</t>
  </si>
  <si>
    <t>West Victoria, Mount Gambier, below Murray River</t>
  </si>
  <si>
    <t>Buandig</t>
  </si>
  <si>
    <t>Bunganditj</t>
  </si>
  <si>
    <t>bindjali</t>
  </si>
  <si>
    <t>Border with SA, north of Bunganditj, salt creek, padthaway</t>
  </si>
  <si>
    <t>Bindjali</t>
  </si>
  <si>
    <t>warrnambool</t>
  </si>
  <si>
    <t>Warnambool, Port Fairy</t>
  </si>
  <si>
    <t>Warrnambool</t>
  </si>
  <si>
    <t>gournditch-mara</t>
  </si>
  <si>
    <t>H,M39,M45</t>
  </si>
  <si>
    <t>Lake Condah region; south west of (djab)tjapwurrung</t>
  </si>
  <si>
    <t>Gunditjmara</t>
  </si>
  <si>
    <t>tjapwurrung</t>
  </si>
  <si>
    <t>West central Victoria</t>
  </si>
  <si>
    <t>Djabwurrung</t>
  </si>
  <si>
    <t>Tjapwurrung</t>
  </si>
  <si>
    <t>wathawurung</t>
  </si>
  <si>
    <t>W20</t>
  </si>
  <si>
    <t>West of Melbourne, port phillip</t>
  </si>
  <si>
    <t>Wathawurrung</t>
  </si>
  <si>
    <t>jajaurung</t>
  </si>
  <si>
    <t>H,M45</t>
  </si>
  <si>
    <t>North central Victoria, west of Bendigo,lodden river</t>
  </si>
  <si>
    <t>Djadjawurrung</t>
  </si>
  <si>
    <t>woiwurrung</t>
  </si>
  <si>
    <t>East of Melbourne</t>
  </si>
  <si>
    <t>Woiwurrung</t>
  </si>
  <si>
    <t>wiimbaio</t>
  </si>
  <si>
    <t>Wentworth (north? Of junction of Murray/Darling)</t>
  </si>
  <si>
    <t>Kureinji</t>
  </si>
  <si>
    <t>Keramin</t>
  </si>
  <si>
    <t>yorta yorta</t>
  </si>
  <si>
    <t>W11</t>
  </si>
  <si>
    <t>Echuca, Victoria (Murray River)</t>
  </si>
  <si>
    <t>YortaYorta</t>
  </si>
  <si>
    <t>bangerang</t>
  </si>
  <si>
    <t>From Murray River (Echuca) to North of Melbourne</t>
  </si>
  <si>
    <t>Taungurung</t>
  </si>
  <si>
    <t>Pallanganmiddang</t>
  </si>
  <si>
    <t>taungurung</t>
  </si>
  <si>
    <t>north east of Melbourne. Seymour, Bendigo, ovens, goulburn river</t>
  </si>
  <si>
    <t>wathi-wathi</t>
  </si>
  <si>
    <t>H,M41</t>
  </si>
  <si>
    <t>West of Avoca River to SA boundary, south of Murray</t>
  </si>
  <si>
    <t>WadiWadi</t>
  </si>
  <si>
    <t>Wathiwathi</t>
  </si>
  <si>
    <t>wemba-wemba</t>
  </si>
  <si>
    <t>Along Murray before Echuca (Koondrook), Moama</t>
  </si>
  <si>
    <t>WembaWemba</t>
  </si>
  <si>
    <t>wotjobaluk</t>
  </si>
  <si>
    <t>W14</t>
  </si>
  <si>
    <t>South West of Murray, West of Swan Hill,Lake Tyrrell</t>
  </si>
  <si>
    <t>Wotjobaluk</t>
  </si>
  <si>
    <t>Piangil</t>
  </si>
  <si>
    <t>mukjarawaint</t>
  </si>
  <si>
    <t>Sub-tribe of Wotjobaluk at Richard(son) River; East of Wimmera River; north of Grampian, Horsham</t>
  </si>
  <si>
    <t>Jardwadjali</t>
  </si>
  <si>
    <t>kurnai</t>
  </si>
  <si>
    <t>Tarwin River to NSW border, East of Melbourne, Gippsland</t>
  </si>
  <si>
    <t>Gunnai</t>
  </si>
  <si>
    <t>Bidawal</t>
  </si>
  <si>
    <t>theddora</t>
  </si>
  <si>
    <t>Omeo (Kosciusko national park); Snowy river;Jindabyne</t>
  </si>
  <si>
    <t>Dhudhoroa</t>
  </si>
  <si>
    <t>ya-itma-thang/kandangora</t>
  </si>
  <si>
    <t xml:space="preserve">Omeo (alpine national park), mitta mitta river </t>
  </si>
  <si>
    <t>Gundungerre</t>
  </si>
  <si>
    <t>Jaitmatang</t>
  </si>
  <si>
    <t>birdhawal</t>
  </si>
  <si>
    <t>M62</t>
  </si>
  <si>
    <t>South East Victoria, Upper Cann River, border with NSW</t>
  </si>
  <si>
    <t>New South Wales</t>
  </si>
  <si>
    <t>wadikali</t>
  </si>
  <si>
    <t xml:space="preserve">NW corner of NSW e.g. Cameron Corner, Depot Glen, Sturt National Park, Milparinka </t>
  </si>
  <si>
    <t>Wadigali</t>
  </si>
  <si>
    <t>Wadikali</t>
  </si>
  <si>
    <t>Wangkumara</t>
  </si>
  <si>
    <t>Bulloo river</t>
  </si>
  <si>
    <t>barkunjee</t>
  </si>
  <si>
    <t>North of Murray, both sides of Darling river,Wilcannia</t>
  </si>
  <si>
    <t>Paakantyi</t>
  </si>
  <si>
    <t>paaruntyi</t>
  </si>
  <si>
    <t>Paroo River (Upper)</t>
  </si>
  <si>
    <t>Paaruntyi</t>
  </si>
  <si>
    <t>wilya</t>
  </si>
  <si>
    <t>H,M18</t>
  </si>
  <si>
    <t>North West of Paakintyi; on SA border (Broken Hill)</t>
  </si>
  <si>
    <t>Wilyakali</t>
  </si>
  <si>
    <t>malyangapa</t>
  </si>
  <si>
    <t>M18</t>
  </si>
  <si>
    <t>North of Paakintyi; Packsaddle; Lake Torrowotto; Mootwingee</t>
  </si>
  <si>
    <t>Malyangapa</t>
  </si>
  <si>
    <t>wiradjuri</t>
  </si>
  <si>
    <t>Inland, North of Murray, east of barkunjee</t>
  </si>
  <si>
    <t>Wiradjuri</t>
  </si>
  <si>
    <t>mossgiel</t>
  </si>
  <si>
    <t>M34</t>
  </si>
  <si>
    <t>Inland, western part of Wiradjuri</t>
  </si>
  <si>
    <t>YithaYitha</t>
  </si>
  <si>
    <t>nari nari</t>
  </si>
  <si>
    <t>M13</t>
  </si>
  <si>
    <t>Murrumbidgee River; South West of Wiradjuri; around Hay; above Murray</t>
  </si>
  <si>
    <t>Nari Nari</t>
  </si>
  <si>
    <t>ngunawal</t>
  </si>
  <si>
    <t>M13,M27</t>
  </si>
  <si>
    <t>Murrumbidgee River; South East of Wiradjuri; above Murray</t>
  </si>
  <si>
    <t>Ngunawal</t>
  </si>
  <si>
    <t>ngiyambaa</t>
  </si>
  <si>
    <t>Inland, east of Paakantyi, near Cobar, south of Bourke, Bogan river</t>
  </si>
  <si>
    <t>Ngiyampaa</t>
  </si>
  <si>
    <t>Ngiyambaa</t>
  </si>
  <si>
    <t>murawarri</t>
  </si>
  <si>
    <t>M1,M52,M68</t>
  </si>
  <si>
    <t>Inland, north of Enngonia, west of yuwaalaraay</t>
  </si>
  <si>
    <t>Muruwari</t>
  </si>
  <si>
    <t>kurnu</t>
  </si>
  <si>
    <t>M36,M52</t>
  </si>
  <si>
    <t>Inland, Bourke down Darling river to Tilpa, south of murawarri, north east of paakantyi, yanda station, warrego river, culgoa river,louth</t>
  </si>
  <si>
    <t>Kurnu</t>
  </si>
  <si>
    <t>yuwaalaraay</t>
  </si>
  <si>
    <t>Inland, north of Ngiyambaa, west of Kamilaroi,walgett,barwon river,narran river, Brewarrina</t>
  </si>
  <si>
    <t>Yuwaalaraay</t>
  </si>
  <si>
    <t>kamilaroi</t>
  </si>
  <si>
    <t>Inland, going north next to wiradjuri, Moree, Boggabilla</t>
  </si>
  <si>
    <t>Gamilaraay</t>
  </si>
  <si>
    <t>gundungurra</t>
  </si>
  <si>
    <t>Inland, Mt Mayo, Goulburn</t>
  </si>
  <si>
    <t>Gundungurra</t>
  </si>
  <si>
    <t>ngarigo</t>
  </si>
  <si>
    <t>H,M27</t>
  </si>
  <si>
    <t>Canberra; north east of dhudhoroa</t>
  </si>
  <si>
    <t>Ngarigu</t>
  </si>
  <si>
    <t>wolgal</t>
  </si>
  <si>
    <t>Namagdi national park; north west of ngarigu</t>
  </si>
  <si>
    <t>Walgalu</t>
  </si>
  <si>
    <t>dhurga</t>
  </si>
  <si>
    <t>M6,M27,M41,M54, M59</t>
  </si>
  <si>
    <t>Coast, near Bateman's Bay, south of Shaolhaven river</t>
  </si>
  <si>
    <t>Dhurga</t>
  </si>
  <si>
    <t>thurrawal</t>
  </si>
  <si>
    <t>M6,M27,M41,M54,M59</t>
  </si>
  <si>
    <t>Coast, south of Sydney, north of Shoalhaven river</t>
  </si>
  <si>
    <t>Dharawal</t>
  </si>
  <si>
    <t>Thurrawal</t>
  </si>
  <si>
    <t>darkinung</t>
  </si>
  <si>
    <t>M11,M41,M54</t>
  </si>
  <si>
    <t>Inland, north of Sydney,Wollombi</t>
  </si>
  <si>
    <t>Darkinyung</t>
  </si>
  <si>
    <t>awabakal</t>
  </si>
  <si>
    <t>H,M11,M54</t>
  </si>
  <si>
    <t>Coast, south of Newcastle around Lake Macquarie, Hunter river</t>
  </si>
  <si>
    <t>Awabakal</t>
  </si>
  <si>
    <t>hawkesbury</t>
  </si>
  <si>
    <t>M11,M27</t>
  </si>
  <si>
    <t>Coast, Hawkesbury River</t>
  </si>
  <si>
    <t>Hawkesbury River-Broken Bay Language</t>
  </si>
  <si>
    <t>Hawkesbury</t>
  </si>
  <si>
    <t>darook</t>
  </si>
  <si>
    <t>Inland, west of Sydney</t>
  </si>
  <si>
    <t>Dharug</t>
  </si>
  <si>
    <t>Dharuk</t>
  </si>
  <si>
    <t>Iyora</t>
  </si>
  <si>
    <t>W18</t>
  </si>
  <si>
    <t>Sydney, Port Jackson, Port Hacking</t>
  </si>
  <si>
    <t>Eora</t>
  </si>
  <si>
    <t>geawegal/gringai</t>
  </si>
  <si>
    <t>Dungog, north-west of Newcastle</t>
  </si>
  <si>
    <t>Guringay</t>
  </si>
  <si>
    <t>karee</t>
  </si>
  <si>
    <t>M14,M54</t>
  </si>
  <si>
    <t>Coast, between Newcastle and Port Macquarie,Port Stephens</t>
  </si>
  <si>
    <t>Gathang</t>
  </si>
  <si>
    <t>Karree</t>
  </si>
  <si>
    <t>thangatti</t>
  </si>
  <si>
    <t>Inland, Macleay River, north of birrpayi</t>
  </si>
  <si>
    <t>Dhangatti</t>
  </si>
  <si>
    <t>Thangatti</t>
  </si>
  <si>
    <t>birrpayi</t>
  </si>
  <si>
    <t>M14,M33,Ch1,Ch2</t>
  </si>
  <si>
    <t>Inland, west of Port Macquarie, Hastings River</t>
  </si>
  <si>
    <t>Birpai</t>
  </si>
  <si>
    <t>Birrpayi</t>
  </si>
  <si>
    <t>katthang</t>
  </si>
  <si>
    <t>H, M14,M54</t>
  </si>
  <si>
    <t>Coast, north of darkinung, Manning River</t>
  </si>
  <si>
    <t>Katthang</t>
  </si>
  <si>
    <t>anaywan</t>
  </si>
  <si>
    <t>M7, M19</t>
  </si>
  <si>
    <t>Inland, north west of Kentucky, north of Armidale, west of Gumaynggirr, Urandangie</t>
  </si>
  <si>
    <t>Enneewin</t>
  </si>
  <si>
    <t>GlenInnes</t>
  </si>
  <si>
    <t>nganyaywana</t>
  </si>
  <si>
    <t>M7,M19</t>
  </si>
  <si>
    <t>Inland, south of Anaywan. North of Tamworth.</t>
  </si>
  <si>
    <t>Nganyaywana</t>
  </si>
  <si>
    <t>gumbaynggirr</t>
  </si>
  <si>
    <t>Ho,M19,M24,M33</t>
  </si>
  <si>
    <t>Coast, north of katthang, Nambucca to Clarence Riv., Grafton</t>
  </si>
  <si>
    <t>Gumbaynggirr</t>
  </si>
  <si>
    <t>bandjalang</t>
  </si>
  <si>
    <t>M16,M24,McB</t>
  </si>
  <si>
    <t>Coast, Clarence River to Tweed River, Lismore</t>
  </si>
  <si>
    <t>Bundjalung</t>
  </si>
  <si>
    <t>Bandjalang</t>
  </si>
  <si>
    <t>wiyabal</t>
  </si>
  <si>
    <t>Tenterfield</t>
  </si>
  <si>
    <t>Wiyabal</t>
  </si>
  <si>
    <t>minjungbal</t>
  </si>
  <si>
    <t>H,M16,Br1,Br2</t>
  </si>
  <si>
    <t>south of Brisbane; coast (Richmond River)</t>
  </si>
  <si>
    <t>Minjungbal</t>
  </si>
  <si>
    <t>Queensland</t>
  </si>
  <si>
    <t>janday</t>
  </si>
  <si>
    <t>M30,M54</t>
  </si>
  <si>
    <t>W1</t>
  </si>
  <si>
    <t>Coast, South of Brisbane, South Stradbroke Island</t>
  </si>
  <si>
    <t>Jandai</t>
  </si>
  <si>
    <t>Janday</t>
  </si>
  <si>
    <t>yagara</t>
  </si>
  <si>
    <t>M30</t>
  </si>
  <si>
    <t>Peak Crossing, Logan Downs, South of Brisbane</t>
  </si>
  <si>
    <t>Yugara</t>
  </si>
  <si>
    <t>Yagara</t>
  </si>
  <si>
    <t>bayali</t>
  </si>
  <si>
    <t>Bayali</t>
  </si>
  <si>
    <t>gooreng gooreng</t>
  </si>
  <si>
    <t>M30,R3</t>
  </si>
  <si>
    <t>Coast, Miriam Vale,Burnett river</t>
  </si>
  <si>
    <t>GoorengGooreng</t>
  </si>
  <si>
    <t>duungidjawu</t>
  </si>
  <si>
    <t>Coast, north of Brisbane</t>
  </si>
  <si>
    <t>Duungidjawu</t>
  </si>
  <si>
    <t>chepara</t>
  </si>
  <si>
    <t>H,M30</t>
  </si>
  <si>
    <t>Inland, South of Brisbane (Beaudesert)</t>
  </si>
  <si>
    <t>Yugambeh</t>
  </si>
  <si>
    <t>bigambul</t>
  </si>
  <si>
    <t>Central, South West of Brisbane (Lundavra)</t>
  </si>
  <si>
    <t>Bigambul</t>
  </si>
  <si>
    <t>Bigambal</t>
  </si>
  <si>
    <t>durubul</t>
  </si>
  <si>
    <t>Coast, Tweed River to Moreton Bay (Brisbane)</t>
  </si>
  <si>
    <t>Turubul</t>
  </si>
  <si>
    <t>Durubul</t>
  </si>
  <si>
    <t>wakawaka</t>
  </si>
  <si>
    <t>Mt2,H,M30,R3</t>
  </si>
  <si>
    <t>Coast and Inland, north of durubul (Bunya mountains),Boyne River,Darling Downs (Condamine River)</t>
  </si>
  <si>
    <t>WakaWaka</t>
  </si>
  <si>
    <t>dalla</t>
  </si>
  <si>
    <t>Inland, south of Gympie,Mary river,Conondale</t>
  </si>
  <si>
    <t>Dalla</t>
  </si>
  <si>
    <t>batyala</t>
  </si>
  <si>
    <t>W5</t>
  </si>
  <si>
    <t>Frasers Is, Maryborough/Great Sandy Bay, north of WakaWaka,wide Bay</t>
  </si>
  <si>
    <t>Butchulla</t>
  </si>
  <si>
    <t>Batyala</t>
  </si>
  <si>
    <t>kuinmurbura</t>
  </si>
  <si>
    <t>H,M30,R3,R5</t>
  </si>
  <si>
    <t>Rockhampton, Torilla,  Fitzroy River, Keppel Islands,Torilla</t>
  </si>
  <si>
    <t>Darumbal</t>
  </si>
  <si>
    <t>biri</t>
  </si>
  <si>
    <t>H,R3,R5,R6</t>
  </si>
  <si>
    <t>Coast, Mackay, Pine Mountain, Broadsound,Proserpine River,Cape River to Hughenden, Natal Downs,Bowen</t>
  </si>
  <si>
    <t>Biri</t>
  </si>
  <si>
    <t>wargamay</t>
  </si>
  <si>
    <t>H,R6</t>
  </si>
  <si>
    <t>Herbert River, Dunk Island</t>
  </si>
  <si>
    <t>Wargamay</t>
  </si>
  <si>
    <t>dyirbal</t>
  </si>
  <si>
    <t>R3,R5,R6</t>
  </si>
  <si>
    <t>Coast, Tully River</t>
  </si>
  <si>
    <t>Dyirbal</t>
  </si>
  <si>
    <t>wulguru</t>
  </si>
  <si>
    <t>Coast, Halifax Bay, South of Cairns, Townsville, Cleveland Bay</t>
  </si>
  <si>
    <t>Wulguru</t>
  </si>
  <si>
    <t>goonganjee</t>
  </si>
  <si>
    <t>R3, Gi</t>
  </si>
  <si>
    <t>Cairns, Cape Grafton, Russell River</t>
  </si>
  <si>
    <t>Yidiny</t>
  </si>
  <si>
    <t>kuku yalanji</t>
  </si>
  <si>
    <t>Coast, Bloomfield River</t>
  </si>
  <si>
    <t>Kuku Yalanji</t>
  </si>
  <si>
    <t>KukuYalanji</t>
  </si>
  <si>
    <t>guugu yimidhirr</t>
  </si>
  <si>
    <t>Coast, Cape Bedford</t>
  </si>
  <si>
    <t>Guugu Yimidhirr</t>
  </si>
  <si>
    <t>GuuguYimidhirr</t>
  </si>
  <si>
    <t>FlindersIsland</t>
  </si>
  <si>
    <t>Flinders Group</t>
  </si>
  <si>
    <t>Umpithamu</t>
  </si>
  <si>
    <t>Stewart River, north of Princess Charlotte Bay</t>
  </si>
  <si>
    <t>AghuTharrnggala</t>
  </si>
  <si>
    <t>Inland (south) from Princess Charlotte Bay</t>
  </si>
  <si>
    <t>koko-warra</t>
  </si>
  <si>
    <t>Gugu Warra</t>
  </si>
  <si>
    <t>KukuWura</t>
  </si>
  <si>
    <t>Mabuiag</t>
  </si>
  <si>
    <t>W10</t>
  </si>
  <si>
    <t>Prince of Wales Island, South Torres Strait</t>
  </si>
  <si>
    <t>Kaurareg</t>
  </si>
  <si>
    <t>chunkunji/ngerikudi</t>
  </si>
  <si>
    <t>M47,R6</t>
  </si>
  <si>
    <t>North west Cape York; Mapoon region</t>
  </si>
  <si>
    <t>Tjungundji/Nggerikudi</t>
  </si>
  <si>
    <t>Uradhi</t>
  </si>
  <si>
    <t>mbakwithi</t>
  </si>
  <si>
    <t>R3,R6</t>
  </si>
  <si>
    <t>North west Cape York; Pennefather River</t>
  </si>
  <si>
    <t>Mpakwithi</t>
  </si>
  <si>
    <t>Mbakwithi</t>
  </si>
  <si>
    <t>kunjen</t>
  </si>
  <si>
    <t>R6</t>
  </si>
  <si>
    <t>Coast, West Cape York, Palmer River</t>
  </si>
  <si>
    <t>Kunjen</t>
  </si>
  <si>
    <t>yir-yoront</t>
  </si>
  <si>
    <t>M9, M22, M54,R3,R6</t>
  </si>
  <si>
    <t>Coast, West Cape York, Mitchell River</t>
  </si>
  <si>
    <t>Yir-Yoront</t>
  </si>
  <si>
    <t>YirYoront</t>
  </si>
  <si>
    <t>kok nar</t>
  </si>
  <si>
    <t>Coast, West Cape York, Nassau River</t>
  </si>
  <si>
    <t>Gundara</t>
  </si>
  <si>
    <t>KokNar</t>
  </si>
  <si>
    <t>kurtjar</t>
  </si>
  <si>
    <t>M9,M22,R3</t>
  </si>
  <si>
    <t>Coast, Gilbert river, Staaten River, Gulf of Carpentaria</t>
  </si>
  <si>
    <t>Kurtjar</t>
  </si>
  <si>
    <t>lardil</t>
  </si>
  <si>
    <t>R1</t>
  </si>
  <si>
    <t>Wellesely Islands</t>
  </si>
  <si>
    <t>Lardil</t>
  </si>
  <si>
    <t>kukatj</t>
  </si>
  <si>
    <t>M9,M22</t>
  </si>
  <si>
    <t>Coast, Cloncurry river, east of Leichhardt  river, Gulf of Carpentaria</t>
  </si>
  <si>
    <t>Kukatj</t>
  </si>
  <si>
    <t>mingin</t>
  </si>
  <si>
    <t>M9</t>
  </si>
  <si>
    <t>Coast, Burketown, West of Leichhardt  river, Gulf of Carpentaria</t>
  </si>
  <si>
    <t>Mingin</t>
  </si>
  <si>
    <t>Minkin</t>
  </si>
  <si>
    <t>nguburindi</t>
  </si>
  <si>
    <t>Inland, south of Burketown</t>
  </si>
  <si>
    <t>Nguburindi</t>
  </si>
  <si>
    <t>wakelbura</t>
  </si>
  <si>
    <t>Inland, west of Rockhampton, Belyando River</t>
  </si>
  <si>
    <t>Yagalingu</t>
  </si>
  <si>
    <t>Belyando</t>
  </si>
  <si>
    <t>dalebura/kumbukabura</t>
  </si>
  <si>
    <t>H,M54</t>
  </si>
  <si>
    <t>West of Belyando River to Head of Thomson River near Prairie</t>
  </si>
  <si>
    <t>Yirandali</t>
  </si>
  <si>
    <t>aunbura</t>
  </si>
  <si>
    <t>Upper Belyando river (south of wakelbura/Belyando)</t>
  </si>
  <si>
    <t>Wadjabangayi</t>
  </si>
  <si>
    <t>tilbabura</t>
  </si>
  <si>
    <t xml:space="preserve">south west of aunbura (wadjabangayi), blackall, </t>
  </si>
  <si>
    <t>Yandjibarra</t>
  </si>
  <si>
    <t>Tambo</t>
  </si>
  <si>
    <t>guwamu</t>
  </si>
  <si>
    <t>H,M38</t>
  </si>
  <si>
    <t>Inland south of Bollon; South Kogai</t>
  </si>
  <si>
    <t>Guwamu</t>
  </si>
  <si>
    <t>gungarri</t>
  </si>
  <si>
    <t>Inland towards Wyandra; West Kogai</t>
  </si>
  <si>
    <t>Gunggari</t>
  </si>
  <si>
    <t>mundainbura</t>
  </si>
  <si>
    <t>Inland, Durham Downs, NE of Roma</t>
  </si>
  <si>
    <t>Gungabula</t>
  </si>
  <si>
    <t>BidyaraGungabula</t>
  </si>
  <si>
    <t>buntamurra</t>
  </si>
  <si>
    <t xml:space="preserve">Inland, towards NSW/SA border, east of Durham </t>
  </si>
  <si>
    <t>Punthamura</t>
  </si>
  <si>
    <t>Punthamara</t>
  </si>
  <si>
    <t>baddyeri</t>
  </si>
  <si>
    <t>M52</t>
  </si>
  <si>
    <t>Inland, north of muruwari and NSW border</t>
  </si>
  <si>
    <t>Badjiri</t>
  </si>
  <si>
    <t>marula</t>
  </si>
  <si>
    <t>H,R1</t>
  </si>
  <si>
    <t>North of tanbar; east of Dieri</t>
  </si>
  <si>
    <t>Marrrulha</t>
  </si>
  <si>
    <t>Mithaka</t>
  </si>
  <si>
    <t>karuwali</t>
  </si>
  <si>
    <t>Inland, Diamantia River (East)</t>
  </si>
  <si>
    <t>Karuwali</t>
  </si>
  <si>
    <t>M29,R1</t>
  </si>
  <si>
    <t>Inland, Diamantia River (West)</t>
  </si>
  <si>
    <t>Wangkanggurru</t>
  </si>
  <si>
    <t>yarluyandi</t>
  </si>
  <si>
    <t>Inland, Diamantia River (Central)</t>
  </si>
  <si>
    <t>Yarluyandi</t>
  </si>
  <si>
    <t>kuthant</t>
  </si>
  <si>
    <t>M9,M22,R1</t>
  </si>
  <si>
    <t>Coast, Flinders river, Norman river, Gulf of Carpentaria</t>
  </si>
  <si>
    <t>Kuthant</t>
  </si>
  <si>
    <t>wanamara</t>
  </si>
  <si>
    <t>Julia Creek</t>
  </si>
  <si>
    <t>Wunumura</t>
  </si>
  <si>
    <t>Wanamara</t>
  </si>
  <si>
    <t>pitta pitta</t>
  </si>
  <si>
    <t>R1,R3,Ma</t>
  </si>
  <si>
    <t>Inland, Boulia, south of Mt Isa</t>
  </si>
  <si>
    <t>Pitta Pitta</t>
  </si>
  <si>
    <t>PittaPitta</t>
  </si>
  <si>
    <t>wangka-yuturu</t>
  </si>
  <si>
    <t>Inland, Roxburgh, west of Bouila</t>
  </si>
  <si>
    <t>Wangka-Yuturu</t>
  </si>
  <si>
    <t>Wangkayuturu</t>
  </si>
  <si>
    <t>kalkadoon</t>
  </si>
  <si>
    <t>Ma,R3</t>
  </si>
  <si>
    <t>Barkly tablelands, Cloncurry River, West of Cloncurry</t>
  </si>
  <si>
    <t>Kalkatungu</t>
  </si>
  <si>
    <t>mayi thakurti</t>
  </si>
  <si>
    <t>R1,R3</t>
  </si>
  <si>
    <t>Inland, North of Cloncurry</t>
  </si>
  <si>
    <t>Mayi Thakurti</t>
  </si>
  <si>
    <t>MayiThakurti</t>
  </si>
  <si>
    <t>mayi kulan</t>
  </si>
  <si>
    <t>Flinders River, Yappar/Norman/Clara Rivers</t>
  </si>
  <si>
    <t>Mayi Kulan</t>
  </si>
  <si>
    <t>MayiKulan</t>
  </si>
  <si>
    <t>guwa</t>
  </si>
  <si>
    <t>Guwa</t>
  </si>
  <si>
    <t>waluwarra</t>
  </si>
  <si>
    <t>Inland, Cavandotta,Piturie, Upper Georgina District</t>
  </si>
  <si>
    <t>Waluwarra</t>
  </si>
  <si>
    <t>Warluwarra</t>
  </si>
  <si>
    <t>NT</t>
  </si>
  <si>
    <t>Djinang</t>
  </si>
  <si>
    <t>W9</t>
  </si>
  <si>
    <t>Milingimbi, Cape Stewart</t>
  </si>
  <si>
    <t>Yolngu</t>
  </si>
  <si>
    <t>Yindjilandji</t>
  </si>
  <si>
    <t>NW of Camooweal</t>
  </si>
  <si>
    <t>Indjilandji</t>
  </si>
  <si>
    <t>Antekerrepenhe</t>
  </si>
  <si>
    <t>Between Anatye and Toko</t>
  </si>
  <si>
    <t>Antekerrepenh</t>
  </si>
  <si>
    <t>Lower Arrerente</t>
  </si>
  <si>
    <t>SG1</t>
  </si>
  <si>
    <t>Upper Finke River, Charlotte Waters</t>
  </si>
  <si>
    <t>WesternArrarnta</t>
  </si>
  <si>
    <t>Arranda</t>
  </si>
  <si>
    <t>M60,SG1,Be4</t>
  </si>
  <si>
    <t>Alice Springs</t>
  </si>
  <si>
    <t>Arrernete</t>
  </si>
  <si>
    <t>Anmatyerr</t>
  </si>
  <si>
    <t>Between Hann range and Davenport Range, Anmatjere</t>
  </si>
  <si>
    <t>CentralAnmatyerr</t>
  </si>
  <si>
    <t>Warumungu</t>
  </si>
  <si>
    <t>Tennant Creek</t>
  </si>
  <si>
    <t>Kaytetye</t>
  </si>
  <si>
    <t>Barrow Creek, north of Wilora</t>
  </si>
  <si>
    <t>Warlpiri</t>
  </si>
  <si>
    <t>Btwn Mount Doreen and Tennant Creek (c. Willowra)</t>
  </si>
  <si>
    <t>Luritja</t>
  </si>
  <si>
    <t>SG1,Be4</t>
  </si>
  <si>
    <t>South of Alice Springs, Tempe Downs, MacDonnel Ranges</t>
  </si>
  <si>
    <t>PintupiLuritja</t>
  </si>
  <si>
    <t>pitjantjatjarra</t>
  </si>
  <si>
    <t>Be4</t>
  </si>
  <si>
    <t>Lake Amadeus/Murchison Ranges to Alice Springs</t>
  </si>
  <si>
    <t>Western Australia</t>
  </si>
  <si>
    <t>Yindjibarndi</t>
  </si>
  <si>
    <t>jaru</t>
  </si>
  <si>
    <t>M53</t>
  </si>
  <si>
    <t>Halls Creek, Turkey Creek</t>
  </si>
  <si>
    <t>Jaru</t>
  </si>
  <si>
    <t>wangkatja</t>
  </si>
  <si>
    <t>Mount Margaret,Laverton, East of Kalgoorlie,Coolgardie, Canegrass swamp</t>
  </si>
  <si>
    <t>Wangkatja</t>
  </si>
  <si>
    <t>MartuWangka</t>
  </si>
  <si>
    <t>Lake Way</t>
  </si>
  <si>
    <t>Martuthunira</t>
  </si>
  <si>
    <t>Kalaamaya</t>
  </si>
  <si>
    <t>Badimaya</t>
  </si>
  <si>
    <t>Ngarluma</t>
  </si>
  <si>
    <t>Ngarla</t>
  </si>
  <si>
    <t>Kaniyang</t>
  </si>
  <si>
    <t>Pinjarra</t>
  </si>
  <si>
    <t>Watjuk</t>
  </si>
  <si>
    <t>ChampionBay</t>
  </si>
  <si>
    <t>wajarri</t>
  </si>
  <si>
    <t>W2</t>
  </si>
  <si>
    <t>Nannine (Meekatharra), Tuckunarra (Reedy), Ruby Creek</t>
  </si>
  <si>
    <t>Wajarri</t>
  </si>
  <si>
    <t>Nyungar</t>
  </si>
  <si>
    <t>mineng</t>
  </si>
  <si>
    <t>W19</t>
  </si>
  <si>
    <t>Bremer Bay,Hay, Albany,King George Sound, Eyre's sand patch</t>
  </si>
  <si>
    <t>Mineng</t>
  </si>
  <si>
    <t>Ngadjumaya</t>
  </si>
  <si>
    <t>Bibbulman</t>
  </si>
  <si>
    <t>Wardandi</t>
  </si>
  <si>
    <t>IrwinMurchison</t>
  </si>
  <si>
    <t>Yingkarta</t>
  </si>
  <si>
    <t>Thalanyji</t>
  </si>
  <si>
    <t>Nyamal</t>
  </si>
  <si>
    <t>Ethnographic name</t>
  </si>
  <si>
    <t>M18,M41,M54M68,M73,M75</t>
  </si>
  <si>
    <t>M1,M8,M12, M25,M41, M54,M68</t>
  </si>
  <si>
    <t>H,M8,M12, M25,M54, M68,M75</t>
  </si>
  <si>
    <t>H,M1,M3</t>
  </si>
  <si>
    <t>H,M1,M3,M2,M5,M17,M59,M79,Hk,Gr</t>
  </si>
  <si>
    <t>H,M19,M41, M54</t>
  </si>
  <si>
    <t>M14,M33, M54,Ru</t>
  </si>
  <si>
    <t>M54,Ge,Me, R6</t>
  </si>
  <si>
    <t>on-line</t>
  </si>
  <si>
    <t>reviewed</t>
  </si>
  <si>
    <t>no</t>
  </si>
  <si>
    <t>yes</t>
  </si>
  <si>
    <t>T</t>
  </si>
  <si>
    <r>
      <t xml:space="preserve">Taplin, G. &amp; Woods, J. D. 1879. </t>
    </r>
    <r>
      <rPr>
        <i/>
        <sz val="11"/>
        <color theme="1"/>
        <rFont val="Calibri"/>
        <family val="2"/>
        <scheme val="minor"/>
      </rPr>
      <t>The Native Tribes of South Australia.</t>
    </r>
    <r>
      <rPr>
        <sz val="11"/>
        <color theme="1"/>
        <rFont val="Calibri"/>
        <family val="2"/>
        <scheme val="minor"/>
      </rPr>
      <t xml:space="preserve"> Adelaide: E. S. Wigg &amp; Son. (316 pages)</t>
    </r>
  </si>
  <si>
    <r>
      <t xml:space="preserve">Berndt, R. M. &amp; Berndt, C. H. 1964. </t>
    </r>
    <r>
      <rPr>
        <i/>
        <sz val="11"/>
        <color theme="1"/>
        <rFont val="Calibri"/>
        <family val="2"/>
        <scheme val="minor"/>
      </rPr>
      <t xml:space="preserve">The World of the First Australians. </t>
    </r>
    <r>
      <rPr>
        <sz val="11"/>
        <color theme="1"/>
        <rFont val="Calibri"/>
        <family val="2"/>
        <scheme val="minor"/>
      </rPr>
      <t>(Reprinted 1996). Canberra: AITSIS.</t>
    </r>
  </si>
  <si>
    <t>Br1</t>
  </si>
  <si>
    <t>trove</t>
  </si>
  <si>
    <r>
      <t xml:space="preserve">Bray, J. 1900. The Bool ('man-making' ceremony). </t>
    </r>
    <r>
      <rPr>
        <i/>
        <sz val="11"/>
        <color theme="1"/>
        <rFont val="Calibri"/>
        <family val="2"/>
        <scheme val="minor"/>
      </rPr>
      <t>Science of Man</t>
    </r>
    <r>
      <rPr>
        <sz val="11"/>
        <color theme="1"/>
        <rFont val="Calibri"/>
        <family val="2"/>
        <scheme val="minor"/>
      </rPr>
      <t xml:space="preserve"> 3: 115.</t>
    </r>
  </si>
  <si>
    <t>Br2</t>
  </si>
  <si>
    <r>
      <t xml:space="preserve">Bray, J. 1902. Aboriginal customs: Tweed river district ceremony. </t>
    </r>
    <r>
      <rPr>
        <i/>
        <sz val="11"/>
        <color theme="1"/>
        <rFont val="Calibri"/>
        <family val="2"/>
        <scheme val="minor"/>
      </rPr>
      <t>Science of Man</t>
    </r>
    <r>
      <rPr>
        <sz val="11"/>
        <color theme="1"/>
        <rFont val="Calibri"/>
        <family val="2"/>
        <scheme val="minor"/>
      </rPr>
      <t xml:space="preserve"> 5: 8-9.</t>
    </r>
  </si>
  <si>
    <t>Ca</t>
  </si>
  <si>
    <r>
      <t xml:space="preserve">Cameron, A. L. P. 1903. Traditions and folklore of the aborigines of New South Wales. </t>
    </r>
    <r>
      <rPr>
        <i/>
        <sz val="11"/>
        <color theme="1"/>
        <rFont val="Calibri"/>
        <family val="2"/>
        <scheme val="minor"/>
      </rPr>
      <t xml:space="preserve">Science of Man </t>
    </r>
    <r>
      <rPr>
        <sz val="11"/>
        <color theme="1"/>
        <rFont val="Calibri"/>
        <family val="2"/>
        <scheme val="minor"/>
      </rPr>
      <t>6: 46-48.</t>
    </r>
  </si>
  <si>
    <t>Ch1</t>
  </si>
  <si>
    <r>
      <t xml:space="preserve">Cohen, P. 1897. Description of the 'Gaboora'. </t>
    </r>
    <r>
      <rPr>
        <i/>
        <sz val="11"/>
        <color theme="1"/>
        <rFont val="Calibri"/>
        <family val="2"/>
        <scheme val="minor"/>
      </rPr>
      <t xml:space="preserve">The Australasian Anthropoligical Journal </t>
    </r>
    <r>
      <rPr>
        <sz val="11"/>
        <color theme="1"/>
        <rFont val="Calibri"/>
        <family val="2"/>
        <scheme val="minor"/>
      </rPr>
      <t>1: 83-84, 97-98, 115-117.</t>
    </r>
  </si>
  <si>
    <t>Ch2</t>
  </si>
  <si>
    <r>
      <t>Cohen, P. 1898. Description of the 'Gaboora' (continued).</t>
    </r>
    <r>
      <rPr>
        <i/>
        <sz val="11"/>
        <color theme="1"/>
        <rFont val="Calibri"/>
        <family val="2"/>
        <scheme val="minor"/>
      </rPr>
      <t xml:space="preserve"> Science of Man</t>
    </r>
    <r>
      <rPr>
        <sz val="11"/>
        <color theme="1"/>
        <rFont val="Calibri"/>
        <family val="2"/>
        <scheme val="minor"/>
      </rPr>
      <t xml:space="preserve"> 1: 7-10. </t>
    </r>
  </si>
  <si>
    <t>C1-3</t>
  </si>
  <si>
    <r>
      <t xml:space="preserve">Curr, E. M. 1886. </t>
    </r>
    <r>
      <rPr>
        <i/>
        <sz val="11"/>
        <color theme="1"/>
        <rFont val="Calibri"/>
        <family val="2"/>
        <scheme val="minor"/>
      </rPr>
      <t>The Australian Race</t>
    </r>
    <r>
      <rPr>
        <sz val="11"/>
        <color theme="1"/>
        <rFont val="Calibri"/>
        <family val="2"/>
        <scheme val="minor"/>
      </rPr>
      <t xml:space="preserve">. Volumes 1-3. Melbourne. </t>
    </r>
  </si>
  <si>
    <t>El6</t>
  </si>
  <si>
    <r>
      <t xml:space="preserve">Elkin, A. P. 1938. </t>
    </r>
    <r>
      <rPr>
        <i/>
        <sz val="11"/>
        <color theme="1"/>
        <rFont val="Calibri"/>
        <family val="2"/>
        <scheme val="minor"/>
      </rPr>
      <t>The Australian Aborigines: How to Understand Them.</t>
    </r>
    <r>
      <rPr>
        <sz val="11"/>
        <color theme="1"/>
        <rFont val="Calibri"/>
        <family val="2"/>
        <scheme val="minor"/>
      </rPr>
      <t xml:space="preserve"> (Revised 1974). Sydney: Angus &amp; Robertson.</t>
    </r>
  </si>
  <si>
    <t>Gr</t>
  </si>
  <si>
    <r>
      <t xml:space="preserve">Greenway, C. C. Rev. 1901. The Borah, 'Boohra', or 'Boorbung'. </t>
    </r>
    <r>
      <rPr>
        <i/>
        <sz val="11"/>
        <color theme="1"/>
        <rFont val="Calibri"/>
        <family val="2"/>
        <scheme val="minor"/>
      </rPr>
      <t>Science of Man</t>
    </r>
    <r>
      <rPr>
        <sz val="11"/>
        <color theme="1"/>
        <rFont val="Calibri"/>
        <family val="2"/>
        <scheme val="minor"/>
      </rPr>
      <t xml:space="preserve"> 4: 117-118.</t>
    </r>
  </si>
  <si>
    <t>Gi</t>
  </si>
  <si>
    <r>
      <t xml:space="preserve">Gribble, E. R. Rev. 1898. The initiation rites of the Goonganjee tribe. </t>
    </r>
    <r>
      <rPr>
        <i/>
        <sz val="11"/>
        <color theme="1"/>
        <rFont val="Calibri"/>
        <family val="2"/>
        <scheme val="minor"/>
      </rPr>
      <t>Science of Man</t>
    </r>
    <r>
      <rPr>
        <sz val="11"/>
        <color theme="1"/>
        <rFont val="Calibri"/>
        <family val="2"/>
        <scheme val="minor"/>
      </rPr>
      <t xml:space="preserve"> 1: 85.</t>
    </r>
  </si>
  <si>
    <t>Ho</t>
  </si>
  <si>
    <r>
      <t xml:space="preserve">Hodgkinson, C. 1845. </t>
    </r>
    <r>
      <rPr>
        <i/>
        <sz val="11"/>
        <color theme="1"/>
        <rFont val="Calibri"/>
        <family val="2"/>
        <scheme val="minor"/>
      </rPr>
      <t xml:space="preserve">Australia from Port Macquarie to Moreton Bay with Descriptions of the Natives, their Manners and Customs etc. </t>
    </r>
    <r>
      <rPr>
        <sz val="11"/>
        <color theme="1"/>
        <rFont val="Calibri"/>
        <family val="2"/>
        <scheme val="minor"/>
      </rPr>
      <t>London: T &amp; W Boone.</t>
    </r>
  </si>
  <si>
    <t>Hk</t>
  </si>
  <si>
    <r>
      <t>Hopkins, A. 1901. Bora ceremony (Garah, Moree, NSW).</t>
    </r>
    <r>
      <rPr>
        <i/>
        <sz val="11"/>
        <color theme="1"/>
        <rFont val="Calibri"/>
        <family val="2"/>
        <scheme val="minor"/>
      </rPr>
      <t xml:space="preserve"> Science of Man</t>
    </r>
    <r>
      <rPr>
        <sz val="11"/>
        <color theme="1"/>
        <rFont val="Calibri"/>
        <family val="2"/>
        <scheme val="minor"/>
      </rPr>
      <t xml:space="preserve"> 4: 62-63.</t>
    </r>
  </si>
  <si>
    <t>McB</t>
  </si>
  <si>
    <r>
      <t xml:space="preserve">McBryde, I. 1978. </t>
    </r>
    <r>
      <rPr>
        <i/>
        <sz val="11"/>
        <color theme="1"/>
        <rFont val="Calibri"/>
        <family val="2"/>
        <scheme val="minor"/>
      </rPr>
      <t>Records of Times Past: Ethnohistorical Essays on the Culture and Ecology of the New England tribes</t>
    </r>
    <r>
      <rPr>
        <sz val="11"/>
        <color theme="1"/>
        <rFont val="Calibri"/>
        <family val="2"/>
        <scheme val="minor"/>
      </rPr>
      <t>. Canberra.</t>
    </r>
  </si>
  <si>
    <t>Ma</t>
  </si>
  <si>
    <r>
      <t xml:space="preserve">Mackie, C. W. 1901. Mi-or-li and Kal-Ka-doon tribes (Diamantina river, central Queensland). </t>
    </r>
    <r>
      <rPr>
        <i/>
        <sz val="11"/>
        <color theme="1"/>
        <rFont val="Calibri"/>
        <family val="2"/>
        <scheme val="minor"/>
      </rPr>
      <t>Science of Man</t>
    </r>
    <r>
      <rPr>
        <sz val="11"/>
        <color theme="1"/>
        <rFont val="Calibri"/>
        <family val="2"/>
        <scheme val="minor"/>
      </rPr>
      <t xml:space="preserve"> 4: 133.</t>
    </r>
  </si>
  <si>
    <t>Mt2</t>
  </si>
  <si>
    <r>
      <t xml:space="preserve">Mathew, J. 1910. </t>
    </r>
    <r>
      <rPr>
        <i/>
        <sz val="11"/>
        <color theme="1"/>
        <rFont val="Calibri"/>
        <family val="2"/>
        <scheme val="minor"/>
      </rPr>
      <t>Two Representative Tribes of Queensland.</t>
    </r>
    <r>
      <rPr>
        <sz val="11"/>
        <color theme="1"/>
        <rFont val="Calibri"/>
        <family val="2"/>
        <scheme val="minor"/>
      </rPr>
      <t xml:space="preserve"> London: Fisher Unwin. </t>
    </r>
  </si>
  <si>
    <t>Me</t>
  </si>
  <si>
    <r>
      <t xml:space="preserve">Meston, A. 1898. Description of a bora at Mt. Milbirriman. </t>
    </r>
    <r>
      <rPr>
        <i/>
        <sz val="11"/>
        <color theme="1"/>
        <rFont val="Calibri"/>
        <family val="2"/>
        <scheme val="minor"/>
      </rPr>
      <t>Science of Man</t>
    </r>
    <r>
      <rPr>
        <sz val="11"/>
        <color theme="1"/>
        <rFont val="Calibri"/>
        <family val="2"/>
        <scheme val="minor"/>
      </rPr>
      <t xml:space="preserve"> 1: 10-11.</t>
    </r>
  </si>
  <si>
    <t>Pe</t>
  </si>
  <si>
    <t>book</t>
  </si>
  <si>
    <r>
      <t xml:space="preserve">Petrie, C. G. 1904. </t>
    </r>
    <r>
      <rPr>
        <i/>
        <sz val="11"/>
        <color theme="1"/>
        <rFont val="Calibri"/>
        <family val="2"/>
        <scheme val="minor"/>
      </rPr>
      <t>Tom Petrie’s Reminiscences of Early Queensland.</t>
    </r>
    <r>
      <rPr>
        <sz val="11"/>
        <color theme="1"/>
        <rFont val="Calibri"/>
        <family val="2"/>
        <scheme val="minor"/>
      </rPr>
      <t xml:space="preserve"> Republished 1975. Victoria: Gladesville</t>
    </r>
  </si>
  <si>
    <t>Ru</t>
  </si>
  <si>
    <r>
      <t xml:space="preserve">Rudder, E. F. 1899. Aboriginal rites and ceremonies. </t>
    </r>
    <r>
      <rPr>
        <i/>
        <sz val="11"/>
        <color theme="1"/>
        <rFont val="Calibri"/>
        <family val="2"/>
        <scheme val="minor"/>
      </rPr>
      <t>Science of Man</t>
    </r>
    <r>
      <rPr>
        <sz val="11"/>
        <color theme="1"/>
        <rFont val="Calibri"/>
        <family val="2"/>
        <scheme val="minor"/>
      </rPr>
      <t xml:space="preserve"> 2: 145-148.</t>
    </r>
  </si>
  <si>
    <t>hathi trust</t>
  </si>
  <si>
    <t>R5</t>
  </si>
  <si>
    <t>AustralianMuseum.net</t>
  </si>
  <si>
    <r>
      <t xml:space="preserve">1909. On certain initiation ceremonies. North Queensland Ethnography Bulletin 12 in </t>
    </r>
    <r>
      <rPr>
        <i/>
        <sz val="11"/>
        <color theme="1"/>
        <rFont val="Calibri"/>
        <family val="2"/>
        <scheme val="minor"/>
      </rPr>
      <t>Records of the Australian Museum</t>
    </r>
    <r>
      <rPr>
        <sz val="11"/>
        <color theme="1"/>
        <rFont val="Calibri"/>
        <family val="2"/>
        <scheme val="minor"/>
      </rPr>
      <t xml:space="preserve"> VII: 166-185.</t>
    </r>
  </si>
  <si>
    <r>
      <t xml:space="preserve">1910. Decoration, deformation, and clothing. North Queensland Ethnography Bulletin 15 in </t>
    </r>
    <r>
      <rPr>
        <i/>
        <sz val="11"/>
        <color theme="1"/>
        <rFont val="Calibri"/>
        <family val="2"/>
        <scheme val="minor"/>
      </rPr>
      <t>Records of the Australian Museum</t>
    </r>
    <r>
      <rPr>
        <sz val="11"/>
        <color theme="1"/>
        <rFont val="Calibri"/>
        <family val="2"/>
        <scheme val="minor"/>
      </rPr>
      <t xml:space="preserve"> VIII: 20-54.</t>
    </r>
  </si>
  <si>
    <t>M1</t>
  </si>
  <si>
    <t>BHL</t>
  </si>
  <si>
    <t xml:space="preserve">1894: ‘Aboriginal Bora held at Gundabloui in 1894’, Journal and Proceedings of the Royal Society of New South Wales, vol. 28, pp. 98-129. </t>
  </si>
  <si>
    <t>M2</t>
  </si>
  <si>
    <t xml:space="preserve">1895: ‘The Bora, or Initiation Ceremonies of the Kamilaroi Tribe’, Journal of the Anthropological Institute, vol. 24, 411-27. </t>
  </si>
  <si>
    <t>M3</t>
  </si>
  <si>
    <t>1896: ‘Additional Remarks Concerning Aboriginal Bora held at Gundabloui in 1894’, Journal and Proceedings of the Royal Society of New South Wales, vol. 30, pp. 211-13.</t>
  </si>
  <si>
    <t>M4</t>
  </si>
  <si>
    <t>journal website</t>
  </si>
  <si>
    <r>
      <t xml:space="preserve">1896: ‘The Bora of the Kamilaroi Tribes’, Proceedings of the Royal Society of Victoria, vol. 9 (new series), pp. 137-73 </t>
    </r>
    <r>
      <rPr>
        <i/>
        <sz val="11"/>
        <color theme="1"/>
        <rFont val="Calibri"/>
        <family val="2"/>
        <scheme val="minor"/>
      </rPr>
      <t>(note: most detailed Kamilaroi account e.g. includes description of each animal pantomime)</t>
    </r>
  </si>
  <si>
    <t>M5</t>
  </si>
  <si>
    <t>1896: ‘The Bora, or Initiation Ceremonies of the Kamilaroi Tribe (Part II)’, Journal of the Anthropological Institute, vol. 25, pp. 318-39.</t>
  </si>
  <si>
    <t>M6</t>
  </si>
  <si>
    <t xml:space="preserve">1896: ‘The Būnăn Ceremony of New South Wales’, American Anthropologist, vol. 9, pp. 327-44. </t>
  </si>
  <si>
    <t>M7</t>
  </si>
  <si>
    <t>1896: ‘The Burbung of the New England tribes, New South Wales’, Proceedings of the Royal Society of Victoria, vol. 9 (new series), pp. 120-36.</t>
  </si>
  <si>
    <t>M8</t>
  </si>
  <si>
    <t>1896: ‘The Būrbŭng of the Wiradthuri Tribes’, Journal of the Anthropological Institute, vol. 25, pp. 295-318.</t>
  </si>
  <si>
    <t>1897: ‘Aboriginal Customs in North Queensland’, Proceedings of the Royal Society of Queensland, vol. 13, pp. 33-7.</t>
  </si>
  <si>
    <t>M10</t>
  </si>
  <si>
    <t>1897: ‘Bullroarers used by the Australian Aborigines’, Journal of the Anthropological Institute, vol. 27, pp. 52-60.</t>
  </si>
  <si>
    <t>M11</t>
  </si>
  <si>
    <r>
      <t>1897: ‘The Būrbŭng of the Darkinung Tribes’, Proceedings of the Royal Society of Victoria, vol. 10 (new series), pp. 1-12</t>
    </r>
    <r>
      <rPr>
        <i/>
        <sz val="11"/>
        <color theme="1"/>
        <rFont val="Calibri"/>
        <family val="2"/>
        <scheme val="minor"/>
      </rPr>
      <t xml:space="preserve"> (note: mistakenly recorded as 'the Wiradthuri tribes' in Thomas 2007)</t>
    </r>
  </si>
  <si>
    <t>M12</t>
  </si>
  <si>
    <t>1897: ‘The Būrbŭng of the Wiradthuri Tribes (Part II)’, Journal of the Anthropological Institute, vol. 26, pp. 272-85.</t>
  </si>
  <si>
    <t>1897: ‘The Burbung, or Initiation Ceremonies of the Murrumbidgee Tribes’, Journal and Proceedings of the Royal Society of New South Wales, vol. 31, pp. 111-53.</t>
  </si>
  <si>
    <t>M14</t>
  </si>
  <si>
    <t>1897: ‘The Keeparra Ceremony of Initiation’, Journal of the Anthropological Institute, vol. 26, pp. 320-40.</t>
  </si>
  <si>
    <t>M15</t>
  </si>
  <si>
    <t>1897: ‘Message Sticks used by the Aborigines of Australia’, American Anthropologist, vol. 10, pp. 288-97.</t>
  </si>
  <si>
    <t>M16</t>
  </si>
  <si>
    <t>1897: ‘The Wandarral of the Richmond and Clarence River Tribes’, Proceedings of the Royal Society of Victoria, vol. 10 (new series) (1), pp. 29-42.</t>
  </si>
  <si>
    <t>M17</t>
  </si>
  <si>
    <r>
      <t>1898: ‘Aboriginal Initiation Ceremonies’, Science of Man, vol. 1 (new series) (4 and 9), pp. 79-80, 202-6.</t>
    </r>
    <r>
      <rPr>
        <i/>
        <sz val="11"/>
        <color theme="1"/>
        <rFont val="Calibri"/>
        <family val="2"/>
        <scheme val="minor"/>
      </rPr>
      <t xml:space="preserve"> (note: articles refer to Kamilaroi)</t>
    </r>
  </si>
  <si>
    <t>1898: ‘The Group Divisions and Initiation Ceremonies of the Barkunjee Tribes’, Journal and Proceedings of the Royal Society of New South Wales, vol. 32, pp. 241-55.</t>
  </si>
  <si>
    <t>M19</t>
  </si>
  <si>
    <t>1898: ‘Initiation Ceremonies of Australian Tribes’, Proceedings of the American Philosophical Society, vol. 37, pp. 54-73.</t>
  </si>
  <si>
    <t>M20</t>
  </si>
  <si>
    <t>1898: ‘Message Sticks’, Science of Man, vol. 1 (new series) (6), pp. 141-2.</t>
  </si>
  <si>
    <t>M21</t>
  </si>
  <si>
    <t>1898: ‘The Victorian Aborigines: Their Initiation Ceremonies and Divisional Systems’, American Anthropologist, vol. 11, pp. 325-43.</t>
  </si>
  <si>
    <t>M22</t>
  </si>
  <si>
    <t>1899: ‘Aboriginal Customs in North Queensland’, Science of Man, vol. 1 (new series) (12), pp. 262-4.</t>
  </si>
  <si>
    <t>M23</t>
  </si>
  <si>
    <t>1899: ‘Native Tribes of Queensland’, American Anthropologist, vol. 1 (new series), pp. 595-7.</t>
  </si>
  <si>
    <t>M24</t>
  </si>
  <si>
    <t>archive.org</t>
  </si>
  <si>
    <t>1899-1900: ‘The Walloonggurra Ceremony’, Proceedings and Transactions of the Queensland Branch of the Royal Geographical Society of Australasia, vol. 15, pp. 67-74.</t>
  </si>
  <si>
    <t>M25</t>
  </si>
  <si>
    <t>1900: ‘The Burbung of the Wiradthuri Tribes’, Proceedings of the Royal Society of Queensland, vol. 16, pp. 35-8.</t>
  </si>
  <si>
    <t>M26</t>
  </si>
  <si>
    <t>1900: ‘Native Tribes of Western Australia’, Proceedings of the American Philosophical Society, vol. 39, pp. 123-5.</t>
  </si>
  <si>
    <t>M27</t>
  </si>
  <si>
    <t>1900: ‘The Organisation, Language and Initiation Ceremonies of the Aborigines of the South-East Coast of N. S. Wales’, Journal and Proceedings of the Royal Society of New South Wales, vol. 34, pp. 262-81 (co-written with M. M. Everitt).</t>
  </si>
  <si>
    <t>M28</t>
  </si>
  <si>
    <t>1900: ‘The Origin, Organization and Ceremonies of the Australian Aborigines’, Proceedings of the American Philosophical Society, vol. 39, pp. 556-78.</t>
  </si>
  <si>
    <t>1900: ‘Phallic Rites and Initiation Ceremonies of the South Australian Aborigines’, Proceedings of the American Philosophical Society, vol. 39, pp. 622-38.</t>
  </si>
  <si>
    <t>M29b</t>
  </si>
  <si>
    <r>
      <t xml:space="preserve">1900: 'Divisions of the South Australian Aborigines', Proceedings of the American Philospohical Society vol. 39, pp. 78-91 &amp; 93. </t>
    </r>
    <r>
      <rPr>
        <i/>
        <sz val="11"/>
        <color theme="1"/>
        <rFont val="Calibri"/>
        <family val="2"/>
        <scheme val="minor"/>
      </rPr>
      <t>(Use to interpret boundaries in M29)</t>
    </r>
  </si>
  <si>
    <t>1900: ‘The Toara Ceremony of the Dippil Tribes of Queensland’, American Anthropologist, vol. 2 (new series), pp. 139-44.</t>
  </si>
  <si>
    <t>M31</t>
  </si>
  <si>
    <t>1900: ‘The Wombya Organization of the Australian Aborigines’, American Anthropologist, vol. 2 (new series), pp. 494-501.</t>
  </si>
  <si>
    <t>M32</t>
  </si>
  <si>
    <t>1900-01: ‘Ethnological Notes on the Aboriginal Tribes of the Northern Territory’, Queensland Geographical Journal, vol. 16, pp. 69-90.</t>
  </si>
  <si>
    <t>M33</t>
  </si>
  <si>
    <t>1900-01: ‘The Murrawin Ceremony’, Queensland Geographical Journal, vol. 16, pp. 35-41.</t>
  </si>
  <si>
    <t>1901: ‘Initiation Ceremonies of the Wiradjuri Tribes’, American Anthropologist, vol. 3 (new series), pp. 337-41.</t>
  </si>
  <si>
    <t>M35</t>
  </si>
  <si>
    <r>
      <t>1901: ‘Some Aboriginal Tribes of Western Australia’, Journal and Proceedings of the Royal Society of New South Wales, vol. 35, pp. 217-22.</t>
    </r>
    <r>
      <rPr>
        <i/>
        <sz val="11"/>
        <color theme="1"/>
        <rFont val="Calibri"/>
        <family val="2"/>
        <scheme val="minor"/>
      </rPr>
      <t xml:space="preserve"> (no ritual)</t>
    </r>
  </si>
  <si>
    <t>M36</t>
  </si>
  <si>
    <t>M37</t>
  </si>
  <si>
    <r>
      <t>1904: ‘Ethnological Notes on the Aboriginal Tribes of New South Wales and Victoria’, Journal and Proceedings of the Royal Society of New South Wales, vol. 38, pp. 203-381.</t>
    </r>
    <r>
      <rPr>
        <i/>
        <sz val="11"/>
        <color theme="1"/>
        <rFont val="Calibri"/>
        <family val="2"/>
        <scheme val="minor"/>
      </rPr>
      <t xml:space="preserve"> (same material as book M41)</t>
    </r>
  </si>
  <si>
    <t>M38</t>
  </si>
  <si>
    <t>1904: ‘Language, Organization and Initiation Ceremonies of the Kogai Tribes, Queensland’, Zeitschrift für Ethnologie, vol. 36, pp. 28-38.</t>
  </si>
  <si>
    <t>M39</t>
  </si>
  <si>
    <t>1904: ‘The Native Tribes of Victoria: Their Languages and Customs’, Proceedings of the American Philosophical Society, vol. 43, pp. 54-70.</t>
  </si>
  <si>
    <t>M40</t>
  </si>
  <si>
    <r>
      <t>1904-05: ‘Ethnological Notes on the Aboriginal Tribes of Queensland’, Queensland Geographical Journal, vol. 20, pp. 49-75.</t>
    </r>
    <r>
      <rPr>
        <i/>
        <sz val="11"/>
        <color theme="1"/>
        <rFont val="Calibri"/>
        <family val="2"/>
        <scheme val="minor"/>
      </rPr>
      <t xml:space="preserve"> (no ritual)</t>
    </r>
  </si>
  <si>
    <t>M41</t>
  </si>
  <si>
    <t>1905: Ethnological Notes on the Aboriginal Tribes of New South Wales and Victoria, F.W. White General Printer, Sydney.</t>
  </si>
  <si>
    <t>M42</t>
  </si>
  <si>
    <t>1905: ‘Social Organization of the Chingalee Tribe, Northern Australia’, American Anthropologist, vol. 7 (new series), pp. 301-4.</t>
  </si>
  <si>
    <t>M43</t>
  </si>
  <si>
    <r>
      <t xml:space="preserve">1905: ‘Sociology of some Australian Tribes’, Journal and Proceedings of the Royal Society of New South Wales, vol. 39, pp. 104-23. </t>
    </r>
    <r>
      <rPr>
        <i/>
        <sz val="11"/>
        <color theme="1"/>
        <rFont val="Calibri"/>
        <family val="2"/>
        <scheme val="minor"/>
      </rPr>
      <t>(no ritual)</t>
    </r>
  </si>
  <si>
    <t>M44</t>
  </si>
  <si>
    <t xml:space="preserve">1905: ‘Sociology of the Aborigines of Western Australia’, Proceedings of the American Philosophical Society, vol. 44, pp. 32-5. </t>
  </si>
  <si>
    <t>M45</t>
  </si>
  <si>
    <t>1905: ‘Some Initiation Ceremonies of the Aborigines of Victoria’, Zeitschrift für Ethnologie, vol. 37, pp. 872-9.</t>
  </si>
  <si>
    <t>M46</t>
  </si>
  <si>
    <t>1906: ‘Australian Tribes—Their Formation and Government’, Zeitschrift für Ethnologie, vol. 38, pp. 939-46 (published in English).</t>
  </si>
  <si>
    <t>M47</t>
  </si>
  <si>
    <t>M48</t>
  </si>
  <si>
    <t>1906: ‘Notes on Some Native Tribes of Australia’, Journal and Proceedings of the Royal Society of New South Wales, vol. 40, pp. 95-129.</t>
  </si>
  <si>
    <t>M49</t>
  </si>
  <si>
    <t>M50</t>
  </si>
  <si>
    <r>
      <t xml:space="preserve">1906: ‘Sociology of Aboriginal Tribes in Australia’, The American Antiquarian &amp; Oriental Journal, vol. 28, pp. 81-8. </t>
    </r>
    <r>
      <rPr>
        <i/>
        <sz val="11"/>
        <color theme="1"/>
        <rFont val="Calibri"/>
        <family val="2"/>
        <scheme val="minor"/>
      </rPr>
      <t>(note: incorrect journal name in Thomas 2007) (no ritual)</t>
    </r>
  </si>
  <si>
    <t>M51</t>
  </si>
  <si>
    <r>
      <t xml:space="preserve">1906: ‘The Totemistic System in Australia’, The American Antiquarian &amp; Oriental Journal, vol. 28, 1407 </t>
    </r>
    <r>
      <rPr>
        <i/>
        <sz val="11"/>
        <color theme="1"/>
        <rFont val="Calibri"/>
        <family val="2"/>
        <scheme val="minor"/>
      </rPr>
      <t>(note: incorrect journal name in Thomas 2007) (no ritual)</t>
    </r>
  </si>
  <si>
    <t xml:space="preserve">1906-07: ‘Initiation Ceremonies of the Murawarri and Other Aboriginal Tribes of Queensland’, Queensland Geographical Journal, vol. 22, pp. 64-73. </t>
  </si>
  <si>
    <t>1906-07: ‘Notes on the Aborigines of the Northern Territory, Western Australia and Queensland’, Queensland Geographical Journal, vol. 22, pp. 74-86.</t>
  </si>
  <si>
    <t>M54</t>
  </si>
  <si>
    <t>M55</t>
  </si>
  <si>
    <t>1907: ‘Ethnological Notes on the Aboriginal Tribes of New South Wales and Victoria’ [Letter to the Editor], Nature, vol. 76 (1958), pp. 31-2. (with Thomas, N. W.)</t>
  </si>
  <si>
    <t>M56</t>
  </si>
  <si>
    <t xml:space="preserve">1907: ‘Literature relating to Australian Aborigines’ [Letter to the Editor], Nature, vol. 77 (1987), pp. 80-81. </t>
  </si>
  <si>
    <t>M57</t>
  </si>
  <si>
    <t>M58</t>
  </si>
  <si>
    <r>
      <t xml:space="preserve">1907: ‘Notes on some Aboriginal Tribes’, Journal and Proceedings of the Royal Society of New South Wales, vol. 41, pp. 67-87. </t>
    </r>
    <r>
      <rPr>
        <i/>
        <sz val="11"/>
        <color theme="1"/>
        <rFont val="Calibri"/>
        <family val="2"/>
        <scheme val="minor"/>
      </rPr>
      <t>(no ritual)</t>
    </r>
  </si>
  <si>
    <t>M59</t>
  </si>
  <si>
    <r>
      <t xml:space="preserve">1907: Notes on the Aborigines of New South Wales, Government Printer of New South Wales, Sydney. </t>
    </r>
    <r>
      <rPr>
        <i/>
        <sz val="11"/>
        <color theme="1"/>
        <rFont val="Calibri"/>
        <family val="2"/>
        <scheme val="minor"/>
      </rPr>
      <t>(book available on-line)</t>
    </r>
  </si>
  <si>
    <t>M60</t>
  </si>
  <si>
    <t>1907: ‘Notes on the Arranda Tribe’, Journal and Proceedings of the Royal Society of New South Wales, vol. 41, pp. 146-64.</t>
  </si>
  <si>
    <t>M61</t>
  </si>
  <si>
    <r>
      <t>1907: ‘Notes on the Australian Aborigines’, The American Antiquarian &amp; Oriental Journal, vol. 29, pp. 149-52.</t>
    </r>
    <r>
      <rPr>
        <i/>
        <sz val="11"/>
        <color theme="1"/>
        <rFont val="Calibri"/>
        <family val="2"/>
        <scheme val="minor"/>
      </rPr>
      <t xml:space="preserve"> (no ritual) </t>
    </r>
  </si>
  <si>
    <t>M63</t>
  </si>
  <si>
    <t>M64</t>
  </si>
  <si>
    <t>1908: ‘The Sociology of the Arranda and Chingalee Tribes (Northern Territory Australia)’, Folk-Lore, vol. 19, pp. 99-103.</t>
  </si>
  <si>
    <t>M65</t>
  </si>
  <si>
    <t xml:space="preserve">1908: ‘Sociology of the Chingalee tribe, Northern Australia’, American Anthropologist, vol. 10 (new series), pp. 281-5. </t>
  </si>
  <si>
    <t>M66</t>
  </si>
  <si>
    <t>1909: ‘The Kumbainggeri, Turrubul, Kaiabara, and Mycoolon Tribes, Australia’, Science, vol. 30 (778), pp. 759-60.</t>
  </si>
  <si>
    <t>M67</t>
  </si>
  <si>
    <r>
      <t xml:space="preserve">1909: ‘Sociology of some Australian Tribes’, The American Antiquarian &amp; Oriental Journal, vol. 31, pp. 206-13. </t>
    </r>
    <r>
      <rPr>
        <i/>
        <sz val="11"/>
        <color theme="1"/>
        <rFont val="Calibri"/>
        <family val="2"/>
        <scheme val="minor"/>
      </rPr>
      <t>(no ritual)</t>
    </r>
  </si>
  <si>
    <t>M72</t>
  </si>
  <si>
    <t>M79</t>
  </si>
  <si>
    <t>1917: ‘Description of Two Bora Grounds of the Kamilaroi Tribe’, Journal and Proceedings of the Royal Society of New South Wales, vol. 51, pp. 423-30.</t>
  </si>
  <si>
    <t>REFERENCES AND CODING</t>
  </si>
  <si>
    <t>#additional warfare references</t>
  </si>
  <si>
    <t>WE Roth references</t>
  </si>
  <si>
    <t>RH Matthews references</t>
  </si>
  <si>
    <t xml:space="preserve">1906: ‘Bemerkungen über die Eingebornen Australiens’ (Remarks on the Natives of Australia), Mitteilungen der Anthropologischen Gesellschaft, vol. 36, 167-73. </t>
  </si>
  <si>
    <t xml:space="preserve">1906: ‘Organisation sociale de quelques tribus australiennes’ (Social Organisation of some Australian Tribes), Bulletins et Mémoires de la Société d'Anthropologie de Paris, vol. 7 (5th series) (3), pp. 164-74. </t>
  </si>
  <si>
    <t xml:space="preserve">1907: ‘Beiträge zur Ethnographie der Australier’ (Contributions to the Ethnography of the Australians), Mitteilungen der Anthropologischen Gesellschaft, vol. 27, pp. 18-38. </t>
  </si>
  <si>
    <t>1908: ‘Initiationszeremonie des Birdhawal-Stammes’ (Initiation Ceremony of the Birdhawal Tribe), Mitteilungen der Anthropologischen Gesellschaft, vol. 38, pp. 17-24.</t>
  </si>
  <si>
    <t xml:space="preserve">1910: ‘Die Bundandaba-Zeremonie in Queensland’ (The Bundandaba Ceremony of Initiation in Queensland), Mitteilungen der Anthropologischen Gesellschaft, vol. 40, pp. 44-7. </t>
  </si>
  <si>
    <t>W3</t>
  </si>
  <si>
    <t>W4</t>
  </si>
  <si>
    <t>W7</t>
  </si>
  <si>
    <t>W8</t>
  </si>
  <si>
    <t>W12</t>
  </si>
  <si>
    <t>W13</t>
  </si>
  <si>
    <t>W15</t>
  </si>
  <si>
    <t>W17</t>
  </si>
  <si>
    <r>
      <t xml:space="preserve">Spencer, B. &amp; Gillen, F. J. 1899. </t>
    </r>
    <r>
      <rPr>
        <i/>
        <sz val="11"/>
        <color theme="1"/>
        <rFont val="Calibri"/>
        <family val="2"/>
        <scheme val="minor"/>
      </rPr>
      <t>The Native Tribes of Central Australia.</t>
    </r>
    <r>
      <rPr>
        <sz val="11"/>
        <color theme="1"/>
        <rFont val="Calibri"/>
        <family val="2"/>
        <scheme val="minor"/>
      </rPr>
      <t xml:space="preserve"> London. (</t>
    </r>
    <r>
      <rPr>
        <i/>
        <sz val="11"/>
        <color theme="1"/>
        <rFont val="Calibri"/>
        <family val="2"/>
        <scheme val="minor"/>
      </rPr>
      <t>598 pages:</t>
    </r>
    <r>
      <rPr>
        <sz val="11"/>
        <color theme="1"/>
        <rFont val="Calibri"/>
        <family val="2"/>
        <scheme val="minor"/>
      </rPr>
      <t xml:space="preserve"> u</t>
    </r>
    <r>
      <rPr>
        <i/>
        <sz val="11"/>
        <color theme="1"/>
        <rFont val="Calibri"/>
        <family val="2"/>
        <scheme val="minor"/>
      </rPr>
      <t>se index to cross-reference from group names to ritual data)</t>
    </r>
  </si>
  <si>
    <r>
      <t xml:space="preserve">Howitt, A. W. 1904. </t>
    </r>
    <r>
      <rPr>
        <i/>
        <sz val="11"/>
        <color theme="1"/>
        <rFont val="Calibri"/>
        <family val="2"/>
        <scheme val="minor"/>
      </rPr>
      <t xml:space="preserve">The Native Tribes of South East Australia. </t>
    </r>
    <r>
      <rPr>
        <sz val="11"/>
        <color theme="1"/>
        <rFont val="Calibri"/>
        <family val="2"/>
        <scheme val="minor"/>
      </rPr>
      <t xml:space="preserve">London: MacMillan &amp; Co. </t>
    </r>
    <r>
      <rPr>
        <i/>
        <sz val="11"/>
        <color theme="1"/>
        <rFont val="Calibri"/>
        <family val="2"/>
        <scheme val="minor"/>
      </rPr>
      <t>(817 pages: use index to cross-reference from group names to ritual data)</t>
    </r>
  </si>
  <si>
    <t>#groups total</t>
  </si>
  <si>
    <t>Wathawurung</t>
  </si>
  <si>
    <t>Dhuduroa</t>
  </si>
  <si>
    <t>Gumbayngirr</t>
  </si>
  <si>
    <t>Dharambal</t>
  </si>
  <si>
    <t>Pallangmiddang</t>
  </si>
  <si>
    <t>Kurnai</t>
  </si>
  <si>
    <t>regulated combat reported</t>
  </si>
  <si>
    <t>no regulated combat reported</t>
  </si>
  <si>
    <t>Wolgal</t>
  </si>
  <si>
    <t>Karee</t>
  </si>
  <si>
    <t>Anaywan</t>
  </si>
  <si>
    <t>Kamilaroi</t>
  </si>
  <si>
    <t>Mossgiel</t>
  </si>
  <si>
    <t>NariNari</t>
  </si>
  <si>
    <t>COUNT</t>
  </si>
  <si>
    <t>number of separate initiation ceremonies (greater than 4)</t>
  </si>
  <si>
    <t>tossing ritual</t>
  </si>
  <si>
    <t>tree-climbing ceremony</t>
  </si>
  <si>
    <t xml:space="preserve">bark-beating ceremony </t>
  </si>
  <si>
    <t>elders painted black (charcol) e.g. to represent supernatural figures</t>
  </si>
  <si>
    <t>novices painted red at beginning of ceremony (block colour or designs)</t>
  </si>
  <si>
    <t>novices painted white on completion of ceremony</t>
  </si>
  <si>
    <t>novice elaborate head decoration e.g. opposum hair, emu feathers</t>
  </si>
  <si>
    <t>novice human hair belt</t>
  </si>
  <si>
    <t>Circumcision (C)</t>
  </si>
  <si>
    <t>Sub-incision (SI)</t>
  </si>
  <si>
    <t>Extended sub-incision (usually as 2nd stage)</t>
  </si>
  <si>
    <t>tooth avulsion - front tooth</t>
  </si>
  <si>
    <t>tooth avulsion - additional 2nd tooth</t>
  </si>
  <si>
    <t>noses pierced following initatiation and segregation</t>
  </si>
  <si>
    <t>scarification on neck</t>
  </si>
  <si>
    <t>scarification on chest/stomach</t>
  </si>
  <si>
    <t>scarification on arms/legs</t>
  </si>
  <si>
    <t>scarification on back/shoulder</t>
  </si>
  <si>
    <t>hair cut, shaved or singed off head or body</t>
  </si>
  <si>
    <t>hair pulled out of forehead</t>
  </si>
  <si>
    <t>hair of novices beards pulled out</t>
  </si>
  <si>
    <t>pubic hair of novices pulled out</t>
  </si>
  <si>
    <t>hair removal at multiple initiation stages</t>
  </si>
  <si>
    <t>jumping through fire; standing on hot coals; struck with firesticks; lit items/coals thrown at boys</t>
  </si>
  <si>
    <t>boys forced to sit very close to fire</t>
  </si>
  <si>
    <t>boys held in/jump through smoke</t>
  </si>
  <si>
    <t>novices kept cold during night (sleep uncovered)</t>
  </si>
  <si>
    <t>fasting and/or water restriction part of ordeal</t>
  </si>
  <si>
    <t>restrictions on when boys allowed to urinate</t>
  </si>
  <si>
    <t>sleep deprivation part of ordeal</t>
  </si>
  <si>
    <t>segregation periods from camp greater than 3 months</t>
  </si>
  <si>
    <t>Female participation in male initiation</t>
  </si>
  <si>
    <t>women use fire sticks and/or participate in fire/smoking ceremonies</t>
  </si>
  <si>
    <t>female tooth avulsion - 1 upper front tooth</t>
  </si>
  <si>
    <t>female tooth avulsion - 2 upper front teeth</t>
  </si>
  <si>
    <t>girls one or two joints of little finger removed (usually wound w/spiders web)</t>
  </si>
  <si>
    <t>human hair belt</t>
  </si>
  <si>
    <t>Summary</t>
  </si>
  <si>
    <t>Male-setting</t>
  </si>
  <si>
    <t>Male-ceremony</t>
  </si>
  <si>
    <t>Female-ceremony</t>
  </si>
  <si>
    <t>Platform of mens/boys backs used for Circumcision C</t>
  </si>
  <si>
    <t>Platform of mens/boys backs used for Sub-Incision SI</t>
  </si>
  <si>
    <t>Female initiation - permanent marking</t>
  </si>
  <si>
    <t>Female initiation - ceremony</t>
  </si>
  <si>
    <t>two cleared circular/oval spaces linked by processional path (occasionally ditch)</t>
  </si>
  <si>
    <t>scarification noted as part of initiation/marriage</t>
  </si>
  <si>
    <t>processional</t>
  </si>
  <si>
    <t>highStages</t>
  </si>
  <si>
    <t>treeClimbing</t>
  </si>
  <si>
    <t>barkBeating</t>
  </si>
  <si>
    <t>eldersBlack</t>
  </si>
  <si>
    <t>beginRed</t>
  </si>
  <si>
    <t>endWhite</t>
  </si>
  <si>
    <t>hairDesign</t>
  </si>
  <si>
    <t>hairBelt</t>
  </si>
  <si>
    <t>circumcision</t>
  </si>
  <si>
    <t>toothAvulsion</t>
  </si>
  <si>
    <t>scarification</t>
  </si>
  <si>
    <t>hairRemoval</t>
  </si>
  <si>
    <t>fireOrdeal</t>
  </si>
  <si>
    <t>highSegregation</t>
  </si>
  <si>
    <t>femaleFire</t>
  </si>
  <si>
    <t>femaleTooth</t>
  </si>
  <si>
    <t>femaleScarification</t>
  </si>
  <si>
    <t>femaleFinger</t>
  </si>
  <si>
    <t>femaleHairBelt</t>
  </si>
  <si>
    <t>27 traits Selected for Phylogenetic Analysis</t>
  </si>
  <si>
    <t>Trait Descriptor</t>
  </si>
  <si>
    <t>Summary presence/absence</t>
  </si>
  <si>
    <t>subincision</t>
  </si>
  <si>
    <t>extendSubincision</t>
  </si>
  <si>
    <t>Summay presence/absence</t>
  </si>
  <si>
    <t>femaleGenMutilation</t>
  </si>
  <si>
    <t>Male-female participation</t>
  </si>
  <si>
    <t>Male-permanent marking</t>
  </si>
  <si>
    <t>Male-ordeals</t>
  </si>
  <si>
    <t>Female-permanent marking</t>
  </si>
  <si>
    <t>Sub-total = 13</t>
  </si>
  <si>
    <t>Sub-total = 5</t>
  </si>
  <si>
    <t>Total traits</t>
  </si>
  <si>
    <t>Sub-total = 9</t>
  </si>
  <si>
    <r>
      <t>1897.</t>
    </r>
    <r>
      <rPr>
        <i/>
        <sz val="11"/>
        <color theme="1"/>
        <rFont val="Calibri"/>
        <family val="2"/>
        <scheme val="minor"/>
      </rPr>
      <t xml:space="preserve"> Ethnological Studies among the North West Central Queensland Aborigines.</t>
    </r>
    <r>
      <rPr>
        <sz val="11"/>
        <color theme="1"/>
        <rFont val="Calibri"/>
        <family val="2"/>
        <scheme val="minor"/>
      </rPr>
      <t xml:space="preserve"> Brisbane. </t>
    </r>
    <r>
      <rPr>
        <i/>
        <sz val="11"/>
        <color theme="1"/>
        <rFont val="Calibri"/>
        <family val="2"/>
        <scheme val="minor"/>
      </rPr>
      <t>(247 pages: use index to cross-reference from group names to ritual data)</t>
    </r>
  </si>
  <si>
    <t>1904: ‘Die Mŭltyerra-Initiationszeremonie’ (The Mŭ ltyerra Initiation Ceremony), Mitteilungen der Anthropologischen Gesellschaft, vol. 34, pp. 77-83.</t>
  </si>
  <si>
    <t>neither processional nor high stages</t>
  </si>
  <si>
    <t>societies</t>
  </si>
  <si>
    <t>either processional or high stages</t>
  </si>
  <si>
    <t>count</t>
  </si>
  <si>
    <t>Circumcision</t>
  </si>
  <si>
    <t>Sub-incision</t>
  </si>
  <si>
    <t>Extended sub-incision</t>
  </si>
  <si>
    <t>tooth avulsion - lower front tooth (age 8-12)</t>
  </si>
  <si>
    <t>hair singed off head or body</t>
  </si>
  <si>
    <r>
      <t xml:space="preserve">physical ordeals </t>
    </r>
    <r>
      <rPr>
        <i/>
        <sz val="11"/>
        <color theme="1"/>
        <rFont val="Calibri"/>
        <family val="2"/>
        <scheme val="minor"/>
      </rPr>
      <t>e.g.</t>
    </r>
    <r>
      <rPr>
        <sz val="11"/>
        <color theme="1"/>
        <rFont val="Calibri"/>
        <family val="2"/>
        <scheme val="minor"/>
      </rPr>
      <t>repeated punching</t>
    </r>
  </si>
  <si>
    <r>
      <t xml:space="preserve">fire ordeals </t>
    </r>
    <r>
      <rPr>
        <i/>
        <sz val="11"/>
        <color theme="1"/>
        <rFont val="Calibri"/>
        <family val="2"/>
        <scheme val="minor"/>
      </rPr>
      <t>e.g.</t>
    </r>
    <r>
      <rPr>
        <sz val="11"/>
        <color theme="1"/>
        <rFont val="Calibri"/>
        <family val="2"/>
        <scheme val="minor"/>
      </rPr>
      <t xml:space="preserve"> standing on hot coals</t>
    </r>
  </si>
  <si>
    <t>fire ordeal: boys forced to sit very close to fire</t>
  </si>
  <si>
    <t>boys must keep hands tightly shut</t>
  </si>
  <si>
    <t>head and/or chin biting ordeal</t>
  </si>
  <si>
    <t>twine, sinew or animal skin tied around upper forearm</t>
  </si>
  <si>
    <t>Markings and ordeals</t>
  </si>
  <si>
    <t>Procedure</t>
  </si>
  <si>
    <t>Cost Score</t>
  </si>
  <si>
    <t>#societies</t>
  </si>
  <si>
    <t>Costliness score per society</t>
  </si>
  <si>
    <t>Costly rites (markings and ordeals)</t>
  </si>
  <si>
    <t>count rites</t>
  </si>
  <si>
    <t>Number of Australian societies</t>
  </si>
  <si>
    <t>Pain score (0-10)</t>
  </si>
  <si>
    <t>Health risk score (0-10)</t>
  </si>
  <si>
    <t>Total costliness score (0-20)</t>
  </si>
  <si>
    <t>Ethnographic notes</t>
  </si>
  <si>
    <r>
      <t>Markings and ordeals usually begin once a boy has reached puberty and facial hair begins to show (12-16 years). Australian climate varies between desert, temperate and tropical (note in medical comments if scores could be</t>
    </r>
    <r>
      <rPr>
        <i/>
        <sz val="11"/>
        <color theme="1"/>
        <rFont val="Calibri"/>
        <family val="2"/>
        <scheme val="minor"/>
      </rPr>
      <t xml:space="preserve"> signifcantly</t>
    </r>
    <r>
      <rPr>
        <sz val="11"/>
        <color theme="1"/>
        <rFont val="Calibri"/>
        <family val="2"/>
        <scheme val="minor"/>
      </rPr>
      <t xml:space="preserve"> affected by climate). Procedures normally carried out by an Elder of the society; often someone known to be experienced at the task.  </t>
    </r>
  </si>
  <si>
    <t>Foreskin usually cut w/sharpened stone/flint or piece of shell</t>
  </si>
  <si>
    <r>
      <t xml:space="preserve">Usually w/wooden chisel and mallet or using two stones; sometimes using Elder's own lower incisors. Tooth is usually completely removed but sometimes just broken </t>
    </r>
    <r>
      <rPr>
        <i/>
        <sz val="11"/>
        <color theme="1"/>
        <rFont val="Calibri"/>
        <family val="2"/>
        <scheme val="minor"/>
      </rPr>
      <t>i.e.</t>
    </r>
    <r>
      <rPr>
        <sz val="11"/>
        <color theme="1"/>
        <rFont val="Calibri"/>
        <family val="2"/>
        <scheme val="minor"/>
      </rPr>
      <t xml:space="preserve"> root left in jaw</t>
    </r>
  </si>
  <si>
    <t>As above</t>
  </si>
  <si>
    <t>As above but note younger age group</t>
  </si>
  <si>
    <t>Using sharply pointed bone</t>
  </si>
  <si>
    <r>
      <t xml:space="preserve">Between 2-12 cuts depending on body area and tradition. Objective is to leave permanent raised scars therfore cuts are usually fairly deep </t>
    </r>
    <r>
      <rPr>
        <i/>
        <sz val="11"/>
        <color theme="1"/>
        <rFont val="Calibri"/>
        <family val="2"/>
        <scheme val="minor"/>
      </rPr>
      <t>e.g.</t>
    </r>
    <r>
      <rPr>
        <sz val="11"/>
        <color theme="1"/>
        <rFont val="Calibri"/>
        <family val="2"/>
        <scheme val="minor"/>
      </rPr>
      <t xml:space="preserve"> 0.5-1.0 cm. Sand, clay, animal fat, or specific plant extracts applied after procedure for purposes noted as healing. Holding fresh scars to fire or applying charcol, salt, blood or red ochre for purposes noted as helping to create raised scars    </t>
    </r>
  </si>
  <si>
    <t xml:space="preserve">Normally using burning stick (glowing but not in flames)  </t>
  </si>
  <si>
    <t>Pulled out by Elder</t>
  </si>
  <si>
    <t>Usually resulting in bruising but not in broken bones</t>
  </si>
  <si>
    <t>Either jumping through fire, standing on hot coals or being struck with burning (glowing) sticks</t>
  </si>
  <si>
    <t>For some hours but not usually to levels of extreme distress</t>
  </si>
  <si>
    <t>Does not usually lead to extreme distress</t>
  </si>
  <si>
    <t>For many hours but not usually to levels of extreme distress</t>
  </si>
  <si>
    <t>Small quantities; sometimes mixed with honey or plant extracts</t>
  </si>
  <si>
    <t>Small quantities</t>
  </si>
  <si>
    <t>Biting by Elder causing small wounds</t>
  </si>
  <si>
    <t>Often tied tightly for some hours causing pain but not extreme distress</t>
  </si>
  <si>
    <t>0=no, 1=yes</t>
  </si>
  <si>
    <t>0=no,1=yes</t>
  </si>
  <si>
    <t>attributes</t>
  </si>
  <si>
    <t>setting (s)</t>
  </si>
  <si>
    <t>ceremony (c)</t>
  </si>
  <si>
    <t>total (s+c)</t>
  </si>
  <si>
    <t>Attributes</t>
  </si>
  <si>
    <t>Reviewer (1)</t>
  </si>
  <si>
    <t>Reviewer (2)</t>
  </si>
  <si>
    <t>Average (1)&amp;(2)</t>
  </si>
  <si>
    <t>Medical comments (from Reviewer (1) only)</t>
  </si>
  <si>
    <t>With wounding or teeth extraction, infection must be a significant risk which could lead to major sepsis.</t>
  </si>
  <si>
    <t>Human bites can produce very severe infection.</t>
  </si>
  <si>
    <r>
      <t xml:space="preserve">Splitting the penile urethra will lead to permanent disability </t>
    </r>
    <r>
      <rPr>
        <i/>
        <sz val="11"/>
        <color theme="1"/>
        <rFont val="Calibri"/>
        <family val="2"/>
        <scheme val="minor"/>
      </rPr>
      <t>i.e.</t>
    </r>
    <r>
      <rPr>
        <sz val="11"/>
        <color theme="1"/>
        <rFont val="Calibri"/>
        <family val="2"/>
        <scheme val="minor"/>
      </rPr>
      <t xml:space="preserve"> a fistula on the undersurface of the urethra, which must also produce reproductive difficulties.</t>
    </r>
  </si>
  <si>
    <t>A thick layer of keratin on the sole of the foot might provide some protection from the flames but only for a very short contact time. Perhaps it would allow someone to walk briskly through the fire with reduced pain.</t>
  </si>
  <si>
    <t>Climate must be relevant to the risk of infection – a warm, dry climate must be an advantage compared to a tropical climate. One can only imagine parasites being attracted to open wounds in a hot, muggy climate.</t>
  </si>
  <si>
    <t>Diff. (1)-(2) &gt;20% high-lighted</t>
  </si>
  <si>
    <t>median</t>
  </si>
  <si>
    <t>low cost (binary category 0)</t>
  </si>
  <si>
    <t>high cost (binary category 1)</t>
  </si>
  <si>
    <t>total</t>
  </si>
  <si>
    <t>H, M29, W6</t>
  </si>
  <si>
    <t>H,M39,M41, W20</t>
  </si>
  <si>
    <t>H,M21,M41, M48, W4, W13</t>
  </si>
  <si>
    <t>H,M29,M54, M68,M75</t>
  </si>
  <si>
    <t>C1,M45,M48, W11</t>
  </si>
  <si>
    <t>M41,M45, W3, W11, W12</t>
  </si>
  <si>
    <t>H,M21,M41, M45,M48,M54W3,W11,W12</t>
  </si>
  <si>
    <t>W15, W17</t>
  </si>
  <si>
    <t>H,M41, W14</t>
  </si>
  <si>
    <t>H, W6</t>
  </si>
  <si>
    <t>H,M41,M47, M48,McB</t>
  </si>
  <si>
    <t>H,M41,M47, McB</t>
  </si>
  <si>
    <t>H,M1,M27, M54, W18</t>
  </si>
  <si>
    <t>M30,M54, W1</t>
  </si>
  <si>
    <t>M30, W1</t>
  </si>
  <si>
    <t>C3,Pe,H,M30,M54,R3,R6, W1,W7,W8</t>
  </si>
  <si>
    <t>H,M30,M54, W5</t>
  </si>
  <si>
    <t>Arandic</t>
  </si>
  <si>
    <t>BandjaDuraWaka</t>
  </si>
  <si>
    <t>KalkaMayabic</t>
  </si>
  <si>
    <t>KarnicPaakintyi</t>
  </si>
  <si>
    <t>KulinNgarinyeric</t>
  </si>
  <si>
    <t>MaricDyirbalic</t>
  </si>
  <si>
    <t>NyungarWadMiriny</t>
  </si>
  <si>
    <t>PamaLamYalandic</t>
  </si>
  <si>
    <t>WagayaWarluwaric</t>
  </si>
  <si>
    <t>WatiNgumbin</t>
  </si>
  <si>
    <t>YuinKuricWiradhuric</t>
  </si>
  <si>
    <t>NgayardaKardu</t>
  </si>
  <si>
    <t>New Norcia</t>
  </si>
  <si>
    <t>Mean/#traits</t>
  </si>
  <si>
    <t>Bindal</t>
  </si>
  <si>
    <t>Gangulu</t>
  </si>
  <si>
    <t>Gardali</t>
  </si>
  <si>
    <t>Gudang</t>
  </si>
  <si>
    <t>Gudjal</t>
  </si>
  <si>
    <t>Kaanju</t>
  </si>
  <si>
    <t>Kariyarra</t>
  </si>
  <si>
    <t>Kartujarra</t>
  </si>
  <si>
    <t>Kukatja</t>
  </si>
  <si>
    <t>Manjiljarra</t>
  </si>
  <si>
    <t>NatalDowns</t>
  </si>
  <si>
    <t>Ngadjuri</t>
  </si>
  <si>
    <t>Ngardily</t>
  </si>
  <si>
    <t>Nyawaygi</t>
  </si>
  <si>
    <t>Pirriya</t>
  </si>
  <si>
    <t>Warnman</t>
  </si>
  <si>
    <t>Warungu</t>
  </si>
  <si>
    <t>WikMungkan</t>
  </si>
  <si>
    <t>Yalarnga</t>
  </si>
  <si>
    <t>Yambina</t>
  </si>
  <si>
    <t>Yanyuwa</t>
  </si>
  <si>
    <t>Yinhawangka</t>
  </si>
  <si>
    <t>Yugarabul</t>
  </si>
  <si>
    <t>(chapter 2 analysis)</t>
  </si>
  <si>
    <t>BandjaDura</t>
  </si>
  <si>
    <t>Dyirbalic</t>
  </si>
  <si>
    <t>Karnic</t>
  </si>
  <si>
    <t>Garlali</t>
  </si>
  <si>
    <t>Kulin</t>
  </si>
  <si>
    <t>Kuric</t>
  </si>
  <si>
    <t>Maric</t>
  </si>
  <si>
    <t>Ngarinyeric</t>
  </si>
  <si>
    <t>Paakintyi</t>
  </si>
  <si>
    <t>PamaLam</t>
  </si>
  <si>
    <t>Waka</t>
  </si>
  <si>
    <t>Wiradhuric</t>
  </si>
  <si>
    <t>Yalandic</t>
  </si>
  <si>
    <t>Yuin</t>
  </si>
  <si>
    <t>W21</t>
  </si>
  <si>
    <t>Girls Initiation</t>
  </si>
  <si>
    <t>Male setting</t>
  </si>
  <si>
    <t>Male ceremony</t>
  </si>
  <si>
    <t>Male permanent marking</t>
  </si>
  <si>
    <t>Male ordeals</t>
  </si>
  <si>
    <t>Language area</t>
  </si>
  <si>
    <t>Language family</t>
  </si>
  <si>
    <t xml:space="preserve">Additional Western Australia societies added w/mortuary ritual data (Meehan 1971) </t>
  </si>
  <si>
    <t xml:space="preserve">Other additional societies added w/mortuary ritual data and Layton rock images </t>
  </si>
  <si>
    <t>low ceremony (binary category 0)</t>
  </si>
  <si>
    <t>high ceremony (binary category 1)</t>
  </si>
  <si>
    <t>lethal active raiding reported</t>
  </si>
  <si>
    <t>no lethal active raiding reported</t>
  </si>
  <si>
    <t>Warfare - regulated combat</t>
  </si>
  <si>
    <t>Warfare - active raiding</t>
  </si>
  <si>
    <t>ordeal1</t>
  </si>
  <si>
    <t>genital mutilation</t>
  </si>
  <si>
    <t>ceremony1</t>
  </si>
  <si>
    <t>ceremony1, description1</t>
  </si>
  <si>
    <t>ceremony1, description2</t>
  </si>
  <si>
    <t>ceremony1, description3</t>
  </si>
  <si>
    <t>ceremony1, description4</t>
  </si>
  <si>
    <t>ceremony1, description5</t>
  </si>
  <si>
    <t>ceremony1, description6</t>
  </si>
  <si>
    <t>novice hair tied into various shapes with dried grass/animal tails/fur strips</t>
  </si>
  <si>
    <t>ordeal2</t>
  </si>
  <si>
    <t>Usually takes place at least a few months after the first sub-incision (and after this has healed). The slit is extended to around the full length of the penis.</t>
  </si>
  <si>
    <t xml:space="preserve">Underside of penis cut w/sharpened stone/flint and urethra opened lengthwise, from the tip of the penis down towards its base. The slit is usually around half the length of the penis. The wound is normally treated w/smoke, animal fat or powdered charcol and sometimes bound w/string and clay or bark. Both for purposes noted as healing. </t>
  </si>
  <si>
    <t>Additional warfare references</t>
  </si>
  <si>
    <t xml:space="preserve">1908: ‘Social Organisation of the Ngeumba Tribe, New South Wales’, Man, vol. 8 (10), pp. 24-6. </t>
  </si>
  <si>
    <t xml:space="preserve">1907: ‘Note on the Social Organisation of the Turrubul and adjacent Tribes’, Man, vol. 7 (97), pp. 166-8. </t>
  </si>
  <si>
    <t>humanPlatform</t>
  </si>
  <si>
    <t>tossingRite</t>
  </si>
  <si>
    <t>minimal ceremony (binary category 0)</t>
  </si>
  <si>
    <r>
      <t xml:space="preserve">Hinkins. 1884. </t>
    </r>
    <r>
      <rPr>
        <i/>
        <sz val="11"/>
        <color theme="1"/>
        <rFont val="Calibri"/>
        <family val="2"/>
        <scheme val="minor"/>
      </rPr>
      <t xml:space="preserve">Life Amongst the Native Race of Victoria with Extracts from a Diary </t>
    </r>
    <r>
      <rPr>
        <sz val="11"/>
        <color theme="1"/>
        <rFont val="Calibri"/>
        <family val="2"/>
        <scheme val="minor"/>
      </rPr>
      <t>(Greenway #4651)</t>
    </r>
  </si>
  <si>
    <r>
      <t xml:space="preserve">Beveridge. 1889. </t>
    </r>
    <r>
      <rPr>
        <i/>
        <sz val="11"/>
        <color theme="1"/>
        <rFont val="Calibri"/>
        <family val="2"/>
        <scheme val="minor"/>
      </rPr>
      <t xml:space="preserve">The Aborigines of Victoria and Riverina </t>
    </r>
    <r>
      <rPr>
        <sz val="11"/>
        <color theme="1"/>
        <rFont val="Calibri"/>
        <family val="2"/>
        <scheme val="minor"/>
      </rPr>
      <t>(Greenway #1279)</t>
    </r>
  </si>
  <si>
    <r>
      <t xml:space="preserve">Curr, E. M. 1883. </t>
    </r>
    <r>
      <rPr>
        <i/>
        <sz val="11"/>
        <color theme="1"/>
        <rFont val="Calibri"/>
        <family val="2"/>
        <scheme val="minor"/>
      </rPr>
      <t xml:space="preserve">Recollections of Squatting in Victoria </t>
    </r>
    <r>
      <rPr>
        <sz val="11"/>
        <color theme="1"/>
        <rFont val="Calibri"/>
        <family val="2"/>
        <scheme val="minor"/>
      </rPr>
      <t>(Greenway #2495)</t>
    </r>
  </si>
  <si>
    <r>
      <t xml:space="preserve">Smyth, R. B. 1878. 'Methods of Fighting' in </t>
    </r>
    <r>
      <rPr>
        <i/>
        <sz val="11"/>
        <color theme="1"/>
        <rFont val="Calibri"/>
        <family val="2"/>
        <scheme val="minor"/>
      </rPr>
      <t>Aborgines of Victoria</t>
    </r>
    <r>
      <rPr>
        <sz val="11"/>
        <color theme="1"/>
        <rFont val="Calibri"/>
        <family val="2"/>
        <scheme val="minor"/>
      </rPr>
      <t xml:space="preserve"> (Greenway #9131)</t>
    </r>
  </si>
  <si>
    <r>
      <t xml:space="preserve">Morgan. 1852. </t>
    </r>
    <r>
      <rPr>
        <i/>
        <sz val="11"/>
        <color theme="1"/>
        <rFont val="Calibri"/>
        <family val="2"/>
        <scheme val="minor"/>
      </rPr>
      <t>Life and Adventures of William Buckley</t>
    </r>
    <r>
      <rPr>
        <sz val="11"/>
        <color theme="1"/>
        <rFont val="Calibri"/>
        <family val="2"/>
        <scheme val="minor"/>
      </rPr>
      <t xml:space="preserve"> (Greenway #6854)</t>
    </r>
  </si>
  <si>
    <t>Illustrated London News. 1854 (Sat 24th Feb, pp.19-20)  (Greenway #4928)</t>
  </si>
  <si>
    <r>
      <t xml:space="preserve">Meggit, M. J. 1963. </t>
    </r>
    <r>
      <rPr>
        <i/>
        <sz val="11"/>
        <color theme="1"/>
        <rFont val="Calibri"/>
        <family val="2"/>
        <scheme val="minor"/>
      </rPr>
      <t>Desert People</t>
    </r>
    <r>
      <rPr>
        <sz val="11"/>
        <color theme="1"/>
        <rFont val="Calibri"/>
        <family val="2"/>
        <scheme val="minor"/>
      </rPr>
      <t xml:space="preserve"> (pg. 246). Angus &amp; Robertson (Allen &amp; Jones pg. 110)</t>
    </r>
  </si>
  <si>
    <r>
      <t xml:space="preserve">Blandowski, W von. 1858. </t>
    </r>
    <r>
      <rPr>
        <i/>
        <sz val="11"/>
        <color theme="1"/>
        <rFont val="Calibri"/>
        <family val="2"/>
        <scheme val="minor"/>
      </rPr>
      <t xml:space="preserve">Recent Discoveries in Natural History on the Lower Murray </t>
    </r>
    <r>
      <rPr>
        <sz val="11"/>
        <color theme="1"/>
        <rFont val="Calibri"/>
        <family val="2"/>
        <scheme val="minor"/>
      </rPr>
      <t>(Greenway #1400, Allen &amp; Jones pg.130)</t>
    </r>
  </si>
  <si>
    <r>
      <t xml:space="preserve">Stainthorpe. 1925. </t>
    </r>
    <r>
      <rPr>
        <i/>
        <sz val="11"/>
        <color theme="1"/>
        <rFont val="Calibri"/>
        <family val="2"/>
        <scheme val="minor"/>
      </rPr>
      <t>Early reminiscenes of the Wimmera and Mallee</t>
    </r>
    <r>
      <rPr>
        <sz val="11"/>
        <color theme="1"/>
        <rFont val="Calibri"/>
        <family val="2"/>
        <scheme val="minor"/>
      </rPr>
      <t xml:space="preserve"> (Allen &amp; Jones pg. 132)</t>
    </r>
  </si>
  <si>
    <r>
      <t xml:space="preserve">Hofmaier. 1960. </t>
    </r>
    <r>
      <rPr>
        <i/>
        <sz val="11"/>
        <color theme="1"/>
        <rFont val="Calibri"/>
        <family val="2"/>
        <scheme val="minor"/>
      </rPr>
      <t>Aborigines of the Southern Mallee of Victoria</t>
    </r>
    <r>
      <rPr>
        <sz val="11"/>
        <color theme="1"/>
        <rFont val="Calibri"/>
        <family val="2"/>
        <scheme val="minor"/>
      </rPr>
      <t xml:space="preserve"> (Allen &amp; Jones pg. 131)</t>
    </r>
  </si>
  <si>
    <r>
      <t xml:space="preserve">Phillips. 1893. </t>
    </r>
    <r>
      <rPr>
        <i/>
        <sz val="11"/>
        <color theme="1"/>
        <rFont val="Calibri"/>
        <family val="2"/>
        <scheme val="minor"/>
      </rPr>
      <t xml:space="preserve">Reminiscences of Australian Early Life by a Pioneer </t>
    </r>
    <r>
      <rPr>
        <sz val="11"/>
        <color theme="1"/>
        <rFont val="Calibri"/>
        <family val="2"/>
        <scheme val="minor"/>
      </rPr>
      <t>(Allen &amp; Jones pg. 131)</t>
    </r>
  </si>
  <si>
    <r>
      <t xml:space="preserve">Barratt. 1981. </t>
    </r>
    <r>
      <rPr>
        <i/>
        <sz val="11"/>
        <color theme="1"/>
        <rFont val="Calibri"/>
        <family val="2"/>
        <scheme val="minor"/>
      </rPr>
      <t>The Russians at Port Jackson 1814-1822</t>
    </r>
    <r>
      <rPr>
        <sz val="11"/>
        <color theme="1"/>
        <rFont val="Calibri"/>
        <family val="2"/>
        <scheme val="minor"/>
      </rPr>
      <t>, AITSIS (Allen &amp; Jones pg. 107)</t>
    </r>
  </si>
  <si>
    <r>
      <t xml:space="preserve">Bates, D. M. 1913. 'An Aboriginal Vendetta'. Mar 7th, </t>
    </r>
    <r>
      <rPr>
        <i/>
        <sz val="11"/>
        <color theme="1"/>
        <rFont val="Calibri"/>
        <family val="2"/>
        <scheme val="minor"/>
      </rPr>
      <t xml:space="preserve">The Western Mail (Perth) </t>
    </r>
    <r>
      <rPr>
        <sz val="11"/>
        <color theme="1"/>
        <rFont val="Calibri"/>
        <family val="2"/>
        <scheme val="minor"/>
      </rPr>
      <t>(Greenway #786)</t>
    </r>
  </si>
  <si>
    <r>
      <t xml:space="preserve">Kershaw, J. A. 1928. </t>
    </r>
    <r>
      <rPr>
        <i/>
        <sz val="11"/>
        <color theme="1"/>
        <rFont val="Calibri"/>
        <family val="2"/>
        <scheme val="minor"/>
      </rPr>
      <t xml:space="preserve">The Victorian Naturalist </t>
    </r>
    <r>
      <rPr>
        <sz val="11"/>
        <color theme="1"/>
        <rFont val="Calibri"/>
        <family val="2"/>
        <scheme val="minor"/>
      </rPr>
      <t>(44,11) (Greenway #5214)</t>
    </r>
  </si>
  <si>
    <r>
      <t xml:space="preserve">Ross, A. 1899. 'Aboriginal Tribal Fights'. </t>
    </r>
    <r>
      <rPr>
        <i/>
        <sz val="11"/>
        <color theme="1"/>
        <rFont val="Calibri"/>
        <family val="2"/>
        <scheme val="minor"/>
      </rPr>
      <t>Science of Man II</t>
    </r>
    <r>
      <rPr>
        <sz val="11"/>
        <color theme="1"/>
        <rFont val="Calibri"/>
        <family val="2"/>
        <scheme val="minor"/>
      </rPr>
      <t xml:space="preserve"> (Greenway #8112)</t>
    </r>
  </si>
  <si>
    <r>
      <t xml:space="preserve">Rudder, E. F. 1899. 'Aboriginal Battle in Queensland'. </t>
    </r>
    <r>
      <rPr>
        <i/>
        <sz val="11"/>
        <color theme="1"/>
        <rFont val="Calibri"/>
        <family val="2"/>
        <scheme val="minor"/>
      </rPr>
      <t>Science of Man I</t>
    </r>
    <r>
      <rPr>
        <sz val="11"/>
        <color theme="1"/>
        <rFont val="Calibri"/>
        <family val="2"/>
        <scheme val="minor"/>
      </rPr>
      <t xml:space="preserve"> (Greenway #8194) </t>
    </r>
  </si>
  <si>
    <r>
      <t xml:space="preserve">Finnegan, J. 1825. </t>
    </r>
    <r>
      <rPr>
        <i/>
        <sz val="11"/>
        <color theme="1"/>
        <rFont val="Calibri"/>
        <family val="2"/>
        <scheme val="minor"/>
      </rPr>
      <t>Journal des Voyages (28) &amp; Geographical Memoirs of NSW</t>
    </r>
    <r>
      <rPr>
        <sz val="11"/>
        <color theme="1"/>
        <rFont val="Calibri"/>
        <family val="2"/>
        <scheme val="minor"/>
      </rPr>
      <t xml:space="preserve"> (Greenway #3498)</t>
    </r>
  </si>
  <si>
    <r>
      <t xml:space="preserve">Pamphlett, T. 1825. Account of a Fight in Moreton Bay. </t>
    </r>
    <r>
      <rPr>
        <i/>
        <sz val="11"/>
        <color theme="1"/>
        <rFont val="Calibri"/>
        <family val="2"/>
        <scheme val="minor"/>
      </rPr>
      <t>Geographical Memoirs of NSW</t>
    </r>
    <r>
      <rPr>
        <sz val="11"/>
        <color theme="1"/>
        <rFont val="Calibri"/>
        <family val="2"/>
        <scheme val="minor"/>
      </rPr>
      <t xml:space="preserve"> (Greenway #9622)</t>
    </r>
  </si>
  <si>
    <r>
      <t xml:space="preserve">Warner, W. L. 1930. 'Murngin Warfare'. </t>
    </r>
    <r>
      <rPr>
        <i/>
        <sz val="11"/>
        <color theme="1"/>
        <rFont val="Calibri"/>
        <family val="2"/>
        <scheme val="minor"/>
      </rPr>
      <t xml:space="preserve">Oceania </t>
    </r>
    <r>
      <rPr>
        <sz val="11"/>
        <color theme="1"/>
        <rFont val="Calibri"/>
        <family val="2"/>
        <scheme val="minor"/>
      </rPr>
      <t>(Greenway #9843)</t>
    </r>
  </si>
  <si>
    <r>
      <t xml:space="preserve">Wilkin, A. 1904. 'Tales of the War Path'. </t>
    </r>
    <r>
      <rPr>
        <i/>
        <sz val="11"/>
        <color theme="1"/>
        <rFont val="Calibri"/>
        <family val="2"/>
        <scheme val="minor"/>
      </rPr>
      <t xml:space="preserve">Report  of Cambridge Anthropological Expedition to Torres Straits </t>
    </r>
    <r>
      <rPr>
        <sz val="11"/>
        <color theme="1"/>
        <rFont val="Calibri"/>
        <family val="2"/>
        <scheme val="minor"/>
      </rPr>
      <t>(Greenway #10024)</t>
    </r>
  </si>
  <si>
    <r>
      <t xml:space="preserve">Nind. S &amp; Brown. R. 1832. 'Description of the Natives of King George's Sound'. </t>
    </r>
    <r>
      <rPr>
        <i/>
        <sz val="11"/>
        <color theme="1"/>
        <rFont val="Calibri"/>
        <family val="2"/>
        <scheme val="minor"/>
      </rPr>
      <t xml:space="preserve">Journal Royal Geographic Society </t>
    </r>
    <r>
      <rPr>
        <sz val="11"/>
        <color theme="1"/>
        <rFont val="Calibri"/>
        <family val="2"/>
        <scheme val="minor"/>
      </rPr>
      <t xml:space="preserve"> (Greenway #7226)</t>
    </r>
  </si>
  <si>
    <t>Allocation code</t>
  </si>
  <si>
    <t>General References</t>
  </si>
  <si>
    <t>#total initiation references</t>
  </si>
  <si>
    <t>Austlang name</t>
  </si>
  <si>
    <t>Lang phylo name</t>
  </si>
  <si>
    <t>(chapter 3, autologisitic analysis)</t>
  </si>
  <si>
    <t>Gumbaynggir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</si>
</sst>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 #,##0_-;_-* &quot;-&quot;??_-;_-@_-"/>
  </numFmts>
  <fonts count="18"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1"/>
      <name val="Calibri"/>
      <family val="2"/>
      <scheme val="minor"/>
    </font>
    <font>
      <b/>
      <i/>
      <u/>
      <sz val="11"/>
      <color theme="1"/>
      <name val="Calibri"/>
      <family val="2"/>
      <scheme val="minor"/>
    </font>
    <font>
      <b/>
      <i/>
      <sz val="11"/>
      <color theme="1"/>
      <name val="Calibri"/>
      <family val="2"/>
      <scheme val="minor"/>
    </font>
    <font>
      <b/>
      <sz val="11"/>
      <color rgb="FF006100"/>
      <name val="Calibri"/>
      <family val="2"/>
      <scheme val="minor"/>
    </font>
    <font>
      <i/>
      <sz val="11"/>
      <color rgb="FF006100"/>
      <name val="Calibri"/>
      <family val="2"/>
      <scheme val="minor"/>
    </font>
    <font>
      <sz val="11"/>
      <color rgb="FF9C6500"/>
      <name val="Calibri"/>
      <family val="2"/>
      <scheme val="minor"/>
    </font>
    <font>
      <sz val="12"/>
      <color theme="1"/>
      <name val="Calibri"/>
      <family val="2"/>
      <scheme val="minor"/>
    </font>
    <font>
      <sz val="11"/>
      <color rgb="FF222222"/>
      <name val="Calibri"/>
      <family val="2"/>
      <scheme val="minor"/>
    </font>
    <font>
      <sz val="9"/>
      <color indexed="81"/>
      <name val="Tahoma"/>
      <charset val="1"/>
    </font>
    <font>
      <b/>
      <sz val="9"/>
      <color indexed="81"/>
      <name val="Tahoma"/>
      <charset val="1"/>
    </font>
  </fonts>
  <fills count="8">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rgb="FFFFEB9C"/>
      </patternFill>
    </fill>
    <fill>
      <patternFill patternType="solid">
        <fgColor theme="4" tint="0.39997558519241921"/>
        <bgColor indexed="64"/>
      </patternFill>
    </fill>
    <fill>
      <patternFill patternType="solid">
        <fgColor rgb="FFFFFFCC"/>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xf numFmtId="0" fontId="13" fillId="4" borderId="0" applyNumberFormat="0" applyBorder="0" applyAlignment="0" applyProtection="0"/>
    <xf numFmtId="0" fontId="1" fillId="6" borderId="10" applyNumberFormat="0" applyFont="0" applyAlignment="0" applyProtection="0"/>
  </cellStyleXfs>
  <cellXfs count="89">
    <xf numFmtId="0" fontId="0" fillId="0" borderId="0" xfId="0"/>
    <xf numFmtId="0" fontId="3" fillId="0" borderId="0" xfId="0" applyFont="1"/>
    <xf numFmtId="0" fontId="4" fillId="0" borderId="0" xfId="0" applyFont="1"/>
    <xf numFmtId="0" fontId="3" fillId="3" borderId="0" xfId="0" applyFont="1" applyFill="1"/>
    <xf numFmtId="0" fontId="0" fillId="0" borderId="0" xfId="0" applyFont="1"/>
    <xf numFmtId="0" fontId="0" fillId="3" borderId="0" xfId="0" applyFont="1" applyFill="1"/>
    <xf numFmtId="0" fontId="0" fillId="3" borderId="0" xfId="0" applyFill="1"/>
    <xf numFmtId="0" fontId="0" fillId="0" borderId="0" xfId="0" applyFill="1"/>
    <xf numFmtId="0" fontId="5" fillId="0" borderId="0" xfId="0" applyFont="1" applyAlignment="1">
      <alignment horizontal="right"/>
    </xf>
    <xf numFmtId="165" fontId="0" fillId="0" borderId="0" xfId="0" applyNumberFormat="1"/>
    <xf numFmtId="0" fontId="4" fillId="3" borderId="0" xfId="0" applyFont="1" applyFill="1"/>
    <xf numFmtId="0" fontId="4" fillId="0" borderId="0" xfId="0" applyFont="1" applyAlignment="1">
      <alignment wrapText="1"/>
    </xf>
    <xf numFmtId="0" fontId="0" fillId="0" borderId="0" xfId="0" applyFont="1" applyAlignment="1">
      <alignment wrapText="1"/>
    </xf>
    <xf numFmtId="0" fontId="3" fillId="0" borderId="0" xfId="0" applyFont="1" applyAlignment="1">
      <alignment wrapText="1"/>
    </xf>
    <xf numFmtId="0" fontId="0" fillId="0" borderId="0" xfId="0" applyAlignment="1">
      <alignment wrapText="1"/>
    </xf>
    <xf numFmtId="0" fontId="5" fillId="0" borderId="0" xfId="0" applyFont="1" applyAlignment="1">
      <alignment horizontal="right" wrapText="1"/>
    </xf>
    <xf numFmtId="0" fontId="5" fillId="0" borderId="0" xfId="0" applyFont="1"/>
    <xf numFmtId="0" fontId="8" fillId="0" borderId="0" xfId="0" applyFont="1"/>
    <xf numFmtId="0" fontId="0" fillId="0" borderId="0" xfId="0" applyAlignment="1">
      <alignment horizontal="left"/>
    </xf>
    <xf numFmtId="0" fontId="0" fillId="0" borderId="0" xfId="0" applyNumberFormat="1" applyAlignment="1">
      <alignment horizontal="left"/>
    </xf>
    <xf numFmtId="14" fontId="0" fillId="0" borderId="0" xfId="0" applyNumberFormat="1" applyAlignment="1">
      <alignment horizontal="left"/>
    </xf>
    <xf numFmtId="166" fontId="5" fillId="0" borderId="0" xfId="1" applyNumberFormat="1" applyFont="1"/>
    <xf numFmtId="0" fontId="2" fillId="2" borderId="0" xfId="2"/>
    <xf numFmtId="0" fontId="9" fillId="0" borderId="0" xfId="0" applyFont="1"/>
    <xf numFmtId="0" fontId="9" fillId="0" borderId="1" xfId="0" applyFont="1" applyBorder="1"/>
    <xf numFmtId="0" fontId="0" fillId="0" borderId="2" xfId="0" applyFont="1" applyBorder="1"/>
    <xf numFmtId="0" fontId="0" fillId="0" borderId="3" xfId="0" applyBorder="1"/>
    <xf numFmtId="0" fontId="0" fillId="0" borderId="4" xfId="0" applyFont="1" applyBorder="1"/>
    <xf numFmtId="0" fontId="5" fillId="0" borderId="0" xfId="0" applyFont="1" applyAlignment="1">
      <alignment horizontal="center"/>
    </xf>
    <xf numFmtId="0" fontId="10"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2" borderId="0" xfId="2" applyAlignment="1">
      <alignment horizontal="center"/>
    </xf>
    <xf numFmtId="0" fontId="0" fillId="0" borderId="0" xfId="0" applyAlignment="1">
      <alignment horizontal="center"/>
    </xf>
    <xf numFmtId="0" fontId="11" fillId="2" borderId="0" xfId="2" applyFont="1" applyAlignment="1">
      <alignment horizontal="center"/>
    </xf>
    <xf numFmtId="0" fontId="12" fillId="2" borderId="0" xfId="2" applyFont="1" applyAlignment="1">
      <alignment horizontal="left"/>
    </xf>
    <xf numFmtId="0" fontId="12" fillId="2" borderId="0" xfId="2" applyFont="1"/>
    <xf numFmtId="0" fontId="5" fillId="0" borderId="3" xfId="0" applyFont="1" applyBorder="1"/>
    <xf numFmtId="0" fontId="5" fillId="0" borderId="4" xfId="0" applyFont="1" applyBorder="1"/>
    <xf numFmtId="0" fontId="10" fillId="0" borderId="5" xfId="0" applyFont="1" applyBorder="1"/>
    <xf numFmtId="0" fontId="10" fillId="0" borderId="6" xfId="0" applyFont="1" applyBorder="1"/>
    <xf numFmtId="0" fontId="13" fillId="4" borderId="0" xfId="4" applyAlignment="1">
      <alignment horizontal="center"/>
    </xf>
    <xf numFmtId="0" fontId="0" fillId="5" borderId="0" xfId="0" applyFill="1" applyAlignment="1">
      <alignment horizontal="center"/>
    </xf>
    <xf numFmtId="9" fontId="3" fillId="0" borderId="7" xfId="3" applyFont="1" applyBorder="1"/>
    <xf numFmtId="0" fontId="3" fillId="0" borderId="8" xfId="0" applyFont="1" applyBorder="1"/>
    <xf numFmtId="0" fontId="3" fillId="0" borderId="9" xfId="0" applyFont="1" applyBorder="1"/>
    <xf numFmtId="0" fontId="0" fillId="5" borderId="0" xfId="0" applyFill="1"/>
    <xf numFmtId="0" fontId="5" fillId="6" borderId="10" xfId="5" applyFont="1" applyAlignment="1">
      <alignment horizontal="right"/>
    </xf>
    <xf numFmtId="0" fontId="5" fillId="6" borderId="10" xfId="5" applyFont="1"/>
    <xf numFmtId="0" fontId="5" fillId="6" borderId="10" xfId="5" applyFont="1" applyAlignment="1">
      <alignment horizontal="center"/>
    </xf>
    <xf numFmtId="0" fontId="4" fillId="0" borderId="0" xfId="0" applyFont="1" applyAlignment="1">
      <alignment horizontal="center" wrapText="1"/>
    </xf>
    <xf numFmtId="0" fontId="0" fillId="0" borderId="0" xfId="0" applyFont="1" applyAlignment="1">
      <alignment horizontal="center" wrapText="1"/>
    </xf>
    <xf numFmtId="0" fontId="14" fillId="0" borderId="0" xfId="0" applyFont="1"/>
    <xf numFmtId="0" fontId="15" fillId="0" borderId="0" xfId="0" applyFont="1" applyAlignment="1">
      <alignment wrapText="1"/>
    </xf>
    <xf numFmtId="0" fontId="0" fillId="0" borderId="0" xfId="0" applyAlignment="1">
      <alignment horizontal="center" wrapText="1"/>
    </xf>
    <xf numFmtId="0" fontId="2" fillId="5" borderId="0" xfId="2" applyFill="1" applyAlignment="1">
      <alignment horizontal="center"/>
    </xf>
    <xf numFmtId="0" fontId="10" fillId="0" borderId="0" xfId="0" applyFont="1" applyAlignment="1">
      <alignment horizontal="center" wrapText="1"/>
    </xf>
    <xf numFmtId="0" fontId="0" fillId="0" borderId="0" xfId="0"/>
    <xf numFmtId="0" fontId="0"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5" fillId="0" borderId="0" xfId="0" applyFont="1" applyAlignment="1">
      <alignment horizontal="center"/>
    </xf>
    <xf numFmtId="0" fontId="0" fillId="0" borderId="0" xfId="0"/>
    <xf numFmtId="0" fontId="0"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0" fillId="0" borderId="0" xfId="0" applyAlignment="1">
      <alignment wrapText="1"/>
    </xf>
    <xf numFmtId="0" fontId="5" fillId="0" borderId="0" xfId="0" applyFont="1" applyAlignment="1">
      <alignment horizontal="center"/>
    </xf>
    <xf numFmtId="165" fontId="10" fillId="0" borderId="0" xfId="0" applyNumberFormat="1" applyFont="1" applyAlignment="1">
      <alignment horizontal="center" wrapText="1"/>
    </xf>
    <xf numFmtId="165" fontId="4" fillId="0" borderId="0" xfId="0" applyNumberFormat="1" applyFont="1" applyAlignment="1">
      <alignment horizontal="center" wrapText="1"/>
    </xf>
    <xf numFmtId="165" fontId="0" fillId="0" borderId="0" xfId="0" applyNumberFormat="1" applyFont="1" applyAlignment="1">
      <alignment horizontal="center" wrapText="1"/>
    </xf>
    <xf numFmtId="0" fontId="0" fillId="5" borderId="0" xfId="0" applyFont="1" applyFill="1" applyAlignment="1">
      <alignment horizontal="right"/>
    </xf>
    <xf numFmtId="165" fontId="5" fillId="0" borderId="0" xfId="0" applyNumberFormat="1" applyFont="1" applyAlignment="1">
      <alignment horizontal="center"/>
    </xf>
    <xf numFmtId="165" fontId="0" fillId="5" borderId="0" xfId="0" applyNumberFormat="1" applyFill="1" applyAlignment="1">
      <alignment horizontal="center"/>
    </xf>
    <xf numFmtId="165" fontId="0" fillId="0" borderId="0" xfId="0" applyNumberFormat="1" applyAlignment="1">
      <alignment horizontal="center"/>
    </xf>
    <xf numFmtId="165" fontId="0" fillId="5" borderId="0" xfId="0" applyNumberFormat="1" applyFont="1" applyFill="1" applyAlignment="1">
      <alignment horizontal="center"/>
    </xf>
    <xf numFmtId="0" fontId="5" fillId="0" borderId="0" xfId="0" applyFont="1" applyAlignment="1">
      <alignment horizontal="center" wrapText="1"/>
    </xf>
    <xf numFmtId="165" fontId="5" fillId="0" borderId="0" xfId="0" applyNumberFormat="1" applyFont="1" applyAlignment="1">
      <alignment horizontal="center" wrapText="1"/>
    </xf>
    <xf numFmtId="0" fontId="4" fillId="0" borderId="0" xfId="0" applyFont="1" applyAlignment="1">
      <alignment horizontal="left"/>
    </xf>
    <xf numFmtId="165" fontId="5" fillId="0" borderId="0" xfId="0" applyNumberFormat="1" applyFont="1"/>
    <xf numFmtId="0" fontId="0" fillId="0" borderId="0" xfId="0" applyFont="1" applyAlignment="1">
      <alignment horizontal="left"/>
    </xf>
    <xf numFmtId="0" fontId="0" fillId="3" borderId="0" xfId="0" applyFill="1" applyAlignment="1">
      <alignment horizontal="left"/>
    </xf>
    <xf numFmtId="0" fontId="0" fillId="3" borderId="0" xfId="0" applyFont="1" applyFill="1" applyAlignment="1">
      <alignment horizontal="left"/>
    </xf>
    <xf numFmtId="0" fontId="0" fillId="7" borderId="0" xfId="0" applyFill="1" applyAlignment="1">
      <alignment horizontal="center"/>
    </xf>
    <xf numFmtId="0" fontId="2" fillId="7" borderId="0" xfId="2" applyFill="1" applyAlignment="1">
      <alignment horizontal="center"/>
    </xf>
    <xf numFmtId="0" fontId="0" fillId="7" borderId="0" xfId="0" applyFill="1"/>
    <xf numFmtId="0" fontId="0" fillId="5" borderId="0" xfId="0" applyFill="1" applyBorder="1" applyAlignment="1">
      <alignment horizontal="center"/>
    </xf>
    <xf numFmtId="0" fontId="0" fillId="7" borderId="0" xfId="0" applyFill="1" applyBorder="1" applyAlignment="1">
      <alignment horizontal="left"/>
    </xf>
    <xf numFmtId="0" fontId="10" fillId="0" borderId="11" xfId="0" applyFont="1" applyBorder="1" applyAlignment="1">
      <alignment horizontal="center" wrapText="1"/>
    </xf>
  </cellXfs>
  <cellStyles count="6">
    <cellStyle name="Comma" xfId="1" builtinId="3"/>
    <cellStyle name="Good" xfId="2" builtinId="26"/>
    <cellStyle name="Neutral" xfId="4" builtinId="28"/>
    <cellStyle name="Normal" xfId="0" builtinId="0"/>
    <cellStyle name="Note" xfId="5" builtinId="10"/>
    <cellStyle name="Percent" xfId="3"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2"/>
  <sheetViews>
    <sheetView tabSelected="1" workbookViewId="0"/>
  </sheetViews>
  <sheetFormatPr defaultRowHeight="14.4" x14ac:dyDescent="0.3"/>
  <cols>
    <col min="1" max="1" width="15.33203125" customWidth="1"/>
    <col min="2" max="2" width="8" hidden="1" customWidth="1"/>
    <col min="3" max="3" width="9.88671875" hidden="1" customWidth="1"/>
  </cols>
  <sheetData>
    <row r="1" spans="1:11" x14ac:dyDescent="0.3">
      <c r="A1" s="2" t="s">
        <v>773</v>
      </c>
      <c r="H1" s="16" t="s">
        <v>1086</v>
      </c>
      <c r="I1" s="16"/>
      <c r="K1" s="16">
        <f>COUNTA(C4:C99)-2</f>
        <v>92</v>
      </c>
    </row>
    <row r="2" spans="1:11" x14ac:dyDescent="0.3">
      <c r="A2" s="2"/>
      <c r="H2" s="16" t="s">
        <v>774</v>
      </c>
      <c r="I2" s="16"/>
      <c r="J2" s="16"/>
      <c r="K2" s="21">
        <f>COUNTA(A102:A121)</f>
        <v>20</v>
      </c>
    </row>
    <row r="3" spans="1:11" s="1" customFormat="1" x14ac:dyDescent="0.3">
      <c r="A3" s="2" t="s">
        <v>1084</v>
      </c>
      <c r="B3" s="2" t="s">
        <v>599</v>
      </c>
      <c r="C3" s="2" t="s">
        <v>600</v>
      </c>
      <c r="D3" s="1" t="s">
        <v>1085</v>
      </c>
    </row>
    <row r="4" spans="1:11" s="4" customFormat="1" x14ac:dyDescent="0.3">
      <c r="A4" s="4" t="s">
        <v>531</v>
      </c>
      <c r="B4" s="4" t="s">
        <v>601</v>
      </c>
      <c r="C4" s="4" t="s">
        <v>602</v>
      </c>
      <c r="D4" s="4" t="s">
        <v>790</v>
      </c>
    </row>
    <row r="5" spans="1:11" s="4" customFormat="1" x14ac:dyDescent="0.3">
      <c r="A5" s="4" t="s">
        <v>81</v>
      </c>
      <c r="B5" s="4" t="s">
        <v>601</v>
      </c>
      <c r="C5" s="4" t="s">
        <v>602</v>
      </c>
      <c r="D5" s="4" t="s">
        <v>791</v>
      </c>
    </row>
    <row r="6" spans="1:11" s="4" customFormat="1" x14ac:dyDescent="0.3">
      <c r="A6" s="4" t="s">
        <v>603</v>
      </c>
      <c r="B6" s="4" t="s">
        <v>601</v>
      </c>
      <c r="C6" s="4" t="s">
        <v>602</v>
      </c>
      <c r="D6" s="4" t="s">
        <v>604</v>
      </c>
    </row>
    <row r="7" spans="1:11" s="4" customFormat="1" x14ac:dyDescent="0.3">
      <c r="A7" s="4" t="s">
        <v>552</v>
      </c>
      <c r="B7" s="4" t="s">
        <v>601</v>
      </c>
      <c r="C7" s="4" t="s">
        <v>602</v>
      </c>
      <c r="D7" s="4" t="s">
        <v>605</v>
      </c>
    </row>
    <row r="8" spans="1:11" s="4" customFormat="1" x14ac:dyDescent="0.3">
      <c r="A8" s="4" t="s">
        <v>606</v>
      </c>
      <c r="B8" s="4" t="s">
        <v>607</v>
      </c>
      <c r="C8" s="4" t="s">
        <v>602</v>
      </c>
      <c r="D8" s="4" t="s">
        <v>608</v>
      </c>
    </row>
    <row r="9" spans="1:11" s="4" customFormat="1" x14ac:dyDescent="0.3">
      <c r="A9" s="4" t="s">
        <v>609</v>
      </c>
      <c r="B9" s="4" t="s">
        <v>607</v>
      </c>
      <c r="C9" s="4" t="s">
        <v>602</v>
      </c>
      <c r="D9" s="4" t="s">
        <v>610</v>
      </c>
    </row>
    <row r="10" spans="1:11" s="4" customFormat="1" x14ac:dyDescent="0.3">
      <c r="A10" s="4" t="s">
        <v>611</v>
      </c>
      <c r="B10" s="4" t="s">
        <v>607</v>
      </c>
      <c r="C10" s="4" t="s">
        <v>602</v>
      </c>
      <c r="D10" s="4" t="s">
        <v>612</v>
      </c>
    </row>
    <row r="11" spans="1:11" s="4" customFormat="1" x14ac:dyDescent="0.3">
      <c r="A11" s="4" t="s">
        <v>613</v>
      </c>
      <c r="B11" s="4" t="s">
        <v>607</v>
      </c>
      <c r="C11" s="4" t="s">
        <v>602</v>
      </c>
      <c r="D11" s="4" t="s">
        <v>614</v>
      </c>
    </row>
    <row r="12" spans="1:11" s="4" customFormat="1" x14ac:dyDescent="0.3">
      <c r="A12" s="4" t="s">
        <v>615</v>
      </c>
      <c r="B12" s="4" t="s">
        <v>607</v>
      </c>
      <c r="C12" s="4" t="s">
        <v>602</v>
      </c>
      <c r="D12" s="4" t="s">
        <v>616</v>
      </c>
    </row>
    <row r="13" spans="1:11" s="4" customFormat="1" x14ac:dyDescent="0.3">
      <c r="A13" s="4" t="s">
        <v>617</v>
      </c>
      <c r="B13" s="4" t="s">
        <v>601</v>
      </c>
      <c r="C13" s="4" t="s">
        <v>602</v>
      </c>
      <c r="D13" s="4" t="s">
        <v>618</v>
      </c>
    </row>
    <row r="14" spans="1:11" s="4" customFormat="1" x14ac:dyDescent="0.3">
      <c r="A14" s="4" t="s">
        <v>619</v>
      </c>
      <c r="B14" s="4" t="s">
        <v>601</v>
      </c>
      <c r="C14" s="4" t="s">
        <v>602</v>
      </c>
      <c r="D14" s="4" t="s">
        <v>620</v>
      </c>
    </row>
    <row r="15" spans="1:11" s="4" customFormat="1" x14ac:dyDescent="0.3">
      <c r="A15" s="4" t="s">
        <v>621</v>
      </c>
      <c r="B15" s="4" t="s">
        <v>607</v>
      </c>
      <c r="C15" s="4" t="s">
        <v>602</v>
      </c>
      <c r="D15" s="4" t="s">
        <v>622</v>
      </c>
    </row>
    <row r="16" spans="1:11" s="4" customFormat="1" x14ac:dyDescent="0.3">
      <c r="A16" s="4" t="s">
        <v>623</v>
      </c>
      <c r="B16" s="4" t="s">
        <v>607</v>
      </c>
      <c r="C16" s="4" t="s">
        <v>602</v>
      </c>
      <c r="D16" s="4" t="s">
        <v>624</v>
      </c>
    </row>
    <row r="17" spans="1:4" s="4" customFormat="1" x14ac:dyDescent="0.3">
      <c r="A17" s="4" t="s">
        <v>625</v>
      </c>
      <c r="B17" s="4" t="s">
        <v>602</v>
      </c>
      <c r="C17" s="4" t="s">
        <v>602</v>
      </c>
      <c r="D17" s="4" t="s">
        <v>626</v>
      </c>
    </row>
    <row r="18" spans="1:4" s="4" customFormat="1" x14ac:dyDescent="0.3">
      <c r="A18" s="4" t="s">
        <v>627</v>
      </c>
      <c r="B18" s="4" t="s">
        <v>607</v>
      </c>
      <c r="C18" s="4" t="s">
        <v>602</v>
      </c>
      <c r="D18" s="4" t="s">
        <v>628</v>
      </c>
    </row>
    <row r="19" spans="1:4" s="4" customFormat="1" x14ac:dyDescent="0.3">
      <c r="A19" s="4" t="s">
        <v>629</v>
      </c>
      <c r="B19" s="4" t="s">
        <v>601</v>
      </c>
      <c r="C19" s="4" t="s">
        <v>602</v>
      </c>
      <c r="D19" s="4" t="s">
        <v>630</v>
      </c>
    </row>
    <row r="20" spans="1:4" s="4" customFormat="1" x14ac:dyDescent="0.3">
      <c r="A20" s="4" t="s">
        <v>631</v>
      </c>
      <c r="B20" s="4" t="s">
        <v>607</v>
      </c>
      <c r="C20" s="4" t="s">
        <v>602</v>
      </c>
      <c r="D20" s="4" t="s">
        <v>632</v>
      </c>
    </row>
    <row r="21" spans="1:4" s="4" customFormat="1" x14ac:dyDescent="0.3">
      <c r="A21" s="4" t="s">
        <v>633</v>
      </c>
      <c r="B21" s="4" t="s">
        <v>601</v>
      </c>
      <c r="C21" s="4" t="s">
        <v>602</v>
      </c>
      <c r="D21" s="4" t="s">
        <v>634</v>
      </c>
    </row>
    <row r="22" spans="1:4" s="4" customFormat="1" x14ac:dyDescent="0.3">
      <c r="A22" s="4" t="s">
        <v>635</v>
      </c>
      <c r="B22" s="4" t="s">
        <v>607</v>
      </c>
      <c r="C22" s="4" t="s">
        <v>602</v>
      </c>
      <c r="D22" s="4" t="s">
        <v>636</v>
      </c>
    </row>
    <row r="23" spans="1:4" s="4" customFormat="1" x14ac:dyDescent="0.3">
      <c r="A23" s="4" t="s">
        <v>637</v>
      </c>
      <c r="B23" s="4" t="s">
        <v>638</v>
      </c>
      <c r="C23" s="4" t="s">
        <v>602</v>
      </c>
      <c r="D23" s="4" t="s">
        <v>639</v>
      </c>
    </row>
    <row r="24" spans="1:4" s="4" customFormat="1" x14ac:dyDescent="0.3">
      <c r="A24" s="4" t="s">
        <v>640</v>
      </c>
      <c r="B24" s="4" t="s">
        <v>607</v>
      </c>
      <c r="C24" s="4" t="s">
        <v>602</v>
      </c>
      <c r="D24" s="4" t="s">
        <v>641</v>
      </c>
    </row>
    <row r="25" spans="1:4" s="4" customFormat="1" x14ac:dyDescent="0.3">
      <c r="D25" s="1" t="s">
        <v>775</v>
      </c>
    </row>
    <row r="26" spans="1:4" s="4" customFormat="1" x14ac:dyDescent="0.3">
      <c r="A26" s="4" t="s">
        <v>420</v>
      </c>
      <c r="B26" s="4" t="s">
        <v>642</v>
      </c>
      <c r="C26" s="4" t="s">
        <v>602</v>
      </c>
      <c r="D26" s="4" t="s">
        <v>891</v>
      </c>
    </row>
    <row r="27" spans="1:4" s="4" customFormat="1" x14ac:dyDescent="0.3">
      <c r="A27" s="4" t="s">
        <v>643</v>
      </c>
      <c r="B27" s="4" t="s">
        <v>644</v>
      </c>
      <c r="C27" s="4" t="s">
        <v>602</v>
      </c>
      <c r="D27" s="4" t="s">
        <v>645</v>
      </c>
    </row>
    <row r="28" spans="1:4" s="4" customFormat="1" x14ac:dyDescent="0.3">
      <c r="A28" s="4" t="s">
        <v>403</v>
      </c>
      <c r="B28" s="4" t="s">
        <v>644</v>
      </c>
      <c r="C28" s="4" t="s">
        <v>602</v>
      </c>
      <c r="D28" s="4" t="s">
        <v>646</v>
      </c>
    </row>
    <row r="29" spans="1:4" s="4" customFormat="1" x14ac:dyDescent="0.3">
      <c r="D29" s="1" t="s">
        <v>776</v>
      </c>
    </row>
    <row r="30" spans="1:4" x14ac:dyDescent="0.3">
      <c r="A30" t="s">
        <v>647</v>
      </c>
      <c r="B30" t="s">
        <v>648</v>
      </c>
      <c r="C30" t="s">
        <v>602</v>
      </c>
      <c r="D30" t="s">
        <v>649</v>
      </c>
    </row>
    <row r="31" spans="1:4" x14ac:dyDescent="0.3">
      <c r="A31" t="s">
        <v>650</v>
      </c>
      <c r="B31" t="s">
        <v>602</v>
      </c>
      <c r="C31" t="s">
        <v>602</v>
      </c>
      <c r="D31" t="s">
        <v>651</v>
      </c>
    </row>
    <row r="32" spans="1:4" x14ac:dyDescent="0.3">
      <c r="A32" t="s">
        <v>652</v>
      </c>
      <c r="B32" s="4" t="s">
        <v>648</v>
      </c>
      <c r="C32" t="s">
        <v>602</v>
      </c>
      <c r="D32" t="s">
        <v>653</v>
      </c>
    </row>
    <row r="33" spans="1:4" x14ac:dyDescent="0.3">
      <c r="A33" t="s">
        <v>654</v>
      </c>
      <c r="B33" s="4" t="s">
        <v>655</v>
      </c>
      <c r="C33" t="s">
        <v>602</v>
      </c>
      <c r="D33" t="s">
        <v>656</v>
      </c>
    </row>
    <row r="34" spans="1:4" x14ac:dyDescent="0.3">
      <c r="A34" t="s">
        <v>657</v>
      </c>
      <c r="B34" s="4" t="s">
        <v>602</v>
      </c>
      <c r="C34" t="s">
        <v>602</v>
      </c>
      <c r="D34" t="s">
        <v>658</v>
      </c>
    </row>
    <row r="35" spans="1:4" x14ac:dyDescent="0.3">
      <c r="A35" t="s">
        <v>659</v>
      </c>
      <c r="B35" s="4" t="s">
        <v>602</v>
      </c>
      <c r="C35" t="s">
        <v>602</v>
      </c>
      <c r="D35" t="s">
        <v>660</v>
      </c>
    </row>
    <row r="36" spans="1:4" x14ac:dyDescent="0.3">
      <c r="A36" t="s">
        <v>661</v>
      </c>
      <c r="B36" s="4" t="s">
        <v>655</v>
      </c>
      <c r="C36" t="s">
        <v>602</v>
      </c>
      <c r="D36" t="s">
        <v>662</v>
      </c>
    </row>
    <row r="37" spans="1:4" x14ac:dyDescent="0.3">
      <c r="A37" t="s">
        <v>663</v>
      </c>
      <c r="B37" s="4" t="s">
        <v>602</v>
      </c>
      <c r="C37" t="s">
        <v>602</v>
      </c>
      <c r="D37" t="s">
        <v>664</v>
      </c>
    </row>
    <row r="38" spans="1:4" x14ac:dyDescent="0.3">
      <c r="A38" t="s">
        <v>428</v>
      </c>
      <c r="B38" s="4" t="s">
        <v>655</v>
      </c>
      <c r="C38" t="s">
        <v>602</v>
      </c>
      <c r="D38" t="s">
        <v>665</v>
      </c>
    </row>
    <row r="39" spans="1:4" x14ac:dyDescent="0.3">
      <c r="A39" t="s">
        <v>666</v>
      </c>
      <c r="B39" s="4" t="s">
        <v>602</v>
      </c>
      <c r="C39" t="s">
        <v>602</v>
      </c>
      <c r="D39" t="s">
        <v>667</v>
      </c>
    </row>
    <row r="40" spans="1:4" x14ac:dyDescent="0.3">
      <c r="A40" t="s">
        <v>668</v>
      </c>
      <c r="B40" s="4" t="s">
        <v>655</v>
      </c>
      <c r="C40" t="s">
        <v>602</v>
      </c>
      <c r="D40" t="s">
        <v>669</v>
      </c>
    </row>
    <row r="41" spans="1:4" x14ac:dyDescent="0.3">
      <c r="A41" t="s">
        <v>670</v>
      </c>
      <c r="B41" s="4" t="s">
        <v>602</v>
      </c>
      <c r="C41" t="s">
        <v>602</v>
      </c>
      <c r="D41" t="s">
        <v>671</v>
      </c>
    </row>
    <row r="42" spans="1:4" x14ac:dyDescent="0.3">
      <c r="A42" t="s">
        <v>192</v>
      </c>
      <c r="B42" s="4" t="s">
        <v>648</v>
      </c>
      <c r="C42" t="s">
        <v>602</v>
      </c>
      <c r="D42" t="s">
        <v>672</v>
      </c>
    </row>
    <row r="43" spans="1:4" x14ac:dyDescent="0.3">
      <c r="A43" t="s">
        <v>673</v>
      </c>
      <c r="B43" s="4" t="s">
        <v>602</v>
      </c>
      <c r="C43" t="s">
        <v>602</v>
      </c>
      <c r="D43" t="s">
        <v>674</v>
      </c>
    </row>
    <row r="44" spans="1:4" x14ac:dyDescent="0.3">
      <c r="A44" t="s">
        <v>675</v>
      </c>
      <c r="B44" s="4" t="s">
        <v>602</v>
      </c>
      <c r="C44" t="s">
        <v>602</v>
      </c>
      <c r="D44" t="s">
        <v>676</v>
      </c>
    </row>
    <row r="45" spans="1:4" x14ac:dyDescent="0.3">
      <c r="A45" t="s">
        <v>677</v>
      </c>
      <c r="B45" s="4" t="s">
        <v>655</v>
      </c>
      <c r="C45" t="s">
        <v>602</v>
      </c>
      <c r="D45" t="s">
        <v>678</v>
      </c>
    </row>
    <row r="46" spans="1:4" x14ac:dyDescent="0.3">
      <c r="A46" t="s">
        <v>679</v>
      </c>
      <c r="B46" s="4" t="s">
        <v>607</v>
      </c>
      <c r="C46" t="s">
        <v>602</v>
      </c>
      <c r="D46" t="s">
        <v>680</v>
      </c>
    </row>
    <row r="47" spans="1:4" x14ac:dyDescent="0.3">
      <c r="A47" t="s">
        <v>181</v>
      </c>
      <c r="B47" s="4" t="s">
        <v>648</v>
      </c>
      <c r="C47" t="s">
        <v>602</v>
      </c>
      <c r="D47" t="s">
        <v>681</v>
      </c>
    </row>
    <row r="48" spans="1:4" x14ac:dyDescent="0.3">
      <c r="A48" t="s">
        <v>682</v>
      </c>
      <c r="B48" s="4" t="s">
        <v>602</v>
      </c>
      <c r="C48" t="s">
        <v>602</v>
      </c>
      <c r="D48" t="s">
        <v>683</v>
      </c>
    </row>
    <row r="49" spans="1:4" x14ac:dyDescent="0.3">
      <c r="A49" t="s">
        <v>684</v>
      </c>
      <c r="B49" s="4" t="s">
        <v>607</v>
      </c>
      <c r="C49" t="s">
        <v>602</v>
      </c>
      <c r="D49" t="s">
        <v>685</v>
      </c>
    </row>
    <row r="50" spans="1:4" x14ac:dyDescent="0.3">
      <c r="A50" t="s">
        <v>686</v>
      </c>
      <c r="B50" s="4" t="s">
        <v>602</v>
      </c>
      <c r="C50" s="4" t="s">
        <v>602</v>
      </c>
      <c r="D50" t="s">
        <v>687</v>
      </c>
    </row>
    <row r="51" spans="1:4" x14ac:dyDescent="0.3">
      <c r="A51" t="s">
        <v>688</v>
      </c>
      <c r="B51" s="4" t="s">
        <v>607</v>
      </c>
      <c r="C51" s="4" t="s">
        <v>602</v>
      </c>
      <c r="D51" t="s">
        <v>689</v>
      </c>
    </row>
    <row r="52" spans="1:4" x14ac:dyDescent="0.3">
      <c r="A52" t="s">
        <v>690</v>
      </c>
      <c r="B52" s="4" t="s">
        <v>602</v>
      </c>
      <c r="C52" s="4" t="s">
        <v>602</v>
      </c>
      <c r="D52" t="s">
        <v>691</v>
      </c>
    </row>
    <row r="53" spans="1:4" x14ac:dyDescent="0.3">
      <c r="A53" t="s">
        <v>692</v>
      </c>
      <c r="B53" s="4" t="s">
        <v>693</v>
      </c>
      <c r="C53" s="4" t="s">
        <v>602</v>
      </c>
      <c r="D53" t="s">
        <v>694</v>
      </c>
    </row>
    <row r="54" spans="1:4" x14ac:dyDescent="0.3">
      <c r="A54" t="s">
        <v>695</v>
      </c>
      <c r="B54" s="4" t="s">
        <v>648</v>
      </c>
      <c r="C54" s="4" t="s">
        <v>602</v>
      </c>
      <c r="D54" t="s">
        <v>696</v>
      </c>
    </row>
    <row r="55" spans="1:4" x14ac:dyDescent="0.3">
      <c r="A55" t="s">
        <v>697</v>
      </c>
      <c r="B55" s="4" t="s">
        <v>602</v>
      </c>
      <c r="C55" s="4" t="s">
        <v>602</v>
      </c>
      <c r="D55" t="s">
        <v>698</v>
      </c>
    </row>
    <row r="56" spans="1:4" x14ac:dyDescent="0.3">
      <c r="A56" t="s">
        <v>699</v>
      </c>
      <c r="B56" s="4" t="s">
        <v>648</v>
      </c>
      <c r="C56" s="4" t="s">
        <v>602</v>
      </c>
      <c r="D56" t="s">
        <v>700</v>
      </c>
    </row>
    <row r="57" spans="1:4" x14ac:dyDescent="0.3">
      <c r="A57" t="s">
        <v>701</v>
      </c>
      <c r="B57" s="4" t="s">
        <v>602</v>
      </c>
      <c r="C57" s="4" t="s">
        <v>602</v>
      </c>
      <c r="D57" t="s">
        <v>702</v>
      </c>
    </row>
    <row r="58" spans="1:4" x14ac:dyDescent="0.3">
      <c r="A58" t="s">
        <v>21</v>
      </c>
      <c r="B58" s="4" t="s">
        <v>602</v>
      </c>
      <c r="C58" s="4" t="s">
        <v>602</v>
      </c>
      <c r="D58" t="s">
        <v>703</v>
      </c>
    </row>
    <row r="59" spans="1:4" x14ac:dyDescent="0.3">
      <c r="A59" t="s">
        <v>704</v>
      </c>
      <c r="B59" s="4" t="s">
        <v>602</v>
      </c>
      <c r="C59" s="4" t="s">
        <v>602</v>
      </c>
      <c r="D59" t="s">
        <v>705</v>
      </c>
    </row>
    <row r="60" spans="1:4" x14ac:dyDescent="0.3">
      <c r="A60" t="s">
        <v>311</v>
      </c>
      <c r="B60" s="4" t="s">
        <v>602</v>
      </c>
      <c r="C60" s="4" t="s">
        <v>602</v>
      </c>
      <c r="D60" t="s">
        <v>706</v>
      </c>
    </row>
    <row r="61" spans="1:4" x14ac:dyDescent="0.3">
      <c r="A61" t="s">
        <v>707</v>
      </c>
      <c r="B61" s="4" t="s">
        <v>602</v>
      </c>
      <c r="C61" s="4" t="s">
        <v>602</v>
      </c>
      <c r="D61" t="s">
        <v>708</v>
      </c>
    </row>
    <row r="62" spans="1:4" x14ac:dyDescent="0.3">
      <c r="A62" t="s">
        <v>709</v>
      </c>
      <c r="B62" s="4" t="s">
        <v>693</v>
      </c>
      <c r="C62" s="4" t="s">
        <v>602</v>
      </c>
      <c r="D62" t="s">
        <v>710</v>
      </c>
    </row>
    <row r="63" spans="1:4" x14ac:dyDescent="0.3">
      <c r="A63" t="s">
        <v>711</v>
      </c>
      <c r="B63" s="4" t="s">
        <v>602</v>
      </c>
      <c r="C63" s="4" t="s">
        <v>602</v>
      </c>
      <c r="D63" t="s">
        <v>712</v>
      </c>
    </row>
    <row r="64" spans="1:4" x14ac:dyDescent="0.3">
      <c r="A64" t="s">
        <v>188</v>
      </c>
      <c r="B64" s="4" t="s">
        <v>602</v>
      </c>
      <c r="C64" s="4" t="s">
        <v>602</v>
      </c>
      <c r="D64" t="s">
        <v>713</v>
      </c>
    </row>
    <row r="65" spans="1:4" x14ac:dyDescent="0.3">
      <c r="A65" t="s">
        <v>714</v>
      </c>
      <c r="B65" s="4" t="s">
        <v>648</v>
      </c>
      <c r="C65" s="4" t="s">
        <v>602</v>
      </c>
      <c r="D65" t="s">
        <v>715</v>
      </c>
    </row>
    <row r="66" spans="1:4" x14ac:dyDescent="0.3">
      <c r="A66" t="s">
        <v>716</v>
      </c>
      <c r="B66" s="4" t="s">
        <v>602</v>
      </c>
      <c r="C66" s="4" t="s">
        <v>602</v>
      </c>
      <c r="D66" t="s">
        <v>892</v>
      </c>
    </row>
    <row r="67" spans="1:4" x14ac:dyDescent="0.3">
      <c r="A67" t="s">
        <v>717</v>
      </c>
      <c r="B67" s="4" t="s">
        <v>602</v>
      </c>
      <c r="C67" s="4" t="s">
        <v>602</v>
      </c>
      <c r="D67" t="s">
        <v>718</v>
      </c>
    </row>
    <row r="68" spans="1:4" x14ac:dyDescent="0.3">
      <c r="A68" t="s">
        <v>719</v>
      </c>
      <c r="B68" s="4" t="s">
        <v>602</v>
      </c>
      <c r="C68" s="4" t="s">
        <v>602</v>
      </c>
      <c r="D68" t="s">
        <v>720</v>
      </c>
    </row>
    <row r="69" spans="1:4" x14ac:dyDescent="0.3">
      <c r="A69" t="s">
        <v>721</v>
      </c>
      <c r="B69" s="4" t="s">
        <v>602</v>
      </c>
      <c r="C69" s="4" t="s">
        <v>602</v>
      </c>
      <c r="D69" t="s">
        <v>722</v>
      </c>
    </row>
    <row r="70" spans="1:4" x14ac:dyDescent="0.3">
      <c r="A70" t="s">
        <v>723</v>
      </c>
      <c r="B70" s="4" t="s">
        <v>693</v>
      </c>
      <c r="C70" s="4" t="s">
        <v>602</v>
      </c>
      <c r="D70" t="s">
        <v>724</v>
      </c>
    </row>
    <row r="71" spans="1:4" x14ac:dyDescent="0.3">
      <c r="A71" t="s">
        <v>725</v>
      </c>
      <c r="B71" s="4" t="s">
        <v>602</v>
      </c>
      <c r="C71" s="4" t="s">
        <v>602</v>
      </c>
      <c r="D71" t="s">
        <v>726</v>
      </c>
    </row>
    <row r="72" spans="1:4" x14ac:dyDescent="0.3">
      <c r="A72" t="s">
        <v>727</v>
      </c>
      <c r="B72" s="4" t="s">
        <v>602</v>
      </c>
      <c r="C72" s="4" t="s">
        <v>602</v>
      </c>
      <c r="D72" t="s">
        <v>728</v>
      </c>
    </row>
    <row r="73" spans="1:4" x14ac:dyDescent="0.3">
      <c r="A73" t="s">
        <v>729</v>
      </c>
      <c r="B73" s="4" t="s">
        <v>648</v>
      </c>
      <c r="C73" s="4" t="s">
        <v>602</v>
      </c>
      <c r="D73" t="s">
        <v>730</v>
      </c>
    </row>
    <row r="74" spans="1:4" x14ac:dyDescent="0.3">
      <c r="A74" t="s">
        <v>731</v>
      </c>
      <c r="B74" s="4" t="s">
        <v>602</v>
      </c>
      <c r="C74" s="4" t="s">
        <v>602</v>
      </c>
      <c r="D74" t="s">
        <v>732</v>
      </c>
    </row>
    <row r="75" spans="1:4" x14ac:dyDescent="0.3">
      <c r="A75" t="s">
        <v>733</v>
      </c>
      <c r="B75" s="4" t="s">
        <v>602</v>
      </c>
      <c r="C75" s="4" t="s">
        <v>602</v>
      </c>
      <c r="D75" t="s">
        <v>734</v>
      </c>
    </row>
    <row r="76" spans="1:4" x14ac:dyDescent="0.3">
      <c r="A76" t="s">
        <v>735</v>
      </c>
      <c r="B76" s="4" t="s">
        <v>602</v>
      </c>
      <c r="C76" s="4" t="s">
        <v>602</v>
      </c>
      <c r="D76" t="s">
        <v>736</v>
      </c>
    </row>
    <row r="77" spans="1:4" x14ac:dyDescent="0.3">
      <c r="A77" t="s">
        <v>737</v>
      </c>
      <c r="B77" s="4" t="s">
        <v>602</v>
      </c>
      <c r="C77" s="4" t="s">
        <v>602</v>
      </c>
      <c r="D77" t="s">
        <v>777</v>
      </c>
    </row>
    <row r="78" spans="1:4" x14ac:dyDescent="0.3">
      <c r="A78" t="s">
        <v>738</v>
      </c>
      <c r="B78" s="4" t="s">
        <v>648</v>
      </c>
      <c r="C78" s="4" t="s">
        <v>602</v>
      </c>
      <c r="D78" t="s">
        <v>739</v>
      </c>
    </row>
    <row r="79" spans="1:4" x14ac:dyDescent="0.3">
      <c r="A79" t="s">
        <v>740</v>
      </c>
      <c r="B79" s="4" t="s">
        <v>602</v>
      </c>
      <c r="C79" s="4" t="s">
        <v>602</v>
      </c>
      <c r="D79" t="s">
        <v>778</v>
      </c>
    </row>
    <row r="80" spans="1:4" x14ac:dyDescent="0.3">
      <c r="A80" t="s">
        <v>741</v>
      </c>
      <c r="B80" s="4" t="s">
        <v>642</v>
      </c>
      <c r="C80" s="4" t="s">
        <v>602</v>
      </c>
      <c r="D80" t="s">
        <v>742</v>
      </c>
    </row>
    <row r="81" spans="1:4" x14ac:dyDescent="0.3">
      <c r="A81" t="s">
        <v>743</v>
      </c>
      <c r="B81" s="4" t="s">
        <v>642</v>
      </c>
      <c r="C81" s="4" t="s">
        <v>602</v>
      </c>
      <c r="D81" t="s">
        <v>744</v>
      </c>
    </row>
    <row r="82" spans="1:4" x14ac:dyDescent="0.3">
      <c r="A82" t="s">
        <v>466</v>
      </c>
      <c r="B82" s="4" t="s">
        <v>693</v>
      </c>
      <c r="C82" s="4" t="s">
        <v>602</v>
      </c>
      <c r="D82" t="s">
        <v>745</v>
      </c>
    </row>
    <row r="83" spans="1:4" x14ac:dyDescent="0.3">
      <c r="A83" t="s">
        <v>557</v>
      </c>
      <c r="B83" s="4" t="s">
        <v>693</v>
      </c>
      <c r="C83" s="4" t="s">
        <v>602</v>
      </c>
      <c r="D83" t="s">
        <v>746</v>
      </c>
    </row>
    <row r="84" spans="1:4" x14ac:dyDescent="0.3">
      <c r="A84" t="s">
        <v>747</v>
      </c>
      <c r="B84" s="4" t="s">
        <v>602</v>
      </c>
      <c r="C84" s="4" t="s">
        <v>602</v>
      </c>
      <c r="D84" t="s">
        <v>779</v>
      </c>
    </row>
    <row r="85" spans="1:4" x14ac:dyDescent="0.3">
      <c r="A85" t="s">
        <v>748</v>
      </c>
      <c r="B85" s="4" t="s">
        <v>602</v>
      </c>
      <c r="C85" s="4" t="s">
        <v>602</v>
      </c>
      <c r="D85" t="s">
        <v>749</v>
      </c>
    </row>
    <row r="86" spans="1:4" x14ac:dyDescent="0.3">
      <c r="A86" t="s">
        <v>750</v>
      </c>
      <c r="B86" s="4" t="s">
        <v>602</v>
      </c>
      <c r="C86" s="4" t="s">
        <v>602</v>
      </c>
      <c r="D86" t="s">
        <v>751</v>
      </c>
    </row>
    <row r="87" spans="1:4" x14ac:dyDescent="0.3">
      <c r="A87" t="s">
        <v>752</v>
      </c>
      <c r="B87" s="4" t="s">
        <v>602</v>
      </c>
      <c r="C87" s="4" t="s">
        <v>602</v>
      </c>
      <c r="D87" t="s">
        <v>1059</v>
      </c>
    </row>
    <row r="88" spans="1:4" x14ac:dyDescent="0.3">
      <c r="A88" t="s">
        <v>753</v>
      </c>
      <c r="B88" s="4" t="s">
        <v>648</v>
      </c>
      <c r="C88" s="4" t="s">
        <v>602</v>
      </c>
      <c r="D88" t="s">
        <v>754</v>
      </c>
    </row>
    <row r="89" spans="1:4" x14ac:dyDescent="0.3">
      <c r="A89" t="s">
        <v>755</v>
      </c>
      <c r="B89" s="4" t="s">
        <v>602</v>
      </c>
      <c r="C89" s="17" t="s">
        <v>602</v>
      </c>
      <c r="D89" t="s">
        <v>756</v>
      </c>
    </row>
    <row r="90" spans="1:4" x14ac:dyDescent="0.3">
      <c r="A90" t="s">
        <v>757</v>
      </c>
      <c r="B90" s="4" t="s">
        <v>648</v>
      </c>
      <c r="C90" s="4" t="s">
        <v>602</v>
      </c>
      <c r="D90" t="s">
        <v>758</v>
      </c>
    </row>
    <row r="91" spans="1:4" x14ac:dyDescent="0.3">
      <c r="A91" t="s">
        <v>759</v>
      </c>
      <c r="B91" s="4" t="s">
        <v>642</v>
      </c>
      <c r="C91" s="4" t="s">
        <v>602</v>
      </c>
      <c r="D91" t="s">
        <v>760</v>
      </c>
    </row>
    <row r="92" spans="1:4" x14ac:dyDescent="0.3">
      <c r="A92" t="s">
        <v>161</v>
      </c>
      <c r="B92" s="4" t="s">
        <v>602</v>
      </c>
      <c r="C92" s="4" t="s">
        <v>602</v>
      </c>
      <c r="D92" t="s">
        <v>780</v>
      </c>
    </row>
    <row r="93" spans="1:4" x14ac:dyDescent="0.3">
      <c r="A93" t="s">
        <v>761</v>
      </c>
      <c r="B93" s="4" t="s">
        <v>602</v>
      </c>
      <c r="C93" s="4" t="s">
        <v>602</v>
      </c>
      <c r="D93" t="s">
        <v>1058</v>
      </c>
    </row>
    <row r="94" spans="1:4" x14ac:dyDescent="0.3">
      <c r="A94" t="s">
        <v>762</v>
      </c>
      <c r="B94" s="4" t="s">
        <v>602</v>
      </c>
      <c r="C94" s="4" t="s">
        <v>602</v>
      </c>
      <c r="D94" t="s">
        <v>763</v>
      </c>
    </row>
    <row r="95" spans="1:4" x14ac:dyDescent="0.3">
      <c r="A95" t="s">
        <v>764</v>
      </c>
      <c r="B95" s="4" t="s">
        <v>602</v>
      </c>
      <c r="C95" s="4" t="s">
        <v>602</v>
      </c>
      <c r="D95" t="s">
        <v>765</v>
      </c>
    </row>
    <row r="96" spans="1:4" x14ac:dyDescent="0.3">
      <c r="A96" t="s">
        <v>766</v>
      </c>
      <c r="B96" s="4" t="s">
        <v>602</v>
      </c>
      <c r="C96" s="4" t="s">
        <v>602</v>
      </c>
      <c r="D96" t="s">
        <v>767</v>
      </c>
    </row>
    <row r="97" spans="1:14" x14ac:dyDescent="0.3">
      <c r="A97" t="s">
        <v>768</v>
      </c>
      <c r="B97" s="4" t="s">
        <v>642</v>
      </c>
      <c r="C97" s="4" t="s">
        <v>602</v>
      </c>
      <c r="D97" t="s">
        <v>769</v>
      </c>
    </row>
    <row r="98" spans="1:14" x14ac:dyDescent="0.3">
      <c r="A98" t="s">
        <v>770</v>
      </c>
      <c r="B98" s="4" t="s">
        <v>602</v>
      </c>
      <c r="C98" s="4" t="s">
        <v>602</v>
      </c>
      <c r="D98" t="s">
        <v>781</v>
      </c>
    </row>
    <row r="99" spans="1:14" x14ac:dyDescent="0.3">
      <c r="A99" t="s">
        <v>771</v>
      </c>
      <c r="B99" s="4" t="s">
        <v>648</v>
      </c>
      <c r="C99" s="4" t="s">
        <v>602</v>
      </c>
      <c r="D99" t="s">
        <v>772</v>
      </c>
    </row>
    <row r="100" spans="1:14" x14ac:dyDescent="0.3">
      <c r="C100">
        <f>COUNTA(C30:C99)</f>
        <v>70</v>
      </c>
    </row>
    <row r="101" spans="1:14" x14ac:dyDescent="0.3">
      <c r="D101" s="2" t="s">
        <v>1057</v>
      </c>
    </row>
    <row r="102" spans="1:14" x14ac:dyDescent="0.3">
      <c r="A102" s="18" t="s">
        <v>306</v>
      </c>
      <c r="D102" t="s">
        <v>1068</v>
      </c>
      <c r="K102" s="18"/>
      <c r="L102" s="19"/>
    </row>
    <row r="103" spans="1:14" x14ac:dyDescent="0.3">
      <c r="A103" s="18" t="s">
        <v>575</v>
      </c>
      <c r="D103" t="s">
        <v>1075</v>
      </c>
      <c r="K103" s="20"/>
      <c r="L103" s="19"/>
    </row>
    <row r="104" spans="1:14" x14ac:dyDescent="0.3">
      <c r="A104" s="18" t="s">
        <v>782</v>
      </c>
      <c r="D104" t="s">
        <v>1076</v>
      </c>
      <c r="K104" s="20"/>
      <c r="L104" s="19"/>
    </row>
    <row r="105" spans="1:14" x14ac:dyDescent="0.3">
      <c r="A105" s="18" t="s">
        <v>783</v>
      </c>
      <c r="D105" t="s">
        <v>1077</v>
      </c>
      <c r="K105" s="18"/>
      <c r="L105" s="19"/>
    </row>
    <row r="106" spans="1:14" x14ac:dyDescent="0.3">
      <c r="A106" s="18" t="s">
        <v>344</v>
      </c>
      <c r="D106" t="s">
        <v>1078</v>
      </c>
      <c r="K106" s="18"/>
      <c r="L106" s="19"/>
    </row>
    <row r="107" spans="1:14" x14ac:dyDescent="0.3">
      <c r="A107" s="18" t="s">
        <v>33</v>
      </c>
      <c r="D107" t="s">
        <v>1066</v>
      </c>
      <c r="K107" s="18"/>
      <c r="L107" s="19"/>
      <c r="N107" s="16"/>
    </row>
    <row r="108" spans="1:14" x14ac:dyDescent="0.3">
      <c r="A108" s="18" t="s">
        <v>784</v>
      </c>
      <c r="D108" t="s">
        <v>1079</v>
      </c>
      <c r="K108" s="18"/>
      <c r="L108" s="19"/>
    </row>
    <row r="109" spans="1:14" x14ac:dyDescent="0.3">
      <c r="A109" s="18" t="s">
        <v>785</v>
      </c>
      <c r="D109" t="s">
        <v>1080</v>
      </c>
      <c r="K109" s="18"/>
      <c r="L109" s="19"/>
    </row>
    <row r="110" spans="1:14" x14ac:dyDescent="0.3">
      <c r="A110" s="18" t="s">
        <v>521</v>
      </c>
      <c r="D110" t="s">
        <v>1081</v>
      </c>
      <c r="K110" s="18"/>
      <c r="L110" s="19"/>
    </row>
    <row r="111" spans="1:14" x14ac:dyDescent="0.3">
      <c r="A111" s="18" t="s">
        <v>389</v>
      </c>
      <c r="D111" t="s">
        <v>1082</v>
      </c>
      <c r="K111" s="18"/>
      <c r="L111" s="19"/>
    </row>
    <row r="112" spans="1:14" x14ac:dyDescent="0.3">
      <c r="A112" s="18" t="s">
        <v>124</v>
      </c>
      <c r="D112" t="s">
        <v>1065</v>
      </c>
      <c r="K112" s="19"/>
      <c r="L112" s="18"/>
      <c r="N112" s="16"/>
    </row>
    <row r="113" spans="1:14" x14ac:dyDescent="0.3">
      <c r="A113" s="18" t="s">
        <v>786</v>
      </c>
      <c r="D113" t="s">
        <v>1063</v>
      </c>
      <c r="K113" s="19"/>
      <c r="L113" s="18"/>
      <c r="N113" s="16"/>
    </row>
    <row r="114" spans="1:14" x14ac:dyDescent="0.3">
      <c r="A114" s="18" t="s">
        <v>787</v>
      </c>
      <c r="D114" t="s">
        <v>1064</v>
      </c>
      <c r="K114" s="19"/>
      <c r="L114" s="18"/>
      <c r="N114" s="16"/>
    </row>
    <row r="115" spans="1:14" x14ac:dyDescent="0.3">
      <c r="A115" s="18" t="s">
        <v>142</v>
      </c>
      <c r="D115" s="62" t="s">
        <v>1071</v>
      </c>
      <c r="L115" s="18"/>
      <c r="N115" s="16"/>
    </row>
    <row r="116" spans="1:14" x14ac:dyDescent="0.3">
      <c r="A116" s="18" t="s">
        <v>788</v>
      </c>
      <c r="D116" t="s">
        <v>1070</v>
      </c>
      <c r="K116" s="18"/>
      <c r="L116" s="18"/>
      <c r="N116" s="16"/>
    </row>
    <row r="117" spans="1:14" x14ac:dyDescent="0.3">
      <c r="A117" s="18" t="s">
        <v>60</v>
      </c>
      <c r="D117" s="62" t="s">
        <v>1072</v>
      </c>
      <c r="K117" s="18"/>
      <c r="L117" s="18"/>
      <c r="N117" s="16"/>
    </row>
    <row r="118" spans="1:14" x14ac:dyDescent="0.3">
      <c r="A118" s="18" t="s">
        <v>789</v>
      </c>
      <c r="D118" s="62" t="s">
        <v>1073</v>
      </c>
      <c r="K118" s="18"/>
      <c r="L118" s="18"/>
      <c r="N118" s="16"/>
    </row>
    <row r="119" spans="1:14" x14ac:dyDescent="0.3">
      <c r="A119" s="18" t="s">
        <v>254</v>
      </c>
      <c r="D119" s="62" t="s">
        <v>1074</v>
      </c>
      <c r="K119" s="18"/>
      <c r="L119" s="18"/>
      <c r="N119" s="16"/>
    </row>
    <row r="120" spans="1:14" x14ac:dyDescent="0.3">
      <c r="A120" s="18" t="s">
        <v>580</v>
      </c>
      <c r="D120" t="s">
        <v>1083</v>
      </c>
      <c r="K120" s="18"/>
      <c r="L120" s="18"/>
      <c r="N120" s="16"/>
    </row>
    <row r="121" spans="1:14" x14ac:dyDescent="0.3">
      <c r="A121" s="18" t="s">
        <v>109</v>
      </c>
      <c r="D121" t="s">
        <v>1067</v>
      </c>
      <c r="K121" s="4"/>
      <c r="L121" s="18"/>
      <c r="N121" s="16"/>
    </row>
    <row r="122" spans="1:14" x14ac:dyDescent="0.3">
      <c r="A122" s="18" t="s">
        <v>1028</v>
      </c>
      <c r="D122" t="s">
        <v>1069</v>
      </c>
    </row>
  </sheetData>
  <pageMargins left="0.7" right="0.7" top="0.75" bottom="0.75" header="0.3" footer="0.3"/>
  <pageSetup orientation="portrait"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0"/>
  <sheetViews>
    <sheetView workbookViewId="0"/>
  </sheetViews>
  <sheetFormatPr defaultColWidth="9.109375" defaultRowHeight="14.4" x14ac:dyDescent="0.3"/>
  <cols>
    <col min="1" max="1" width="19" style="62" customWidth="1"/>
    <col min="2" max="2" width="13.109375" style="66" customWidth="1"/>
    <col min="3" max="3" width="5.33203125" style="62" hidden="1" customWidth="1"/>
    <col min="4" max="4" width="5.6640625" style="62" hidden="1" customWidth="1"/>
    <col min="5" max="5" width="47.5546875" style="66" customWidth="1"/>
    <col min="6" max="6" width="15" style="62" customWidth="1"/>
    <col min="7" max="7" width="20" style="6" customWidth="1"/>
    <col min="8" max="9" width="19.88671875" style="62" customWidth="1"/>
    <col min="10" max="10" width="8.88671875" customWidth="1"/>
    <col min="11" max="16384" width="9.109375" style="62"/>
  </cols>
  <sheetData>
    <row r="1" spans="1:12" x14ac:dyDescent="0.3">
      <c r="A1" s="2" t="s">
        <v>590</v>
      </c>
      <c r="B1" s="11" t="s">
        <v>1</v>
      </c>
      <c r="C1" s="2" t="s">
        <v>2</v>
      </c>
      <c r="D1" s="2" t="s">
        <v>3</v>
      </c>
      <c r="E1" s="11" t="s">
        <v>4</v>
      </c>
      <c r="F1" s="2" t="s">
        <v>1087</v>
      </c>
      <c r="G1" s="10" t="s">
        <v>1088</v>
      </c>
      <c r="H1" s="2" t="s">
        <v>1034</v>
      </c>
      <c r="I1" s="2" t="s">
        <v>1035</v>
      </c>
      <c r="J1" s="2"/>
    </row>
    <row r="2" spans="1:12" x14ac:dyDescent="0.3">
      <c r="B2" s="11"/>
      <c r="C2" s="2"/>
      <c r="D2" s="2"/>
      <c r="E2" s="13"/>
      <c r="F2" s="1"/>
      <c r="G2" s="3"/>
      <c r="H2" s="62" t="s">
        <v>1013</v>
      </c>
      <c r="I2" s="62" t="s">
        <v>1089</v>
      </c>
    </row>
    <row r="3" spans="1:12" x14ac:dyDescent="0.3">
      <c r="A3" s="2" t="s">
        <v>0</v>
      </c>
      <c r="B3" s="11"/>
      <c r="C3" s="2"/>
      <c r="D3" s="2"/>
      <c r="E3" s="13"/>
      <c r="F3" s="1"/>
      <c r="G3" s="3"/>
    </row>
    <row r="4" spans="1:12" s="4" customFormat="1" ht="28.8" x14ac:dyDescent="0.3">
      <c r="A4" s="4" t="s">
        <v>8</v>
      </c>
      <c r="B4" s="12" t="s">
        <v>9</v>
      </c>
      <c r="C4" s="4">
        <v>3</v>
      </c>
      <c r="D4" s="4">
        <v>3</v>
      </c>
      <c r="E4" s="12" t="s">
        <v>10</v>
      </c>
      <c r="F4" s="4" t="s">
        <v>11</v>
      </c>
      <c r="G4" s="5" t="s">
        <v>12</v>
      </c>
      <c r="H4" s="4" t="s">
        <v>54</v>
      </c>
      <c r="I4" s="4" t="s">
        <v>54</v>
      </c>
      <c r="L4" s="62"/>
    </row>
    <row r="5" spans="1:12" s="4" customFormat="1" x14ac:dyDescent="0.3">
      <c r="A5" s="4" t="s">
        <v>13</v>
      </c>
      <c r="B5" s="12" t="s">
        <v>14</v>
      </c>
      <c r="C5" s="4">
        <v>2</v>
      </c>
      <c r="D5" s="4">
        <v>2</v>
      </c>
      <c r="E5" s="12" t="s">
        <v>15</v>
      </c>
      <c r="F5" s="4" t="s">
        <v>16</v>
      </c>
      <c r="G5" s="5" t="s">
        <v>12</v>
      </c>
      <c r="H5" s="4" t="s">
        <v>54</v>
      </c>
      <c r="I5" s="4" t="s">
        <v>54</v>
      </c>
      <c r="L5" s="62"/>
    </row>
    <row r="6" spans="1:12" s="4" customFormat="1" x14ac:dyDescent="0.3">
      <c r="A6" s="4" t="s">
        <v>17</v>
      </c>
      <c r="B6" s="12"/>
      <c r="E6" s="12" t="s">
        <v>18</v>
      </c>
      <c r="F6" s="4" t="s">
        <v>19</v>
      </c>
      <c r="G6" s="5" t="s">
        <v>19</v>
      </c>
      <c r="H6" s="4" t="s">
        <v>54</v>
      </c>
      <c r="I6" s="4" t="s">
        <v>54</v>
      </c>
      <c r="L6" s="62"/>
    </row>
    <row r="7" spans="1:12" s="4" customFormat="1" x14ac:dyDescent="0.3">
      <c r="A7" s="4" t="s">
        <v>20</v>
      </c>
      <c r="B7" s="12" t="s">
        <v>21</v>
      </c>
      <c r="C7" s="4">
        <v>1</v>
      </c>
      <c r="D7" s="4">
        <v>1</v>
      </c>
      <c r="E7" s="12"/>
      <c r="F7" s="4" t="s">
        <v>22</v>
      </c>
      <c r="G7" s="5" t="s">
        <v>23</v>
      </c>
      <c r="H7" s="4" t="s">
        <v>54</v>
      </c>
      <c r="I7" s="4" t="s">
        <v>54</v>
      </c>
    </row>
    <row r="8" spans="1:12" s="4" customFormat="1" x14ac:dyDescent="0.3">
      <c r="A8" s="4" t="s">
        <v>24</v>
      </c>
      <c r="B8" s="12" t="s">
        <v>21</v>
      </c>
      <c r="C8" s="4">
        <v>1</v>
      </c>
      <c r="D8" s="4">
        <v>1</v>
      </c>
      <c r="E8" s="12" t="s">
        <v>25</v>
      </c>
      <c r="F8" s="4" t="s">
        <v>26</v>
      </c>
      <c r="G8" s="6" t="s">
        <v>26</v>
      </c>
      <c r="H8" s="4" t="s">
        <v>54</v>
      </c>
      <c r="I8" s="4" t="s">
        <v>54</v>
      </c>
    </row>
    <row r="9" spans="1:12" s="4" customFormat="1" x14ac:dyDescent="0.3">
      <c r="A9" s="4" t="s">
        <v>27</v>
      </c>
      <c r="B9" s="12" t="s">
        <v>21</v>
      </c>
      <c r="C9" s="4">
        <v>1</v>
      </c>
      <c r="D9" s="4">
        <v>1</v>
      </c>
      <c r="E9" s="12" t="s">
        <v>28</v>
      </c>
      <c r="F9" s="4" t="s">
        <v>29</v>
      </c>
      <c r="G9" s="5" t="s">
        <v>30</v>
      </c>
      <c r="H9" s="4" t="s">
        <v>979</v>
      </c>
      <c r="I9" s="62" t="s">
        <v>1016</v>
      </c>
      <c r="L9" s="62"/>
    </row>
    <row r="10" spans="1:12" s="4" customFormat="1" x14ac:dyDescent="0.3">
      <c r="A10" s="4" t="s">
        <v>31</v>
      </c>
      <c r="B10" s="12" t="s">
        <v>959</v>
      </c>
      <c r="C10" s="4">
        <v>2</v>
      </c>
      <c r="D10" s="4">
        <v>2</v>
      </c>
      <c r="E10" s="12" t="s">
        <v>34</v>
      </c>
      <c r="F10" s="4" t="s">
        <v>35</v>
      </c>
      <c r="G10" s="5" t="s">
        <v>30</v>
      </c>
      <c r="H10" s="4" t="s">
        <v>979</v>
      </c>
      <c r="I10" s="4" t="s">
        <v>1016</v>
      </c>
      <c r="L10" s="62"/>
    </row>
    <row r="11" spans="1:12" s="4" customFormat="1" ht="28.8" x14ac:dyDescent="0.3">
      <c r="A11" s="4" t="s">
        <v>36</v>
      </c>
      <c r="B11" s="12" t="s">
        <v>37</v>
      </c>
      <c r="C11" s="4">
        <v>2</v>
      </c>
      <c r="D11" s="4">
        <v>2</v>
      </c>
      <c r="E11" s="12" t="s">
        <v>38</v>
      </c>
      <c r="F11" s="4" t="s">
        <v>39</v>
      </c>
      <c r="G11" s="5" t="s">
        <v>39</v>
      </c>
      <c r="H11" s="4" t="s">
        <v>979</v>
      </c>
      <c r="I11" s="4" t="s">
        <v>1016</v>
      </c>
      <c r="L11" s="62"/>
    </row>
    <row r="12" spans="1:12" s="4" customFormat="1" x14ac:dyDescent="0.3">
      <c r="A12" s="4" t="s">
        <v>40</v>
      </c>
      <c r="B12" s="12" t="s">
        <v>32</v>
      </c>
      <c r="C12" s="4">
        <v>2</v>
      </c>
      <c r="D12" s="4">
        <v>2</v>
      </c>
      <c r="E12" s="12" t="s">
        <v>41</v>
      </c>
      <c r="F12" s="4" t="s">
        <v>42</v>
      </c>
      <c r="G12" s="5" t="s">
        <v>42</v>
      </c>
      <c r="H12" s="4" t="s">
        <v>979</v>
      </c>
      <c r="I12" s="62" t="s">
        <v>1016</v>
      </c>
      <c r="L12" s="62"/>
    </row>
    <row r="13" spans="1:12" s="4" customFormat="1" x14ac:dyDescent="0.3">
      <c r="A13" s="4" t="s">
        <v>43</v>
      </c>
      <c r="B13" s="12"/>
      <c r="E13" s="12" t="s">
        <v>44</v>
      </c>
      <c r="F13" s="4" t="s">
        <v>45</v>
      </c>
      <c r="G13" s="5" t="s">
        <v>45</v>
      </c>
      <c r="H13" s="4" t="s">
        <v>979</v>
      </c>
      <c r="I13" s="4" t="s">
        <v>1016</v>
      </c>
    </row>
    <row r="14" spans="1:12" s="4" customFormat="1" x14ac:dyDescent="0.3">
      <c r="A14" s="4" t="s">
        <v>46</v>
      </c>
      <c r="B14" s="12" t="s">
        <v>47</v>
      </c>
      <c r="C14" s="4">
        <v>2</v>
      </c>
      <c r="D14" s="4">
        <v>2</v>
      </c>
      <c r="E14" s="12" t="s">
        <v>48</v>
      </c>
      <c r="F14" s="4" t="s">
        <v>49</v>
      </c>
      <c r="G14" s="5" t="s">
        <v>49</v>
      </c>
      <c r="H14" s="4" t="s">
        <v>979</v>
      </c>
      <c r="I14" s="4" t="s">
        <v>1016</v>
      </c>
      <c r="L14" s="62"/>
    </row>
    <row r="15" spans="1:12" s="4" customFormat="1" x14ac:dyDescent="0.3">
      <c r="A15" s="4" t="s">
        <v>50</v>
      </c>
      <c r="B15" s="12" t="s">
        <v>47</v>
      </c>
      <c r="C15" s="4">
        <v>2</v>
      </c>
      <c r="D15" s="4">
        <v>2</v>
      </c>
      <c r="E15" s="12" t="s">
        <v>51</v>
      </c>
      <c r="F15" s="4" t="s">
        <v>52</v>
      </c>
      <c r="G15" s="5" t="s">
        <v>53</v>
      </c>
      <c r="H15" s="4" t="s">
        <v>54</v>
      </c>
      <c r="I15" s="4" t="s">
        <v>54</v>
      </c>
      <c r="L15" s="62"/>
    </row>
    <row r="16" spans="1:12" s="4" customFormat="1" x14ac:dyDescent="0.3">
      <c r="A16" s="4" t="s">
        <v>55</v>
      </c>
      <c r="B16" s="12" t="s">
        <v>56</v>
      </c>
      <c r="C16" s="4">
        <v>3</v>
      </c>
      <c r="D16" s="4">
        <v>3</v>
      </c>
      <c r="E16" s="12" t="s">
        <v>57</v>
      </c>
      <c r="F16" s="4" t="s">
        <v>58</v>
      </c>
      <c r="G16" s="5" t="s">
        <v>58</v>
      </c>
      <c r="H16" s="4" t="s">
        <v>54</v>
      </c>
      <c r="I16" s="4" t="s">
        <v>54</v>
      </c>
      <c r="L16" s="62"/>
    </row>
    <row r="17" spans="1:12" s="4" customFormat="1" x14ac:dyDescent="0.3">
      <c r="A17" s="4" t="s">
        <v>59</v>
      </c>
      <c r="B17" s="12" t="s">
        <v>60</v>
      </c>
      <c r="E17" s="12" t="s">
        <v>61</v>
      </c>
      <c r="F17" s="4" t="s">
        <v>59</v>
      </c>
      <c r="G17" s="5" t="s">
        <v>62</v>
      </c>
      <c r="H17" s="62" t="s">
        <v>980</v>
      </c>
      <c r="I17" s="62" t="s">
        <v>1018</v>
      </c>
      <c r="L17" s="62"/>
    </row>
    <row r="18" spans="1:12" s="4" customFormat="1" x14ac:dyDescent="0.3">
      <c r="A18" s="4" t="s">
        <v>5</v>
      </c>
      <c r="B18" s="12"/>
      <c r="E18" s="12" t="s">
        <v>6</v>
      </c>
      <c r="F18" s="4" t="s">
        <v>7</v>
      </c>
      <c r="G18" s="5"/>
    </row>
    <row r="19" spans="1:12" s="4" customFormat="1" ht="28.8" x14ac:dyDescent="0.3">
      <c r="A19" s="4" t="s">
        <v>63</v>
      </c>
      <c r="B19" s="12" t="s">
        <v>64</v>
      </c>
      <c r="C19" s="4">
        <v>3</v>
      </c>
      <c r="D19" s="4">
        <v>2</v>
      </c>
      <c r="E19" s="12" t="s">
        <v>65</v>
      </c>
      <c r="F19" s="4" t="s">
        <v>66</v>
      </c>
      <c r="G19" s="5" t="s">
        <v>66</v>
      </c>
      <c r="H19" s="4" t="s">
        <v>980</v>
      </c>
      <c r="I19" s="4" t="s">
        <v>1021</v>
      </c>
      <c r="L19" s="62"/>
    </row>
    <row r="20" spans="1:12" s="4" customFormat="1" ht="28.8" x14ac:dyDescent="0.3">
      <c r="A20" s="4" t="s">
        <v>67</v>
      </c>
      <c r="B20" s="12" t="s">
        <v>64</v>
      </c>
      <c r="C20" s="4">
        <v>3</v>
      </c>
      <c r="D20" s="4">
        <v>2</v>
      </c>
      <c r="E20" s="12" t="s">
        <v>68</v>
      </c>
      <c r="F20" s="4" t="s">
        <v>69</v>
      </c>
      <c r="G20" s="5" t="s">
        <v>70</v>
      </c>
      <c r="H20" s="4" t="s">
        <v>980</v>
      </c>
      <c r="I20" s="4" t="s">
        <v>1021</v>
      </c>
    </row>
    <row r="21" spans="1:12" s="4" customFormat="1" x14ac:dyDescent="0.3">
      <c r="A21" s="4" t="s">
        <v>71</v>
      </c>
      <c r="B21" s="12" t="s">
        <v>47</v>
      </c>
      <c r="C21" s="4">
        <v>2</v>
      </c>
      <c r="D21" s="4">
        <v>2</v>
      </c>
      <c r="E21" s="12" t="s">
        <v>72</v>
      </c>
      <c r="F21" s="4" t="s">
        <v>73</v>
      </c>
      <c r="G21" s="5" t="s">
        <v>74</v>
      </c>
      <c r="H21" s="4" t="s">
        <v>985</v>
      </c>
      <c r="I21" s="4" t="s">
        <v>985</v>
      </c>
    </row>
    <row r="22" spans="1:12" s="4" customFormat="1" x14ac:dyDescent="0.3">
      <c r="A22" s="4" t="s">
        <v>75</v>
      </c>
      <c r="B22" s="12" t="s">
        <v>76</v>
      </c>
      <c r="C22" s="4">
        <v>2</v>
      </c>
      <c r="D22" s="4">
        <v>2</v>
      </c>
      <c r="E22" s="12" t="s">
        <v>77</v>
      </c>
      <c r="F22" s="4" t="s">
        <v>78</v>
      </c>
      <c r="G22" s="5" t="s">
        <v>79</v>
      </c>
      <c r="H22" s="4" t="s">
        <v>985</v>
      </c>
      <c r="I22" s="4" t="s">
        <v>985</v>
      </c>
    </row>
    <row r="23" spans="1:12" s="4" customFormat="1" x14ac:dyDescent="0.3">
      <c r="A23" s="4" t="s">
        <v>80</v>
      </c>
      <c r="B23" s="12" t="s">
        <v>81</v>
      </c>
      <c r="C23" s="4">
        <v>1</v>
      </c>
      <c r="D23" s="4">
        <v>1</v>
      </c>
      <c r="E23" s="12" t="s">
        <v>82</v>
      </c>
      <c r="F23" s="4" t="s">
        <v>83</v>
      </c>
      <c r="G23" s="5" t="s">
        <v>83</v>
      </c>
      <c r="H23" s="4" t="s">
        <v>54</v>
      </c>
      <c r="I23" s="4" t="s">
        <v>54</v>
      </c>
    </row>
    <row r="24" spans="1:12" s="4" customFormat="1" x14ac:dyDescent="0.3">
      <c r="A24" s="4" t="s">
        <v>84</v>
      </c>
      <c r="B24" s="12" t="s">
        <v>81</v>
      </c>
      <c r="C24" s="4">
        <v>1</v>
      </c>
      <c r="D24" s="4">
        <v>1</v>
      </c>
      <c r="E24" s="12" t="s">
        <v>85</v>
      </c>
      <c r="F24" s="4" t="s">
        <v>86</v>
      </c>
      <c r="G24" s="5" t="s">
        <v>87</v>
      </c>
      <c r="H24" s="4" t="s">
        <v>982</v>
      </c>
      <c r="I24" s="4" t="s">
        <v>982</v>
      </c>
    </row>
    <row r="25" spans="1:12" x14ac:dyDescent="0.3">
      <c r="H25" s="4"/>
      <c r="I25" s="4"/>
      <c r="J25" s="4"/>
    </row>
    <row r="26" spans="1:12" s="1" customFormat="1" x14ac:dyDescent="0.3">
      <c r="A26" s="2" t="s">
        <v>88</v>
      </c>
      <c r="B26" s="13"/>
      <c r="E26" s="13"/>
      <c r="G26" s="3"/>
      <c r="H26" s="4"/>
      <c r="I26" s="4"/>
      <c r="J26" s="4"/>
    </row>
    <row r="27" spans="1:12" x14ac:dyDescent="0.3">
      <c r="A27" s="62" t="s">
        <v>89</v>
      </c>
      <c r="B27" s="66" t="s">
        <v>90</v>
      </c>
      <c r="C27" s="62">
        <v>2</v>
      </c>
      <c r="D27" s="62">
        <v>1</v>
      </c>
      <c r="E27" s="66" t="s">
        <v>91</v>
      </c>
      <c r="F27" s="62" t="s">
        <v>92</v>
      </c>
      <c r="G27" s="6" t="s">
        <v>93</v>
      </c>
      <c r="H27" s="4" t="s">
        <v>980</v>
      </c>
      <c r="I27" s="4" t="s">
        <v>1018</v>
      </c>
      <c r="J27" s="4"/>
    </row>
    <row r="28" spans="1:12" ht="28.8" x14ac:dyDescent="0.3">
      <c r="A28" s="62" t="s">
        <v>94</v>
      </c>
      <c r="B28" s="66" t="s">
        <v>21</v>
      </c>
      <c r="C28" s="62">
        <v>1</v>
      </c>
      <c r="D28" s="62">
        <v>1</v>
      </c>
      <c r="E28" s="66" t="s">
        <v>95</v>
      </c>
      <c r="F28" s="62" t="s">
        <v>96</v>
      </c>
      <c r="G28" s="6" t="s">
        <v>96</v>
      </c>
      <c r="H28" s="4" t="s">
        <v>980</v>
      </c>
      <c r="I28" s="4" t="s">
        <v>1018</v>
      </c>
      <c r="J28" s="4"/>
    </row>
    <row r="29" spans="1:12" x14ac:dyDescent="0.3">
      <c r="A29" s="62" t="s">
        <v>97</v>
      </c>
      <c r="E29" s="66" t="s">
        <v>98</v>
      </c>
      <c r="F29" s="62" t="s">
        <v>99</v>
      </c>
      <c r="G29" s="6" t="s">
        <v>99</v>
      </c>
      <c r="H29" s="62" t="s">
        <v>980</v>
      </c>
      <c r="I29" s="62" t="s">
        <v>1018</v>
      </c>
      <c r="J29" s="4"/>
    </row>
    <row r="30" spans="1:12" ht="19.5" customHeight="1" x14ac:dyDescent="0.3">
      <c r="A30" s="62" t="s">
        <v>100</v>
      </c>
      <c r="B30" s="66" t="s">
        <v>101</v>
      </c>
      <c r="C30" s="62">
        <v>3</v>
      </c>
      <c r="D30" s="62">
        <v>2</v>
      </c>
      <c r="E30" s="66" t="s">
        <v>102</v>
      </c>
      <c r="F30" s="62" t="s">
        <v>103</v>
      </c>
      <c r="G30" s="6" t="s">
        <v>103</v>
      </c>
      <c r="H30" s="4" t="s">
        <v>980</v>
      </c>
      <c r="I30" s="4" t="s">
        <v>1018</v>
      </c>
      <c r="J30" s="4"/>
    </row>
    <row r="31" spans="1:12" x14ac:dyDescent="0.3">
      <c r="A31" s="62" t="s">
        <v>104</v>
      </c>
      <c r="B31" s="12" t="s">
        <v>101</v>
      </c>
      <c r="C31" s="4">
        <v>3</v>
      </c>
      <c r="D31" s="4">
        <v>2</v>
      </c>
      <c r="E31" s="66" t="s">
        <v>105</v>
      </c>
      <c r="F31" s="62" t="s">
        <v>106</v>
      </c>
      <c r="G31" s="6" t="s">
        <v>107</v>
      </c>
      <c r="H31" s="4" t="s">
        <v>980</v>
      </c>
      <c r="I31" s="4" t="s">
        <v>1018</v>
      </c>
      <c r="J31" s="4"/>
    </row>
    <row r="32" spans="1:12" ht="28.8" x14ac:dyDescent="0.3">
      <c r="A32" s="62" t="s">
        <v>108</v>
      </c>
      <c r="B32" s="12" t="s">
        <v>960</v>
      </c>
      <c r="C32" s="4">
        <v>3</v>
      </c>
      <c r="D32" s="4">
        <v>2</v>
      </c>
      <c r="E32" s="66" t="s">
        <v>110</v>
      </c>
      <c r="F32" s="62" t="s">
        <v>111</v>
      </c>
      <c r="G32" s="6" t="s">
        <v>793</v>
      </c>
      <c r="H32" s="62" t="s">
        <v>980</v>
      </c>
      <c r="I32" s="62" t="s">
        <v>1018</v>
      </c>
      <c r="J32" s="4"/>
    </row>
    <row r="33" spans="1:10" s="4" customFormat="1" x14ac:dyDescent="0.3">
      <c r="A33" s="4" t="s">
        <v>112</v>
      </c>
      <c r="B33" s="12" t="s">
        <v>113</v>
      </c>
      <c r="C33" s="4">
        <v>2</v>
      </c>
      <c r="D33" s="4">
        <v>2</v>
      </c>
      <c r="E33" s="12" t="s">
        <v>114</v>
      </c>
      <c r="F33" s="4" t="s">
        <v>115</v>
      </c>
      <c r="G33" s="5"/>
    </row>
    <row r="34" spans="1:10" ht="30.75" customHeight="1" x14ac:dyDescent="0.3">
      <c r="A34" s="62" t="s">
        <v>116</v>
      </c>
      <c r="B34" s="12" t="s">
        <v>961</v>
      </c>
      <c r="C34" s="4">
        <v>4</v>
      </c>
      <c r="D34" s="4">
        <v>2</v>
      </c>
      <c r="E34" s="66" t="s">
        <v>117</v>
      </c>
      <c r="F34" s="62" t="s">
        <v>118</v>
      </c>
      <c r="G34" s="6" t="s">
        <v>118</v>
      </c>
      <c r="H34" s="4" t="s">
        <v>980</v>
      </c>
      <c r="I34" s="4" t="s">
        <v>1018</v>
      </c>
      <c r="J34" s="4"/>
    </row>
    <row r="35" spans="1:10" ht="28.8" x14ac:dyDescent="0.3">
      <c r="A35" s="62" t="s">
        <v>119</v>
      </c>
      <c r="B35" s="66" t="s">
        <v>962</v>
      </c>
      <c r="C35" s="4">
        <v>5</v>
      </c>
      <c r="D35" s="4">
        <v>2</v>
      </c>
      <c r="E35" s="66" t="s">
        <v>120</v>
      </c>
      <c r="F35" s="62" t="s">
        <v>121</v>
      </c>
      <c r="G35" s="6" t="s">
        <v>122</v>
      </c>
      <c r="H35" s="4" t="s">
        <v>980</v>
      </c>
      <c r="I35" s="4" t="s">
        <v>1021</v>
      </c>
      <c r="J35" s="4"/>
    </row>
    <row r="36" spans="1:10" s="4" customFormat="1" ht="28.8" x14ac:dyDescent="0.3">
      <c r="A36" s="4" t="s">
        <v>123</v>
      </c>
      <c r="B36" s="12" t="s">
        <v>963</v>
      </c>
      <c r="C36" s="4">
        <v>3</v>
      </c>
      <c r="D36" s="4">
        <v>2</v>
      </c>
      <c r="E36" s="12" t="s">
        <v>125</v>
      </c>
      <c r="F36" s="4" t="s">
        <v>126</v>
      </c>
      <c r="G36" s="5" t="s">
        <v>126</v>
      </c>
      <c r="H36" s="4" t="s">
        <v>980</v>
      </c>
      <c r="I36" s="4" t="s">
        <v>1018</v>
      </c>
    </row>
    <row r="37" spans="1:10" ht="30" customHeight="1" x14ac:dyDescent="0.3">
      <c r="A37" s="62" t="s">
        <v>127</v>
      </c>
      <c r="B37" s="66" t="s">
        <v>964</v>
      </c>
      <c r="C37" s="4">
        <v>2</v>
      </c>
      <c r="D37" s="4">
        <v>1</v>
      </c>
      <c r="E37" s="66" t="s">
        <v>128</v>
      </c>
      <c r="F37" s="62" t="s">
        <v>129</v>
      </c>
      <c r="G37" s="6" t="s">
        <v>130</v>
      </c>
      <c r="H37" s="4" t="s">
        <v>980</v>
      </c>
      <c r="I37" s="4" t="s">
        <v>1018</v>
      </c>
      <c r="J37" s="4"/>
    </row>
    <row r="38" spans="1:10" ht="46.5" customHeight="1" x14ac:dyDescent="0.3">
      <c r="A38" s="62" t="s">
        <v>131</v>
      </c>
      <c r="B38" s="12" t="s">
        <v>965</v>
      </c>
      <c r="C38" s="4">
        <v>6</v>
      </c>
      <c r="D38" s="4">
        <v>2</v>
      </c>
      <c r="E38" s="66" t="s">
        <v>132</v>
      </c>
      <c r="F38" s="62" t="s">
        <v>129</v>
      </c>
      <c r="G38" s="6" t="s">
        <v>130</v>
      </c>
      <c r="H38" s="4" t="s">
        <v>980</v>
      </c>
      <c r="I38" s="4" t="s">
        <v>1018</v>
      </c>
    </row>
    <row r="39" spans="1:10" x14ac:dyDescent="0.3">
      <c r="A39" s="62" t="s">
        <v>133</v>
      </c>
      <c r="B39" s="12" t="s">
        <v>134</v>
      </c>
      <c r="C39" s="4">
        <v>2</v>
      </c>
      <c r="D39" s="4">
        <v>2</v>
      </c>
      <c r="E39" s="66" t="s">
        <v>135</v>
      </c>
      <c r="F39" s="62" t="s">
        <v>136</v>
      </c>
      <c r="G39" s="6" t="s">
        <v>137</v>
      </c>
      <c r="H39" s="4" t="s">
        <v>980</v>
      </c>
      <c r="I39" s="4" t="s">
        <v>1018</v>
      </c>
      <c r="J39" s="1"/>
    </row>
    <row r="40" spans="1:10" x14ac:dyDescent="0.3">
      <c r="A40" s="62" t="s">
        <v>138</v>
      </c>
      <c r="B40" s="12" t="s">
        <v>966</v>
      </c>
      <c r="C40" s="4"/>
      <c r="D40" s="4"/>
      <c r="E40" s="66" t="s">
        <v>139</v>
      </c>
      <c r="F40" s="62" t="s">
        <v>140</v>
      </c>
      <c r="G40" s="6" t="s">
        <v>140</v>
      </c>
      <c r="H40" s="4" t="s">
        <v>980</v>
      </c>
      <c r="I40" s="4" t="s">
        <v>1018</v>
      </c>
    </row>
    <row r="41" spans="1:10" ht="21.75" customHeight="1" x14ac:dyDescent="0.3">
      <c r="A41" s="62" t="s">
        <v>141</v>
      </c>
      <c r="B41" s="66" t="s">
        <v>967</v>
      </c>
      <c r="C41" s="4">
        <v>2</v>
      </c>
      <c r="D41" s="4">
        <v>2</v>
      </c>
      <c r="E41" s="66" t="s">
        <v>143</v>
      </c>
      <c r="F41" s="62" t="s">
        <v>144</v>
      </c>
      <c r="G41" s="6" t="s">
        <v>145</v>
      </c>
      <c r="H41" s="4" t="s">
        <v>980</v>
      </c>
      <c r="I41" s="4" t="s">
        <v>1018</v>
      </c>
    </row>
    <row r="42" spans="1:10" ht="32.25" customHeight="1" x14ac:dyDescent="0.3">
      <c r="A42" s="62" t="s">
        <v>146</v>
      </c>
      <c r="B42" s="66" t="s">
        <v>81</v>
      </c>
      <c r="C42" s="4">
        <v>1</v>
      </c>
      <c r="D42" s="4">
        <v>1</v>
      </c>
      <c r="E42" s="66" t="s">
        <v>147</v>
      </c>
      <c r="F42" s="62" t="s">
        <v>148</v>
      </c>
      <c r="H42" s="4"/>
      <c r="I42" s="4"/>
    </row>
    <row r="43" spans="1:10" ht="28.8" x14ac:dyDescent="0.3">
      <c r="A43" s="62" t="s">
        <v>149</v>
      </c>
      <c r="B43" s="66" t="s">
        <v>968</v>
      </c>
      <c r="C43" s="4">
        <v>1</v>
      </c>
      <c r="D43" s="4">
        <v>1</v>
      </c>
      <c r="E43" s="66" t="s">
        <v>150</v>
      </c>
      <c r="F43" s="62" t="s">
        <v>151</v>
      </c>
      <c r="H43" s="4"/>
      <c r="I43" s="4"/>
    </row>
    <row r="44" spans="1:10" ht="28.8" x14ac:dyDescent="0.3">
      <c r="A44" s="62" t="s">
        <v>153</v>
      </c>
      <c r="B44" s="66" t="s">
        <v>969</v>
      </c>
      <c r="C44" s="4">
        <v>5</v>
      </c>
      <c r="D44" s="4">
        <v>3</v>
      </c>
      <c r="E44" s="66" t="s">
        <v>154</v>
      </c>
      <c r="F44" s="62" t="s">
        <v>155</v>
      </c>
      <c r="G44" s="6" t="s">
        <v>794</v>
      </c>
      <c r="H44" s="62" t="s">
        <v>980</v>
      </c>
      <c r="I44" s="62" t="s">
        <v>1018</v>
      </c>
    </row>
    <row r="45" spans="1:10" ht="28.8" x14ac:dyDescent="0.3">
      <c r="A45" s="62" t="s">
        <v>156</v>
      </c>
      <c r="B45" s="66" t="s">
        <v>970</v>
      </c>
      <c r="C45" s="4">
        <v>4</v>
      </c>
      <c r="D45" s="4">
        <v>3</v>
      </c>
      <c r="E45" s="66" t="s">
        <v>157</v>
      </c>
      <c r="F45" s="62" t="s">
        <v>158</v>
      </c>
      <c r="G45" s="6" t="s">
        <v>159</v>
      </c>
      <c r="H45" s="4" t="s">
        <v>986</v>
      </c>
      <c r="I45" s="4" t="s">
        <v>1027</v>
      </c>
    </row>
    <row r="46" spans="1:10" x14ac:dyDescent="0.3">
      <c r="A46" s="62" t="s">
        <v>160</v>
      </c>
      <c r="B46" s="66" t="s">
        <v>161</v>
      </c>
      <c r="C46" s="4">
        <v>1</v>
      </c>
      <c r="D46" s="4">
        <v>1</v>
      </c>
      <c r="E46" s="66" t="s">
        <v>162</v>
      </c>
      <c r="F46" s="62" t="s">
        <v>152</v>
      </c>
      <c r="J46" s="4"/>
    </row>
    <row r="47" spans="1:10" x14ac:dyDescent="0.3">
      <c r="H47" s="4"/>
      <c r="I47" s="4"/>
    </row>
    <row r="48" spans="1:10" x14ac:dyDescent="0.3">
      <c r="A48" s="2" t="s">
        <v>163</v>
      </c>
      <c r="B48" s="13"/>
      <c r="C48" s="1"/>
      <c r="D48" s="1"/>
      <c r="H48" s="4"/>
      <c r="I48" s="4"/>
      <c r="J48" s="4"/>
    </row>
    <row r="49" spans="1:9" ht="28.8" x14ac:dyDescent="0.3">
      <c r="A49" s="4" t="s">
        <v>164</v>
      </c>
      <c r="B49" s="12"/>
      <c r="C49" s="4"/>
      <c r="D49" s="4"/>
      <c r="E49" s="66" t="s">
        <v>165</v>
      </c>
      <c r="F49" s="62" t="s">
        <v>166</v>
      </c>
      <c r="G49" s="6" t="s">
        <v>167</v>
      </c>
      <c r="H49" s="62" t="s">
        <v>979</v>
      </c>
      <c r="I49" s="62" t="s">
        <v>1016</v>
      </c>
    </row>
    <row r="50" spans="1:9" x14ac:dyDescent="0.3">
      <c r="A50" s="4" t="s">
        <v>168</v>
      </c>
      <c r="B50" s="12"/>
      <c r="C50" s="4"/>
      <c r="D50" s="4"/>
      <c r="E50" s="66" t="s">
        <v>169</v>
      </c>
      <c r="F50" s="4" t="s">
        <v>168</v>
      </c>
      <c r="G50" s="5" t="s">
        <v>168</v>
      </c>
      <c r="H50" s="62" t="s">
        <v>979</v>
      </c>
      <c r="I50" s="62" t="s">
        <v>1016</v>
      </c>
    </row>
    <row r="51" spans="1:9" ht="28.8" x14ac:dyDescent="0.3">
      <c r="A51" s="62" t="s">
        <v>170</v>
      </c>
      <c r="B51" s="66" t="s">
        <v>591</v>
      </c>
      <c r="C51" s="62">
        <v>6</v>
      </c>
      <c r="D51" s="62">
        <v>1</v>
      </c>
      <c r="E51" s="66" t="s">
        <v>171</v>
      </c>
      <c r="F51" s="62" t="s">
        <v>172</v>
      </c>
      <c r="G51" s="6" t="s">
        <v>172</v>
      </c>
      <c r="H51" s="4" t="s">
        <v>979</v>
      </c>
      <c r="I51" s="4" t="s">
        <v>1022</v>
      </c>
    </row>
    <row r="52" spans="1:9" x14ac:dyDescent="0.3">
      <c r="A52" s="62" t="s">
        <v>173</v>
      </c>
      <c r="E52" s="66" t="s">
        <v>174</v>
      </c>
      <c r="F52" s="62" t="s">
        <v>175</v>
      </c>
      <c r="G52" s="6" t="s">
        <v>172</v>
      </c>
      <c r="H52" s="4" t="s">
        <v>979</v>
      </c>
      <c r="I52" s="4" t="s">
        <v>1022</v>
      </c>
    </row>
    <row r="53" spans="1:9" x14ac:dyDescent="0.3">
      <c r="A53" s="62" t="s">
        <v>176</v>
      </c>
      <c r="B53" s="66" t="s">
        <v>177</v>
      </c>
      <c r="C53" s="62">
        <v>2</v>
      </c>
      <c r="D53" s="62">
        <v>2</v>
      </c>
      <c r="E53" s="66" t="s">
        <v>178</v>
      </c>
      <c r="F53" s="62" t="s">
        <v>179</v>
      </c>
    </row>
    <row r="54" spans="1:9" ht="28.8" x14ac:dyDescent="0.3">
      <c r="A54" s="62" t="s">
        <v>180</v>
      </c>
      <c r="B54" s="66" t="s">
        <v>181</v>
      </c>
      <c r="C54" s="62">
        <v>1</v>
      </c>
      <c r="D54" s="62">
        <v>1</v>
      </c>
      <c r="E54" s="66" t="s">
        <v>182</v>
      </c>
      <c r="F54" s="62" t="s">
        <v>183</v>
      </c>
      <c r="G54" s="6" t="s">
        <v>183</v>
      </c>
      <c r="H54" s="4" t="s">
        <v>979</v>
      </c>
      <c r="I54" s="4" t="s">
        <v>1022</v>
      </c>
    </row>
    <row r="55" spans="1:9" ht="43.2" x14ac:dyDescent="0.3">
      <c r="A55" s="62" t="s">
        <v>184</v>
      </c>
      <c r="B55" s="66" t="s">
        <v>592</v>
      </c>
      <c r="C55" s="62">
        <v>7</v>
      </c>
      <c r="D55" s="62">
        <v>1</v>
      </c>
      <c r="E55" s="66" t="s">
        <v>185</v>
      </c>
      <c r="F55" s="62" t="s">
        <v>186</v>
      </c>
      <c r="G55" s="6" t="s">
        <v>186</v>
      </c>
      <c r="H55" s="4" t="s">
        <v>986</v>
      </c>
      <c r="I55" s="4" t="s">
        <v>1025</v>
      </c>
    </row>
    <row r="56" spans="1:9" x14ac:dyDescent="0.3">
      <c r="A56" s="62" t="s">
        <v>187</v>
      </c>
      <c r="B56" s="66" t="s">
        <v>188</v>
      </c>
      <c r="C56" s="62">
        <v>1</v>
      </c>
      <c r="D56" s="62">
        <v>1</v>
      </c>
      <c r="E56" s="66" t="s">
        <v>189</v>
      </c>
      <c r="F56" s="62" t="s">
        <v>186</v>
      </c>
      <c r="G56" s="6" t="s">
        <v>190</v>
      </c>
      <c r="H56" s="4" t="s">
        <v>980</v>
      </c>
      <c r="I56" s="4" t="s">
        <v>1021</v>
      </c>
    </row>
    <row r="57" spans="1:9" ht="28.8" x14ac:dyDescent="0.3">
      <c r="A57" s="62" t="s">
        <v>191</v>
      </c>
      <c r="B57" s="66" t="s">
        <v>192</v>
      </c>
      <c r="C57" s="62">
        <v>1</v>
      </c>
      <c r="D57" s="62">
        <v>1</v>
      </c>
      <c r="E57" s="66" t="s">
        <v>193</v>
      </c>
      <c r="F57" s="62" t="s">
        <v>194</v>
      </c>
      <c r="G57" s="6" t="s">
        <v>140</v>
      </c>
      <c r="H57" s="62" t="s">
        <v>980</v>
      </c>
      <c r="I57" s="62" t="s">
        <v>1018</v>
      </c>
    </row>
    <row r="58" spans="1:9" ht="28.8" x14ac:dyDescent="0.3">
      <c r="A58" s="62" t="s">
        <v>195</v>
      </c>
      <c r="B58" s="66" t="s">
        <v>196</v>
      </c>
      <c r="C58" s="62">
        <v>2</v>
      </c>
      <c r="D58" s="62">
        <v>1</v>
      </c>
      <c r="E58" s="66" t="s">
        <v>197</v>
      </c>
      <c r="F58" s="62" t="s">
        <v>198</v>
      </c>
      <c r="G58" s="6" t="s">
        <v>198</v>
      </c>
      <c r="H58" s="4" t="s">
        <v>986</v>
      </c>
      <c r="I58" s="4" t="s">
        <v>1027</v>
      </c>
    </row>
    <row r="59" spans="1:9" ht="43.2" x14ac:dyDescent="0.3">
      <c r="A59" s="62" t="s">
        <v>199</v>
      </c>
      <c r="B59" s="66" t="s">
        <v>593</v>
      </c>
      <c r="C59" s="62">
        <v>7</v>
      </c>
      <c r="D59" s="62">
        <v>2</v>
      </c>
      <c r="E59" s="66" t="s">
        <v>200</v>
      </c>
      <c r="F59" s="62" t="s">
        <v>201</v>
      </c>
      <c r="G59" s="6" t="s">
        <v>202</v>
      </c>
      <c r="H59" s="4" t="s">
        <v>986</v>
      </c>
      <c r="I59" s="4" t="s">
        <v>1025</v>
      </c>
    </row>
    <row r="60" spans="1:9" x14ac:dyDescent="0.3">
      <c r="A60" s="62" t="s">
        <v>203</v>
      </c>
      <c r="B60" s="66" t="s">
        <v>204</v>
      </c>
      <c r="C60" s="62">
        <v>3</v>
      </c>
      <c r="D60" s="62">
        <v>1</v>
      </c>
      <c r="E60" s="66" t="s">
        <v>205</v>
      </c>
      <c r="F60" s="62" t="s">
        <v>206</v>
      </c>
      <c r="G60" s="6" t="s">
        <v>206</v>
      </c>
      <c r="H60" s="4" t="s">
        <v>986</v>
      </c>
      <c r="I60" s="4" t="s">
        <v>1025</v>
      </c>
    </row>
    <row r="61" spans="1:9" ht="43.2" x14ac:dyDescent="0.3">
      <c r="A61" s="62" t="s">
        <v>207</v>
      </c>
      <c r="B61" s="66" t="s">
        <v>208</v>
      </c>
      <c r="C61" s="62">
        <v>2</v>
      </c>
      <c r="D61" s="62">
        <v>1</v>
      </c>
      <c r="E61" s="66" t="s">
        <v>209</v>
      </c>
      <c r="F61" s="62" t="s">
        <v>210</v>
      </c>
      <c r="G61" s="6" t="s">
        <v>210</v>
      </c>
      <c r="H61" s="4" t="s">
        <v>979</v>
      </c>
      <c r="I61" s="4" t="s">
        <v>1022</v>
      </c>
    </row>
    <row r="62" spans="1:9" ht="28.8" x14ac:dyDescent="0.3">
      <c r="A62" s="62" t="s">
        <v>211</v>
      </c>
      <c r="B62" s="66" t="s">
        <v>594</v>
      </c>
      <c r="C62" s="62">
        <v>3</v>
      </c>
      <c r="D62" s="62">
        <v>2</v>
      </c>
      <c r="E62" s="66" t="s">
        <v>212</v>
      </c>
      <c r="F62" s="62" t="s">
        <v>213</v>
      </c>
      <c r="G62" s="6" t="s">
        <v>213</v>
      </c>
      <c r="H62" s="4" t="s">
        <v>986</v>
      </c>
      <c r="I62" s="4" t="s">
        <v>1025</v>
      </c>
    </row>
    <row r="63" spans="1:9" ht="43.2" x14ac:dyDescent="0.3">
      <c r="A63" s="62" t="s">
        <v>214</v>
      </c>
      <c r="B63" s="66" t="s">
        <v>595</v>
      </c>
      <c r="C63" s="62">
        <v>10</v>
      </c>
      <c r="D63" s="62">
        <v>4</v>
      </c>
      <c r="E63" s="66" t="s">
        <v>215</v>
      </c>
      <c r="F63" s="62" t="s">
        <v>216</v>
      </c>
      <c r="G63" s="6" t="s">
        <v>216</v>
      </c>
      <c r="H63" s="4" t="s">
        <v>986</v>
      </c>
      <c r="I63" s="4" t="s">
        <v>1025</v>
      </c>
    </row>
    <row r="64" spans="1:9" x14ac:dyDescent="0.3">
      <c r="A64" s="62" t="s">
        <v>217</v>
      </c>
      <c r="E64" s="66" t="s">
        <v>218</v>
      </c>
      <c r="F64" s="62" t="s">
        <v>219</v>
      </c>
      <c r="G64" s="6" t="s">
        <v>219</v>
      </c>
      <c r="H64" s="62" t="s">
        <v>986</v>
      </c>
      <c r="I64" s="62" t="s">
        <v>1027</v>
      </c>
    </row>
    <row r="65" spans="1:9" x14ac:dyDescent="0.3">
      <c r="A65" s="62" t="s">
        <v>220</v>
      </c>
      <c r="B65" s="66" t="s">
        <v>221</v>
      </c>
      <c r="C65" s="62">
        <v>2</v>
      </c>
      <c r="D65" s="62">
        <v>2</v>
      </c>
      <c r="E65" s="66" t="s">
        <v>222</v>
      </c>
      <c r="F65" s="62" t="s">
        <v>223</v>
      </c>
      <c r="G65" s="6" t="s">
        <v>223</v>
      </c>
      <c r="H65" s="4" t="s">
        <v>986</v>
      </c>
      <c r="I65" s="4" t="s">
        <v>1027</v>
      </c>
    </row>
    <row r="66" spans="1:9" x14ac:dyDescent="0.3">
      <c r="A66" s="62" t="s">
        <v>224</v>
      </c>
      <c r="B66" s="66" t="s">
        <v>221</v>
      </c>
      <c r="C66" s="62">
        <v>2</v>
      </c>
      <c r="D66" s="62">
        <v>2</v>
      </c>
      <c r="E66" s="66" t="s">
        <v>225</v>
      </c>
      <c r="F66" s="62" t="s">
        <v>226</v>
      </c>
      <c r="G66" s="6" t="s">
        <v>198</v>
      </c>
      <c r="H66" s="4" t="s">
        <v>986</v>
      </c>
      <c r="I66" s="4" t="s">
        <v>1027</v>
      </c>
    </row>
    <row r="67" spans="1:9" ht="28.8" x14ac:dyDescent="0.3">
      <c r="A67" s="62" t="s">
        <v>227</v>
      </c>
      <c r="B67" s="66" t="s">
        <v>228</v>
      </c>
      <c r="C67" s="62">
        <v>5</v>
      </c>
      <c r="D67" s="62">
        <v>1</v>
      </c>
      <c r="E67" s="66" t="s">
        <v>229</v>
      </c>
      <c r="F67" s="62" t="s">
        <v>230</v>
      </c>
      <c r="G67" s="6" t="s">
        <v>230</v>
      </c>
      <c r="H67" s="4" t="s">
        <v>986</v>
      </c>
      <c r="I67" s="4" t="s">
        <v>1027</v>
      </c>
    </row>
    <row r="68" spans="1:9" ht="28.8" x14ac:dyDescent="0.3">
      <c r="A68" s="62" t="s">
        <v>231</v>
      </c>
      <c r="B68" s="66" t="s">
        <v>232</v>
      </c>
      <c r="C68" s="62">
        <v>5</v>
      </c>
      <c r="D68" s="62">
        <v>1</v>
      </c>
      <c r="E68" s="66" t="s">
        <v>233</v>
      </c>
      <c r="F68" s="62" t="s">
        <v>234</v>
      </c>
      <c r="G68" s="6" t="s">
        <v>235</v>
      </c>
      <c r="H68" s="4" t="s">
        <v>986</v>
      </c>
      <c r="I68" s="4" t="s">
        <v>1027</v>
      </c>
    </row>
    <row r="69" spans="1:9" x14ac:dyDescent="0.3">
      <c r="A69" s="62" t="s">
        <v>236</v>
      </c>
      <c r="B69" s="66" t="s">
        <v>237</v>
      </c>
      <c r="C69" s="62">
        <v>3</v>
      </c>
      <c r="D69" s="62">
        <v>1</v>
      </c>
      <c r="E69" s="66" t="s">
        <v>238</v>
      </c>
      <c r="F69" s="62" t="s">
        <v>239</v>
      </c>
      <c r="G69" s="6" t="s">
        <v>239</v>
      </c>
      <c r="H69" s="4" t="s">
        <v>986</v>
      </c>
      <c r="I69" s="4" t="s">
        <v>1019</v>
      </c>
    </row>
    <row r="70" spans="1:9" ht="28.8" x14ac:dyDescent="0.3">
      <c r="A70" s="62" t="s">
        <v>240</v>
      </c>
      <c r="B70" s="66" t="s">
        <v>241</v>
      </c>
      <c r="C70" s="62">
        <v>3</v>
      </c>
      <c r="D70" s="62">
        <v>2</v>
      </c>
      <c r="E70" s="66" t="s">
        <v>242</v>
      </c>
      <c r="F70" s="62" t="s">
        <v>243</v>
      </c>
      <c r="G70" s="6" t="s">
        <v>243</v>
      </c>
      <c r="H70" s="4" t="s">
        <v>986</v>
      </c>
      <c r="I70" s="4" t="s">
        <v>1019</v>
      </c>
    </row>
    <row r="71" spans="1:9" x14ac:dyDescent="0.3">
      <c r="A71" s="62" t="s">
        <v>244</v>
      </c>
      <c r="B71" s="66" t="s">
        <v>245</v>
      </c>
      <c r="C71" s="62">
        <v>2</v>
      </c>
      <c r="D71" s="62">
        <v>1</v>
      </c>
      <c r="E71" s="66" t="s">
        <v>246</v>
      </c>
      <c r="F71" s="62" t="s">
        <v>247</v>
      </c>
      <c r="G71" s="6" t="s">
        <v>248</v>
      </c>
      <c r="H71" s="4" t="s">
        <v>986</v>
      </c>
      <c r="I71" s="4" t="s">
        <v>1019</v>
      </c>
    </row>
    <row r="72" spans="1:9" x14ac:dyDescent="0.3">
      <c r="A72" s="62" t="s">
        <v>249</v>
      </c>
      <c r="B72" s="66" t="s">
        <v>245</v>
      </c>
      <c r="C72" s="62">
        <v>2</v>
      </c>
      <c r="D72" s="62">
        <v>1</v>
      </c>
      <c r="E72" s="66" t="s">
        <v>250</v>
      </c>
      <c r="F72" s="62" t="s">
        <v>251</v>
      </c>
      <c r="G72" s="6" t="s">
        <v>252</v>
      </c>
      <c r="H72" s="4" t="s">
        <v>986</v>
      </c>
      <c r="I72" s="4" t="s">
        <v>1019</v>
      </c>
    </row>
    <row r="73" spans="1:9" ht="28.8" x14ac:dyDescent="0.3">
      <c r="A73" s="62" t="s">
        <v>253</v>
      </c>
      <c r="B73" s="66" t="s">
        <v>971</v>
      </c>
      <c r="C73" s="62">
        <v>4</v>
      </c>
      <c r="D73" s="62">
        <v>2</v>
      </c>
      <c r="E73" s="66" t="s">
        <v>255</v>
      </c>
      <c r="F73" s="62" t="s">
        <v>256</v>
      </c>
      <c r="G73" s="6" t="s">
        <v>253</v>
      </c>
      <c r="H73" s="4" t="s">
        <v>986</v>
      </c>
      <c r="I73" s="4" t="s">
        <v>1019</v>
      </c>
    </row>
    <row r="74" spans="1:9" ht="28.8" x14ac:dyDescent="0.3">
      <c r="A74" s="62" t="s">
        <v>257</v>
      </c>
      <c r="B74" s="66" t="s">
        <v>596</v>
      </c>
      <c r="C74" s="62">
        <v>4</v>
      </c>
      <c r="D74" s="62">
        <v>2</v>
      </c>
      <c r="E74" s="66" t="s">
        <v>258</v>
      </c>
      <c r="F74" s="62" t="s">
        <v>259</v>
      </c>
    </row>
    <row r="75" spans="1:9" ht="28.8" x14ac:dyDescent="0.3">
      <c r="A75" s="62" t="s">
        <v>260</v>
      </c>
      <c r="B75" s="66" t="s">
        <v>261</v>
      </c>
      <c r="C75" s="62">
        <v>2</v>
      </c>
      <c r="D75" s="62">
        <v>1</v>
      </c>
      <c r="E75" s="66" t="s">
        <v>262</v>
      </c>
      <c r="F75" s="62" t="s">
        <v>263</v>
      </c>
      <c r="G75" s="6" t="s">
        <v>264</v>
      </c>
      <c r="H75" s="4" t="s">
        <v>986</v>
      </c>
      <c r="I75" s="4" t="s">
        <v>1019</v>
      </c>
    </row>
    <row r="76" spans="1:9" ht="28.8" x14ac:dyDescent="0.3">
      <c r="A76" s="62" t="s">
        <v>265</v>
      </c>
      <c r="B76" s="66" t="s">
        <v>597</v>
      </c>
      <c r="C76" s="62">
        <v>4</v>
      </c>
      <c r="D76" s="62">
        <v>2</v>
      </c>
      <c r="E76" s="66" t="s">
        <v>266</v>
      </c>
      <c r="F76" s="62" t="s">
        <v>267</v>
      </c>
      <c r="G76" s="6" t="s">
        <v>268</v>
      </c>
      <c r="H76" s="4" t="s">
        <v>986</v>
      </c>
      <c r="I76" s="4" t="s">
        <v>1019</v>
      </c>
    </row>
    <row r="77" spans="1:9" ht="28.8" x14ac:dyDescent="0.3">
      <c r="A77" s="62" t="s">
        <v>269</v>
      </c>
      <c r="B77" s="66" t="s">
        <v>270</v>
      </c>
      <c r="C77" s="62">
        <v>4</v>
      </c>
      <c r="D77" s="62">
        <v>2</v>
      </c>
      <c r="E77" s="66" t="s">
        <v>271</v>
      </c>
      <c r="F77" s="62" t="s">
        <v>272</v>
      </c>
      <c r="G77" s="6" t="s">
        <v>273</v>
      </c>
      <c r="H77" s="4" t="s">
        <v>986</v>
      </c>
      <c r="I77" s="4" t="s">
        <v>1019</v>
      </c>
    </row>
    <row r="78" spans="1:9" x14ac:dyDescent="0.3">
      <c r="A78" s="62" t="s">
        <v>274</v>
      </c>
      <c r="B78" s="66" t="s">
        <v>275</v>
      </c>
      <c r="C78" s="62">
        <v>3</v>
      </c>
      <c r="D78" s="62">
        <v>2</v>
      </c>
      <c r="E78" s="66" t="s">
        <v>276</v>
      </c>
      <c r="F78" s="62" t="s">
        <v>263</v>
      </c>
      <c r="G78" s="6" t="s">
        <v>277</v>
      </c>
      <c r="H78" s="4" t="s">
        <v>986</v>
      </c>
      <c r="I78" s="4" t="s">
        <v>1019</v>
      </c>
    </row>
    <row r="79" spans="1:9" ht="28.8" x14ac:dyDescent="0.3">
      <c r="A79" s="62" t="s">
        <v>278</v>
      </c>
      <c r="B79" s="66" t="s">
        <v>279</v>
      </c>
      <c r="C79" s="62">
        <v>2</v>
      </c>
      <c r="D79" s="62">
        <v>1</v>
      </c>
      <c r="E79" s="66" t="s">
        <v>280</v>
      </c>
      <c r="F79" s="62" t="s">
        <v>281</v>
      </c>
      <c r="G79" s="6" t="s">
        <v>282</v>
      </c>
      <c r="H79" s="4" t="s">
        <v>977</v>
      </c>
      <c r="I79" s="4" t="s">
        <v>331</v>
      </c>
    </row>
    <row r="80" spans="1:9" x14ac:dyDescent="0.3">
      <c r="A80" s="62" t="s">
        <v>283</v>
      </c>
      <c r="B80" s="66" t="s">
        <v>284</v>
      </c>
      <c r="C80" s="62">
        <v>2</v>
      </c>
      <c r="D80" s="62">
        <v>1</v>
      </c>
      <c r="E80" s="66" t="s">
        <v>285</v>
      </c>
      <c r="F80" s="62" t="s">
        <v>286</v>
      </c>
      <c r="H80" s="4"/>
      <c r="I80" s="4"/>
    </row>
    <row r="81" spans="1:10" ht="28.8" x14ac:dyDescent="0.3">
      <c r="A81" s="62" t="s">
        <v>287</v>
      </c>
      <c r="B81" s="66" t="s">
        <v>288</v>
      </c>
      <c r="C81" s="62">
        <v>4</v>
      </c>
      <c r="D81" s="62">
        <v>2</v>
      </c>
      <c r="E81" s="66" t="s">
        <v>289</v>
      </c>
      <c r="F81" s="62" t="s">
        <v>290</v>
      </c>
      <c r="G81" s="6" t="s">
        <v>795</v>
      </c>
      <c r="H81" s="4" t="s">
        <v>977</v>
      </c>
      <c r="I81" s="62" t="s">
        <v>1090</v>
      </c>
    </row>
    <row r="82" spans="1:10" x14ac:dyDescent="0.3">
      <c r="A82" s="62" t="s">
        <v>291</v>
      </c>
      <c r="B82" s="66" t="s">
        <v>292</v>
      </c>
      <c r="C82" s="62">
        <v>3</v>
      </c>
      <c r="D82" s="62">
        <v>2</v>
      </c>
      <c r="E82" s="66" t="s">
        <v>293</v>
      </c>
      <c r="F82" s="62" t="s">
        <v>294</v>
      </c>
      <c r="G82" s="6" t="s">
        <v>295</v>
      </c>
      <c r="H82" s="4" t="s">
        <v>977</v>
      </c>
      <c r="I82" s="4" t="s">
        <v>1014</v>
      </c>
    </row>
    <row r="83" spans="1:10" x14ac:dyDescent="0.3">
      <c r="A83" s="62" t="s">
        <v>296</v>
      </c>
      <c r="E83" s="66" t="s">
        <v>297</v>
      </c>
      <c r="F83" s="62" t="s">
        <v>298</v>
      </c>
      <c r="H83" s="4"/>
      <c r="I83" s="4"/>
    </row>
    <row r="84" spans="1:10" s="4" customFormat="1" x14ac:dyDescent="0.3">
      <c r="A84" s="4" t="s">
        <v>299</v>
      </c>
      <c r="B84" s="12" t="s">
        <v>300</v>
      </c>
      <c r="C84" s="4">
        <v>4</v>
      </c>
      <c r="D84" s="4">
        <v>3</v>
      </c>
      <c r="E84" s="12" t="s">
        <v>301</v>
      </c>
      <c r="F84" s="4" t="s">
        <v>302</v>
      </c>
      <c r="G84" s="5" t="s">
        <v>302</v>
      </c>
      <c r="H84" s="4" t="s">
        <v>977</v>
      </c>
      <c r="I84" s="4" t="s">
        <v>1014</v>
      </c>
      <c r="J84" s="62"/>
    </row>
    <row r="85" spans="1:10" x14ac:dyDescent="0.3">
      <c r="H85" s="4"/>
      <c r="I85" s="4"/>
    </row>
    <row r="86" spans="1:10" s="1" customFormat="1" x14ac:dyDescent="0.3">
      <c r="A86" s="2" t="s">
        <v>303</v>
      </c>
      <c r="B86" s="13"/>
      <c r="E86" s="13"/>
      <c r="G86" s="3"/>
      <c r="H86" s="4"/>
      <c r="I86" s="4"/>
      <c r="J86" s="62"/>
    </row>
    <row r="87" spans="1:10" s="1" customFormat="1" x14ac:dyDescent="0.3">
      <c r="A87" s="4" t="s">
        <v>304</v>
      </c>
      <c r="B87" s="12" t="s">
        <v>972</v>
      </c>
      <c r="C87" s="4">
        <v>2</v>
      </c>
      <c r="D87" s="4">
        <v>1</v>
      </c>
      <c r="E87" s="12" t="s">
        <v>307</v>
      </c>
      <c r="F87" s="4" t="s">
        <v>308</v>
      </c>
      <c r="G87" s="5" t="s">
        <v>309</v>
      </c>
      <c r="H87" s="4" t="s">
        <v>977</v>
      </c>
      <c r="I87" s="4" t="s">
        <v>1014</v>
      </c>
      <c r="J87" s="62"/>
    </row>
    <row r="88" spans="1:10" s="1" customFormat="1" x14ac:dyDescent="0.3">
      <c r="A88" s="4" t="s">
        <v>310</v>
      </c>
      <c r="B88" s="12" t="s">
        <v>973</v>
      </c>
      <c r="C88" s="4">
        <v>1</v>
      </c>
      <c r="D88" s="4">
        <v>1</v>
      </c>
      <c r="E88" s="12" t="s">
        <v>312</v>
      </c>
      <c r="F88" s="4" t="s">
        <v>313</v>
      </c>
      <c r="G88" s="5" t="s">
        <v>314</v>
      </c>
      <c r="H88" s="4" t="s">
        <v>977</v>
      </c>
      <c r="I88" s="4" t="s">
        <v>1014</v>
      </c>
      <c r="J88" s="62"/>
    </row>
    <row r="89" spans="1:10" s="1" customFormat="1" x14ac:dyDescent="0.3">
      <c r="A89" s="4" t="s">
        <v>315</v>
      </c>
      <c r="B89" s="12" t="s">
        <v>311</v>
      </c>
      <c r="C89" s="4">
        <v>1</v>
      </c>
      <c r="D89" s="4">
        <v>1</v>
      </c>
      <c r="E89" s="12"/>
      <c r="F89" s="4" t="s">
        <v>316</v>
      </c>
      <c r="G89" s="5" t="s">
        <v>316</v>
      </c>
      <c r="H89" s="4" t="s">
        <v>977</v>
      </c>
      <c r="I89" s="4" t="s">
        <v>1024</v>
      </c>
      <c r="J89" s="62"/>
    </row>
    <row r="90" spans="1:10" s="1" customFormat="1" x14ac:dyDescent="0.3">
      <c r="A90" s="4" t="s">
        <v>317</v>
      </c>
      <c r="B90" s="12" t="s">
        <v>318</v>
      </c>
      <c r="C90" s="4">
        <v>2</v>
      </c>
      <c r="D90" s="4">
        <v>2</v>
      </c>
      <c r="E90" s="12" t="s">
        <v>319</v>
      </c>
      <c r="F90" s="4" t="s">
        <v>320</v>
      </c>
      <c r="G90" s="5" t="s">
        <v>320</v>
      </c>
      <c r="H90" s="4" t="s">
        <v>977</v>
      </c>
      <c r="I90" s="4" t="s">
        <v>1024</v>
      </c>
      <c r="J90" s="4"/>
    </row>
    <row r="91" spans="1:10" s="1" customFormat="1" x14ac:dyDescent="0.3">
      <c r="A91" s="4" t="s">
        <v>321</v>
      </c>
      <c r="B91" s="12" t="s">
        <v>305</v>
      </c>
      <c r="C91" s="4">
        <v>2</v>
      </c>
      <c r="D91" s="4">
        <v>1</v>
      </c>
      <c r="E91" s="12" t="s">
        <v>322</v>
      </c>
      <c r="F91" s="4" t="s">
        <v>323</v>
      </c>
      <c r="G91" s="5" t="s">
        <v>323</v>
      </c>
      <c r="H91" s="4" t="s">
        <v>977</v>
      </c>
      <c r="I91" s="4" t="s">
        <v>1024</v>
      </c>
      <c r="J91" s="62"/>
    </row>
    <row r="92" spans="1:10" s="4" customFormat="1" x14ac:dyDescent="0.3">
      <c r="A92" s="4" t="s">
        <v>324</v>
      </c>
      <c r="B92" s="12" t="s">
        <v>325</v>
      </c>
      <c r="C92" s="4">
        <v>2</v>
      </c>
      <c r="D92" s="4">
        <v>2</v>
      </c>
      <c r="E92" s="12" t="s">
        <v>326</v>
      </c>
      <c r="F92" s="4" t="s">
        <v>327</v>
      </c>
      <c r="G92" s="5" t="s">
        <v>327</v>
      </c>
      <c r="H92" s="4" t="s">
        <v>977</v>
      </c>
      <c r="I92" s="4" t="s">
        <v>1014</v>
      </c>
      <c r="J92" s="1"/>
    </row>
    <row r="93" spans="1:10" s="4" customFormat="1" x14ac:dyDescent="0.3">
      <c r="A93" s="4" t="s">
        <v>328</v>
      </c>
      <c r="B93" s="12" t="s">
        <v>325</v>
      </c>
      <c r="C93" s="4">
        <v>2</v>
      </c>
      <c r="D93" s="4">
        <v>2</v>
      </c>
      <c r="E93" s="12" t="s">
        <v>329</v>
      </c>
      <c r="F93" s="4" t="s">
        <v>330</v>
      </c>
      <c r="G93" s="5" t="s">
        <v>331</v>
      </c>
      <c r="H93" s="4" t="s">
        <v>977</v>
      </c>
      <c r="I93" s="4" t="s">
        <v>331</v>
      </c>
      <c r="J93" s="1"/>
    </row>
    <row r="94" spans="1:10" ht="43.2" x14ac:dyDescent="0.3">
      <c r="A94" s="62" t="s">
        <v>332</v>
      </c>
      <c r="B94" s="12" t="s">
        <v>974</v>
      </c>
      <c r="C94" s="4">
        <v>7</v>
      </c>
      <c r="D94" s="4">
        <v>5</v>
      </c>
      <c r="E94" s="66" t="s">
        <v>333</v>
      </c>
      <c r="F94" s="62" t="s">
        <v>334</v>
      </c>
      <c r="G94" s="6" t="s">
        <v>335</v>
      </c>
      <c r="H94" s="4" t="s">
        <v>977</v>
      </c>
      <c r="I94" s="4" t="s">
        <v>1014</v>
      </c>
      <c r="J94" s="1"/>
    </row>
    <row r="95" spans="1:10" ht="43.2" x14ac:dyDescent="0.3">
      <c r="A95" s="62" t="s">
        <v>336</v>
      </c>
      <c r="B95" s="12" t="s">
        <v>337</v>
      </c>
      <c r="C95" s="4">
        <v>4</v>
      </c>
      <c r="D95" s="4">
        <v>4</v>
      </c>
      <c r="E95" s="66" t="s">
        <v>338</v>
      </c>
      <c r="F95" s="62" t="s">
        <v>339</v>
      </c>
      <c r="G95" s="6" t="s">
        <v>339</v>
      </c>
      <c r="H95" s="4" t="s">
        <v>977</v>
      </c>
      <c r="I95" s="4" t="s">
        <v>1024</v>
      </c>
      <c r="J95" s="1"/>
    </row>
    <row r="96" spans="1:10" x14ac:dyDescent="0.3">
      <c r="A96" s="62" t="s">
        <v>340</v>
      </c>
      <c r="B96" s="12"/>
      <c r="C96" s="4"/>
      <c r="D96" s="4"/>
      <c r="E96" s="66" t="s">
        <v>341</v>
      </c>
      <c r="F96" s="62" t="s">
        <v>342</v>
      </c>
      <c r="G96" s="6" t="s">
        <v>342</v>
      </c>
      <c r="H96" s="62" t="s">
        <v>977</v>
      </c>
      <c r="I96" s="4" t="s">
        <v>1024</v>
      </c>
      <c r="J96" s="1"/>
    </row>
    <row r="97" spans="1:10" ht="28.8" x14ac:dyDescent="0.3">
      <c r="A97" s="62" t="s">
        <v>343</v>
      </c>
      <c r="B97" s="66" t="s">
        <v>975</v>
      </c>
      <c r="C97" s="4">
        <v>3</v>
      </c>
      <c r="D97" s="4">
        <v>2</v>
      </c>
      <c r="E97" s="66" t="s">
        <v>345</v>
      </c>
      <c r="F97" s="62" t="s">
        <v>346</v>
      </c>
      <c r="G97" s="6" t="s">
        <v>347</v>
      </c>
      <c r="H97" s="4" t="s">
        <v>977</v>
      </c>
      <c r="I97" s="4" t="s">
        <v>1024</v>
      </c>
      <c r="J97" s="1"/>
    </row>
    <row r="98" spans="1:10" ht="28.8" x14ac:dyDescent="0.3">
      <c r="A98" s="62" t="s">
        <v>348</v>
      </c>
      <c r="B98" s="66" t="s">
        <v>349</v>
      </c>
      <c r="C98" s="4">
        <v>4</v>
      </c>
      <c r="D98" s="4">
        <v>3</v>
      </c>
      <c r="E98" s="66" t="s">
        <v>350</v>
      </c>
      <c r="F98" s="62" t="s">
        <v>351</v>
      </c>
      <c r="G98" s="6" t="s">
        <v>796</v>
      </c>
      <c r="H98" s="62" t="s">
        <v>977</v>
      </c>
      <c r="I98" s="4" t="s">
        <v>1024</v>
      </c>
      <c r="J98" s="4"/>
    </row>
    <row r="99" spans="1:10" ht="28.8" x14ac:dyDescent="0.3">
      <c r="A99" s="62" t="s">
        <v>352</v>
      </c>
      <c r="B99" s="66" t="s">
        <v>353</v>
      </c>
      <c r="C99" s="4">
        <v>4</v>
      </c>
      <c r="D99" s="4">
        <v>2</v>
      </c>
      <c r="E99" s="66" t="s">
        <v>354</v>
      </c>
      <c r="F99" s="62" t="s">
        <v>355</v>
      </c>
      <c r="G99" s="6" t="s">
        <v>355</v>
      </c>
      <c r="H99" s="4" t="s">
        <v>981</v>
      </c>
      <c r="I99" s="4" t="s">
        <v>1020</v>
      </c>
    </row>
    <row r="100" spans="1:10" x14ac:dyDescent="0.3">
      <c r="A100" s="62" t="s">
        <v>356</v>
      </c>
      <c r="B100" s="66" t="s">
        <v>357</v>
      </c>
      <c r="C100" s="62">
        <v>2</v>
      </c>
      <c r="D100" s="62">
        <v>2</v>
      </c>
      <c r="E100" s="66" t="s">
        <v>358</v>
      </c>
      <c r="F100" s="62" t="s">
        <v>359</v>
      </c>
      <c r="G100" s="6" t="s">
        <v>359</v>
      </c>
      <c r="H100" s="62" t="s">
        <v>981</v>
      </c>
      <c r="I100" s="62" t="s">
        <v>1015</v>
      </c>
      <c r="J100" s="62"/>
    </row>
    <row r="101" spans="1:10" x14ac:dyDescent="0.3">
      <c r="A101" s="62" t="s">
        <v>360</v>
      </c>
      <c r="B101" s="66" t="s">
        <v>361</v>
      </c>
      <c r="C101" s="62">
        <v>3</v>
      </c>
      <c r="D101" s="62">
        <v>1</v>
      </c>
      <c r="E101" s="66" t="s">
        <v>362</v>
      </c>
      <c r="F101" s="62" t="s">
        <v>363</v>
      </c>
      <c r="G101" s="6" t="s">
        <v>363</v>
      </c>
      <c r="H101" s="4" t="s">
        <v>981</v>
      </c>
      <c r="I101" s="4" t="s">
        <v>1015</v>
      </c>
      <c r="J101" s="62"/>
    </row>
    <row r="102" spans="1:10" ht="28.8" x14ac:dyDescent="0.3">
      <c r="A102" s="62" t="s">
        <v>364</v>
      </c>
      <c r="B102" s="66" t="s">
        <v>598</v>
      </c>
      <c r="C102" s="62">
        <v>4</v>
      </c>
      <c r="D102" s="62">
        <v>4</v>
      </c>
      <c r="E102" s="66" t="s">
        <v>365</v>
      </c>
      <c r="F102" s="62" t="s">
        <v>366</v>
      </c>
      <c r="G102" s="6" t="s">
        <v>366</v>
      </c>
      <c r="H102" s="4" t="s">
        <v>981</v>
      </c>
      <c r="I102" s="4" t="s">
        <v>1015</v>
      </c>
      <c r="J102" s="62"/>
    </row>
    <row r="103" spans="1:10" x14ac:dyDescent="0.3">
      <c r="A103" s="62" t="s">
        <v>367</v>
      </c>
      <c r="B103" s="66" t="s">
        <v>368</v>
      </c>
      <c r="C103" s="62">
        <v>2</v>
      </c>
      <c r="D103" s="62">
        <v>2</v>
      </c>
      <c r="E103" s="66" t="s">
        <v>369</v>
      </c>
      <c r="F103" s="62" t="s">
        <v>370</v>
      </c>
      <c r="G103" s="6" t="s">
        <v>370</v>
      </c>
      <c r="H103" s="62" t="s">
        <v>983</v>
      </c>
      <c r="I103" s="62" t="s">
        <v>1026</v>
      </c>
      <c r="J103" s="62"/>
    </row>
    <row r="104" spans="1:10" x14ac:dyDescent="0.3">
      <c r="A104" s="62" t="s">
        <v>371</v>
      </c>
      <c r="B104" s="66" t="s">
        <v>361</v>
      </c>
      <c r="C104" s="62">
        <v>3</v>
      </c>
      <c r="D104" s="62">
        <v>1</v>
      </c>
      <c r="E104" s="66" t="s">
        <v>372</v>
      </c>
      <c r="F104" s="62" t="s">
        <v>373</v>
      </c>
      <c r="G104" s="6" t="s">
        <v>374</v>
      </c>
      <c r="H104" s="4" t="s">
        <v>983</v>
      </c>
      <c r="I104" s="62" t="s">
        <v>1026</v>
      </c>
      <c r="J104" s="62"/>
    </row>
    <row r="105" spans="1:10" x14ac:dyDescent="0.3">
      <c r="A105" s="62" t="s">
        <v>375</v>
      </c>
      <c r="B105" s="66" t="s">
        <v>361</v>
      </c>
      <c r="C105" s="62">
        <v>3</v>
      </c>
      <c r="D105" s="62">
        <v>1</v>
      </c>
      <c r="E105" s="66" t="s">
        <v>376</v>
      </c>
      <c r="F105" s="62" t="s">
        <v>377</v>
      </c>
      <c r="G105" s="6" t="s">
        <v>378</v>
      </c>
      <c r="H105" s="4" t="s">
        <v>983</v>
      </c>
      <c r="I105" s="62" t="s">
        <v>1026</v>
      </c>
      <c r="J105" s="62"/>
    </row>
    <row r="106" spans="1:10" x14ac:dyDescent="0.3">
      <c r="A106" s="62" t="s">
        <v>379</v>
      </c>
      <c r="E106" s="66" t="s">
        <v>380</v>
      </c>
      <c r="F106" s="7" t="s">
        <v>379</v>
      </c>
      <c r="G106" s="6" t="s">
        <v>379</v>
      </c>
      <c r="H106" s="62" t="s">
        <v>983</v>
      </c>
      <c r="I106" s="62" t="s">
        <v>1023</v>
      </c>
      <c r="J106" s="62"/>
    </row>
    <row r="107" spans="1:10" x14ac:dyDescent="0.3">
      <c r="A107" s="62" t="s">
        <v>381</v>
      </c>
      <c r="E107" s="66" t="s">
        <v>382</v>
      </c>
      <c r="F107" s="62" t="s">
        <v>381</v>
      </c>
      <c r="G107" s="6" t="s">
        <v>381</v>
      </c>
      <c r="H107" s="62" t="s">
        <v>983</v>
      </c>
      <c r="I107" s="62" t="s">
        <v>1023</v>
      </c>
      <c r="J107" s="62"/>
    </row>
    <row r="108" spans="1:10" x14ac:dyDescent="0.3">
      <c r="A108" s="62" t="s">
        <v>383</v>
      </c>
      <c r="B108" s="66" t="s">
        <v>361</v>
      </c>
      <c r="C108" s="62">
        <v>3</v>
      </c>
      <c r="D108" s="62">
        <v>1</v>
      </c>
      <c r="E108" s="66" t="s">
        <v>384</v>
      </c>
      <c r="F108" s="62" t="s">
        <v>383</v>
      </c>
      <c r="G108" s="6" t="s">
        <v>383</v>
      </c>
      <c r="H108" s="4" t="s">
        <v>983</v>
      </c>
      <c r="I108" s="4" t="s">
        <v>983</v>
      </c>
      <c r="J108" s="62"/>
    </row>
    <row r="109" spans="1:10" x14ac:dyDescent="0.3">
      <c r="A109" s="62" t="s">
        <v>385</v>
      </c>
      <c r="B109" s="66" t="s">
        <v>361</v>
      </c>
      <c r="C109" s="62">
        <v>3</v>
      </c>
      <c r="D109" s="62">
        <v>1</v>
      </c>
      <c r="E109" s="66" t="s">
        <v>384</v>
      </c>
      <c r="F109" s="62" t="s">
        <v>386</v>
      </c>
      <c r="G109" s="6" t="s">
        <v>387</v>
      </c>
      <c r="H109" s="4" t="s">
        <v>983</v>
      </c>
      <c r="I109" s="4" t="s">
        <v>983</v>
      </c>
      <c r="J109" s="62"/>
    </row>
    <row r="110" spans="1:10" x14ac:dyDescent="0.3">
      <c r="A110" s="62" t="s">
        <v>388</v>
      </c>
      <c r="B110" s="66" t="s">
        <v>389</v>
      </c>
      <c r="E110" s="66" t="s">
        <v>390</v>
      </c>
      <c r="F110" s="62" t="s">
        <v>391</v>
      </c>
      <c r="G110" s="6" t="s">
        <v>388</v>
      </c>
      <c r="H110" s="62" t="s">
        <v>983</v>
      </c>
      <c r="I110" s="62" t="s">
        <v>1023</v>
      </c>
      <c r="J110" s="62"/>
    </row>
    <row r="111" spans="1:10" x14ac:dyDescent="0.3">
      <c r="A111" s="62" t="s">
        <v>392</v>
      </c>
      <c r="B111" s="66" t="s">
        <v>393</v>
      </c>
      <c r="C111" s="62">
        <v>2</v>
      </c>
      <c r="D111" s="62">
        <v>2</v>
      </c>
      <c r="E111" s="66" t="s">
        <v>394</v>
      </c>
      <c r="F111" s="62" t="s">
        <v>395</v>
      </c>
      <c r="G111" s="6" t="s">
        <v>396</v>
      </c>
      <c r="H111" s="4" t="s">
        <v>983</v>
      </c>
      <c r="I111" s="4" t="s">
        <v>983</v>
      </c>
      <c r="J111" s="62"/>
    </row>
    <row r="112" spans="1:10" x14ac:dyDescent="0.3">
      <c r="A112" s="62" t="s">
        <v>397</v>
      </c>
      <c r="B112" s="66" t="s">
        <v>398</v>
      </c>
      <c r="C112" s="62">
        <v>2</v>
      </c>
      <c r="D112" s="62">
        <v>1</v>
      </c>
      <c r="E112" s="66" t="s">
        <v>399</v>
      </c>
      <c r="F112" s="62" t="s">
        <v>400</v>
      </c>
      <c r="G112" s="6" t="s">
        <v>401</v>
      </c>
      <c r="H112" s="4" t="s">
        <v>983</v>
      </c>
      <c r="I112" s="4" t="s">
        <v>1023</v>
      </c>
      <c r="J112" s="62"/>
    </row>
    <row r="113" spans="1:10" x14ac:dyDescent="0.3">
      <c r="A113" s="62" t="s">
        <v>402</v>
      </c>
      <c r="B113" s="66" t="s">
        <v>403</v>
      </c>
      <c r="C113" s="62">
        <v>1</v>
      </c>
      <c r="D113" s="62">
        <v>1</v>
      </c>
      <c r="E113" s="66" t="s">
        <v>404</v>
      </c>
      <c r="F113" s="62" t="s">
        <v>405</v>
      </c>
      <c r="G113" s="6" t="s">
        <v>405</v>
      </c>
      <c r="H113" s="4" t="s">
        <v>983</v>
      </c>
      <c r="I113" s="4" t="s">
        <v>983</v>
      </c>
      <c r="J113" s="62"/>
    </row>
    <row r="114" spans="1:10" ht="28.8" x14ac:dyDescent="0.3">
      <c r="A114" s="62" t="s">
        <v>406</v>
      </c>
      <c r="B114" s="66" t="s">
        <v>407</v>
      </c>
      <c r="C114" s="62">
        <v>5</v>
      </c>
      <c r="D114" s="62">
        <v>2</v>
      </c>
      <c r="E114" s="66" t="s">
        <v>408</v>
      </c>
      <c r="F114" s="62" t="s">
        <v>409</v>
      </c>
      <c r="G114" s="6" t="s">
        <v>410</v>
      </c>
      <c r="H114" s="4" t="s">
        <v>983</v>
      </c>
      <c r="I114" s="4" t="s">
        <v>1023</v>
      </c>
      <c r="J114" s="62"/>
    </row>
    <row r="115" spans="1:10" x14ac:dyDescent="0.3">
      <c r="A115" s="62" t="s">
        <v>411</v>
      </c>
      <c r="B115" s="66" t="s">
        <v>398</v>
      </c>
      <c r="C115" s="62">
        <v>2</v>
      </c>
      <c r="D115" s="62">
        <v>1</v>
      </c>
      <c r="E115" s="66" t="s">
        <v>412</v>
      </c>
      <c r="F115" s="62" t="s">
        <v>413</v>
      </c>
      <c r="G115" s="6" t="s">
        <v>414</v>
      </c>
      <c r="H115" s="62" t="s">
        <v>983</v>
      </c>
      <c r="I115" s="62" t="s">
        <v>1023</v>
      </c>
      <c r="J115" s="62"/>
    </row>
    <row r="116" spans="1:10" x14ac:dyDescent="0.3">
      <c r="A116" s="62" t="s">
        <v>415</v>
      </c>
      <c r="B116" s="66" t="s">
        <v>416</v>
      </c>
      <c r="C116" s="62">
        <v>3</v>
      </c>
      <c r="D116" s="62">
        <v>2</v>
      </c>
      <c r="E116" s="66" t="s">
        <v>417</v>
      </c>
      <c r="F116" s="62" t="s">
        <v>418</v>
      </c>
      <c r="G116" s="6" t="s">
        <v>418</v>
      </c>
      <c r="H116" s="62" t="s">
        <v>983</v>
      </c>
      <c r="I116" s="62" t="s">
        <v>983</v>
      </c>
      <c r="J116" s="62"/>
    </row>
    <row r="117" spans="1:10" x14ac:dyDescent="0.3">
      <c r="A117" s="62" t="s">
        <v>419</v>
      </c>
      <c r="B117" s="66" t="s">
        <v>420</v>
      </c>
      <c r="C117" s="62">
        <v>1</v>
      </c>
      <c r="D117" s="62">
        <v>1</v>
      </c>
      <c r="E117" s="66" t="s">
        <v>421</v>
      </c>
      <c r="F117" s="62" t="s">
        <v>422</v>
      </c>
      <c r="G117" s="6" t="s">
        <v>422</v>
      </c>
      <c r="H117" s="62" t="s">
        <v>431</v>
      </c>
      <c r="I117" s="62" t="s">
        <v>431</v>
      </c>
      <c r="J117" s="62"/>
    </row>
    <row r="118" spans="1:10" ht="28.8" x14ac:dyDescent="0.3">
      <c r="A118" s="62" t="s">
        <v>423</v>
      </c>
      <c r="B118" s="66" t="s">
        <v>424</v>
      </c>
      <c r="C118" s="62">
        <v>2</v>
      </c>
      <c r="D118" s="62">
        <v>1</v>
      </c>
      <c r="E118" s="66" t="s">
        <v>425</v>
      </c>
      <c r="F118" s="62" t="s">
        <v>426</v>
      </c>
      <c r="G118" s="6" t="s">
        <v>426</v>
      </c>
      <c r="H118" s="4" t="s">
        <v>983</v>
      </c>
      <c r="I118" s="4" t="s">
        <v>1023</v>
      </c>
      <c r="J118" s="62"/>
    </row>
    <row r="119" spans="1:10" ht="28.8" x14ac:dyDescent="0.3">
      <c r="A119" s="62" t="s">
        <v>427</v>
      </c>
      <c r="B119" s="66" t="s">
        <v>428</v>
      </c>
      <c r="C119" s="62">
        <v>1</v>
      </c>
      <c r="D119" s="62">
        <v>1</v>
      </c>
      <c r="E119" s="66" t="s">
        <v>429</v>
      </c>
      <c r="F119" s="62" t="s">
        <v>430</v>
      </c>
      <c r="G119" s="6" t="s">
        <v>431</v>
      </c>
      <c r="H119" s="4" t="s">
        <v>431</v>
      </c>
      <c r="I119" s="4" t="s">
        <v>431</v>
      </c>
      <c r="J119" s="62"/>
    </row>
    <row r="120" spans="1:10" x14ac:dyDescent="0.3">
      <c r="A120" s="62" t="s">
        <v>432</v>
      </c>
      <c r="B120" s="66" t="s">
        <v>420</v>
      </c>
      <c r="C120" s="62">
        <v>1</v>
      </c>
      <c r="D120" s="62">
        <v>1</v>
      </c>
      <c r="E120" s="66" t="s">
        <v>433</v>
      </c>
      <c r="F120" s="62" t="s">
        <v>434</v>
      </c>
      <c r="G120" s="6" t="s">
        <v>434</v>
      </c>
      <c r="H120" s="62" t="s">
        <v>431</v>
      </c>
      <c r="I120" s="62" t="s">
        <v>431</v>
      </c>
      <c r="J120" s="62"/>
    </row>
    <row r="121" spans="1:10" x14ac:dyDescent="0.3">
      <c r="A121" s="62" t="s">
        <v>435</v>
      </c>
      <c r="B121" s="66" t="s">
        <v>81</v>
      </c>
      <c r="C121" s="62">
        <v>1</v>
      </c>
      <c r="D121" s="62">
        <v>1</v>
      </c>
      <c r="E121" s="66" t="s">
        <v>436</v>
      </c>
      <c r="F121" s="62" t="s">
        <v>437</v>
      </c>
      <c r="G121" s="6" t="s">
        <v>438</v>
      </c>
      <c r="H121" s="62" t="s">
        <v>981</v>
      </c>
      <c r="I121" s="62" t="s">
        <v>1020</v>
      </c>
      <c r="J121" s="62"/>
    </row>
    <row r="122" spans="1:10" ht="28.8" x14ac:dyDescent="0.3">
      <c r="A122" s="62" t="s">
        <v>439</v>
      </c>
      <c r="B122" s="66" t="s">
        <v>440</v>
      </c>
      <c r="C122" s="62">
        <v>2</v>
      </c>
      <c r="D122" s="62">
        <v>2</v>
      </c>
      <c r="E122" s="66" t="s">
        <v>441</v>
      </c>
      <c r="F122" s="62" t="s">
        <v>442</v>
      </c>
      <c r="G122" s="6" t="s">
        <v>442</v>
      </c>
      <c r="H122" s="62" t="s">
        <v>981</v>
      </c>
      <c r="I122" s="62" t="s">
        <v>1020</v>
      </c>
      <c r="J122" s="62"/>
    </row>
    <row r="123" spans="1:10" ht="14.25" customHeight="1" x14ac:dyDescent="0.3">
      <c r="A123" s="62" t="s">
        <v>443</v>
      </c>
      <c r="B123" s="66" t="s">
        <v>81</v>
      </c>
      <c r="C123" s="62">
        <v>1</v>
      </c>
      <c r="D123" s="62">
        <v>1</v>
      </c>
      <c r="E123" s="66" t="s">
        <v>444</v>
      </c>
      <c r="F123" s="62" t="s">
        <v>445</v>
      </c>
      <c r="G123" s="6" t="s">
        <v>445</v>
      </c>
      <c r="H123" s="62" t="s">
        <v>981</v>
      </c>
      <c r="I123" s="62" t="s">
        <v>1020</v>
      </c>
      <c r="J123" s="62"/>
    </row>
    <row r="124" spans="1:10" x14ac:dyDescent="0.3">
      <c r="A124" s="62" t="s">
        <v>446</v>
      </c>
      <c r="B124" s="66" t="s">
        <v>81</v>
      </c>
      <c r="C124" s="62">
        <v>1</v>
      </c>
      <c r="D124" s="62">
        <v>1</v>
      </c>
      <c r="E124" s="66" t="s">
        <v>447</v>
      </c>
      <c r="F124" s="62" t="s">
        <v>448</v>
      </c>
      <c r="G124" s="6" t="s">
        <v>449</v>
      </c>
      <c r="H124" s="62" t="s">
        <v>981</v>
      </c>
      <c r="I124" s="62" t="s">
        <v>1020</v>
      </c>
      <c r="J124" s="62"/>
    </row>
    <row r="125" spans="1:10" x14ac:dyDescent="0.3">
      <c r="A125" s="62" t="s">
        <v>450</v>
      </c>
      <c r="B125" s="66" t="s">
        <v>451</v>
      </c>
      <c r="C125" s="62">
        <v>2</v>
      </c>
      <c r="D125" s="62">
        <v>2</v>
      </c>
      <c r="E125" s="66" t="s">
        <v>452</v>
      </c>
      <c r="F125" s="62" t="s">
        <v>453</v>
      </c>
      <c r="G125" s="6" t="s">
        <v>453</v>
      </c>
      <c r="H125" s="4" t="s">
        <v>981</v>
      </c>
      <c r="I125" s="62" t="s">
        <v>1020</v>
      </c>
      <c r="J125" s="62"/>
    </row>
    <row r="126" spans="1:10" x14ac:dyDescent="0.3">
      <c r="A126" s="62" t="s">
        <v>454</v>
      </c>
      <c r="B126" s="66" t="s">
        <v>451</v>
      </c>
      <c r="C126" s="62">
        <v>2</v>
      </c>
      <c r="D126" s="62">
        <v>2</v>
      </c>
      <c r="E126" s="66" t="s">
        <v>455</v>
      </c>
      <c r="F126" s="62" t="s">
        <v>456</v>
      </c>
      <c r="G126" s="6" t="s">
        <v>456</v>
      </c>
      <c r="H126" s="4" t="s">
        <v>981</v>
      </c>
      <c r="I126" s="4" t="s">
        <v>981</v>
      </c>
      <c r="J126" s="62"/>
    </row>
    <row r="127" spans="1:10" x14ac:dyDescent="0.3">
      <c r="A127" s="62" t="s">
        <v>457</v>
      </c>
      <c r="B127" s="66" t="s">
        <v>81</v>
      </c>
      <c r="C127" s="62">
        <v>1</v>
      </c>
      <c r="D127" s="62">
        <v>1</v>
      </c>
      <c r="E127" s="66" t="s">
        <v>458</v>
      </c>
      <c r="F127" s="62" t="s">
        <v>459</v>
      </c>
      <c r="G127" s="6" t="s">
        <v>460</v>
      </c>
      <c r="H127" s="62" t="s">
        <v>981</v>
      </c>
      <c r="I127" s="62" t="s">
        <v>981</v>
      </c>
      <c r="J127" s="62"/>
    </row>
    <row r="128" spans="1:10" x14ac:dyDescent="0.3">
      <c r="A128" s="62" t="s">
        <v>461</v>
      </c>
      <c r="B128" s="66" t="s">
        <v>81</v>
      </c>
      <c r="C128" s="62">
        <v>1</v>
      </c>
      <c r="D128" s="62">
        <v>1</v>
      </c>
      <c r="E128" s="66" t="s">
        <v>462</v>
      </c>
      <c r="F128" s="62" t="s">
        <v>463</v>
      </c>
      <c r="G128" s="6" t="s">
        <v>464</v>
      </c>
      <c r="H128" s="62" t="s">
        <v>979</v>
      </c>
      <c r="I128" s="62" t="s">
        <v>1016</v>
      </c>
      <c r="J128" s="62"/>
    </row>
    <row r="129" spans="1:10" s="4" customFormat="1" x14ac:dyDescent="0.3">
      <c r="A129" s="4" t="s">
        <v>465</v>
      </c>
      <c r="B129" s="12" t="s">
        <v>466</v>
      </c>
      <c r="C129" s="4">
        <v>1</v>
      </c>
      <c r="D129" s="4">
        <v>1</v>
      </c>
      <c r="E129" s="12" t="s">
        <v>467</v>
      </c>
      <c r="F129" s="4" t="s">
        <v>468</v>
      </c>
      <c r="G129" s="5" t="s">
        <v>468</v>
      </c>
      <c r="H129" s="4" t="s">
        <v>979</v>
      </c>
      <c r="I129" s="62" t="s">
        <v>1016</v>
      </c>
    </row>
    <row r="130" spans="1:10" x14ac:dyDescent="0.3">
      <c r="A130" s="62" t="s">
        <v>469</v>
      </c>
      <c r="B130" s="66" t="s">
        <v>470</v>
      </c>
      <c r="C130" s="4">
        <v>2</v>
      </c>
      <c r="D130" s="4">
        <v>2</v>
      </c>
      <c r="E130" s="66" t="s">
        <v>471</v>
      </c>
      <c r="F130" s="62" t="s">
        <v>472</v>
      </c>
      <c r="G130" s="6" t="s">
        <v>473</v>
      </c>
      <c r="H130" s="62" t="s">
        <v>979</v>
      </c>
      <c r="I130" s="62" t="s">
        <v>1016</v>
      </c>
      <c r="J130" s="62"/>
    </row>
    <row r="131" spans="1:10" x14ac:dyDescent="0.3">
      <c r="A131" s="62" t="s">
        <v>474</v>
      </c>
      <c r="B131" s="66" t="s">
        <v>420</v>
      </c>
      <c r="C131" s="62">
        <v>1</v>
      </c>
      <c r="D131" s="62">
        <v>1</v>
      </c>
      <c r="E131" s="66" t="s">
        <v>475</v>
      </c>
      <c r="F131" s="62" t="s">
        <v>476</v>
      </c>
      <c r="G131" s="6" t="s">
        <v>476</v>
      </c>
      <c r="H131" s="62" t="s">
        <v>979</v>
      </c>
      <c r="I131" s="62" t="s">
        <v>1016</v>
      </c>
      <c r="J131" s="62"/>
    </row>
    <row r="132" spans="1:10" s="4" customFormat="1" x14ac:dyDescent="0.3">
      <c r="A132" s="4" t="s">
        <v>43</v>
      </c>
      <c r="B132" s="12" t="s">
        <v>477</v>
      </c>
      <c r="C132" s="4">
        <v>2</v>
      </c>
      <c r="D132" s="4">
        <v>2</v>
      </c>
      <c r="E132" s="66" t="s">
        <v>478</v>
      </c>
      <c r="F132" s="4" t="s">
        <v>45</v>
      </c>
      <c r="G132" s="5" t="s">
        <v>479</v>
      </c>
      <c r="H132" s="62" t="s">
        <v>979</v>
      </c>
      <c r="I132" s="62" t="s">
        <v>1016</v>
      </c>
    </row>
    <row r="133" spans="1:10" x14ac:dyDescent="0.3">
      <c r="A133" s="4" t="s">
        <v>480</v>
      </c>
      <c r="B133" s="12" t="s">
        <v>420</v>
      </c>
      <c r="C133" s="4">
        <v>1</v>
      </c>
      <c r="D133" s="4">
        <v>1</v>
      </c>
      <c r="E133" s="66" t="s">
        <v>481</v>
      </c>
      <c r="F133" s="4" t="s">
        <v>482</v>
      </c>
      <c r="G133" s="6" t="s">
        <v>482</v>
      </c>
      <c r="H133" s="62" t="s">
        <v>979</v>
      </c>
      <c r="I133" s="62" t="s">
        <v>1016</v>
      </c>
      <c r="J133" s="62"/>
    </row>
    <row r="134" spans="1:10" x14ac:dyDescent="0.3">
      <c r="A134" s="62" t="s">
        <v>483</v>
      </c>
      <c r="B134" s="66" t="s">
        <v>484</v>
      </c>
      <c r="C134" s="4">
        <v>3</v>
      </c>
      <c r="D134" s="4">
        <v>2</v>
      </c>
      <c r="E134" s="66" t="s">
        <v>485</v>
      </c>
      <c r="F134" s="62" t="s">
        <v>486</v>
      </c>
      <c r="G134" s="6" t="s">
        <v>426</v>
      </c>
      <c r="H134" s="4" t="s">
        <v>983</v>
      </c>
      <c r="I134" s="4" t="s">
        <v>1023</v>
      </c>
      <c r="J134" s="62"/>
    </row>
    <row r="135" spans="1:10" x14ac:dyDescent="0.3">
      <c r="A135" s="62" t="s">
        <v>487</v>
      </c>
      <c r="B135" s="66" t="s">
        <v>420</v>
      </c>
      <c r="C135" s="4">
        <v>1</v>
      </c>
      <c r="D135" s="4">
        <v>1</v>
      </c>
      <c r="E135" s="66" t="s">
        <v>488</v>
      </c>
      <c r="F135" s="62" t="s">
        <v>489</v>
      </c>
      <c r="G135" s="6" t="s">
        <v>490</v>
      </c>
      <c r="H135" s="4" t="s">
        <v>978</v>
      </c>
      <c r="I135" s="4" t="s">
        <v>978</v>
      </c>
      <c r="J135" s="62"/>
    </row>
    <row r="136" spans="1:10" x14ac:dyDescent="0.3">
      <c r="A136" s="62" t="s">
        <v>491</v>
      </c>
      <c r="B136" s="66" t="s">
        <v>492</v>
      </c>
      <c r="C136" s="4">
        <v>3</v>
      </c>
      <c r="D136" s="4">
        <v>2</v>
      </c>
      <c r="E136" s="66" t="s">
        <v>493</v>
      </c>
      <c r="F136" s="62" t="s">
        <v>494</v>
      </c>
      <c r="G136" s="6" t="s">
        <v>495</v>
      </c>
      <c r="H136" s="4" t="s">
        <v>979</v>
      </c>
      <c r="I136" s="4" t="s">
        <v>1016</v>
      </c>
      <c r="J136" s="62"/>
    </row>
    <row r="137" spans="1:10" x14ac:dyDescent="0.3">
      <c r="A137" s="62" t="s">
        <v>496</v>
      </c>
      <c r="B137" s="66" t="s">
        <v>420</v>
      </c>
      <c r="C137" s="4">
        <v>1</v>
      </c>
      <c r="D137" s="4">
        <v>1</v>
      </c>
      <c r="E137" s="66" t="s">
        <v>497</v>
      </c>
      <c r="F137" s="62" t="s">
        <v>498</v>
      </c>
      <c r="G137" s="6" t="s">
        <v>499</v>
      </c>
      <c r="H137" s="4" t="s">
        <v>979</v>
      </c>
      <c r="I137" s="4" t="s">
        <v>1016</v>
      </c>
      <c r="J137" s="62"/>
    </row>
    <row r="138" spans="1:10" x14ac:dyDescent="0.3">
      <c r="A138" s="62" t="s">
        <v>500</v>
      </c>
      <c r="B138" s="66" t="s">
        <v>501</v>
      </c>
      <c r="C138" s="62">
        <v>2</v>
      </c>
      <c r="D138" s="62">
        <v>2</v>
      </c>
      <c r="E138" s="66" t="s">
        <v>502</v>
      </c>
      <c r="F138" s="62" t="s">
        <v>503</v>
      </c>
      <c r="G138" s="6" t="s">
        <v>503</v>
      </c>
      <c r="H138" s="4" t="s">
        <v>978</v>
      </c>
      <c r="I138" s="4" t="s">
        <v>978</v>
      </c>
      <c r="J138" s="62"/>
    </row>
    <row r="139" spans="1:10" x14ac:dyDescent="0.3">
      <c r="A139" s="62" t="s">
        <v>504</v>
      </c>
      <c r="B139" s="66" t="s">
        <v>505</v>
      </c>
      <c r="C139" s="62">
        <v>2</v>
      </c>
      <c r="D139" s="62">
        <v>1</v>
      </c>
      <c r="E139" s="66" t="s">
        <v>506</v>
      </c>
      <c r="F139" s="62" t="s">
        <v>507</v>
      </c>
      <c r="G139" s="6" t="s">
        <v>508</v>
      </c>
      <c r="H139" s="4" t="s">
        <v>978</v>
      </c>
      <c r="I139" s="4" t="s">
        <v>978</v>
      </c>
      <c r="J139" s="62"/>
    </row>
    <row r="140" spans="1:10" x14ac:dyDescent="0.3">
      <c r="A140" s="62" t="s">
        <v>509</v>
      </c>
      <c r="B140" s="66" t="s">
        <v>420</v>
      </c>
      <c r="C140" s="62">
        <v>1</v>
      </c>
      <c r="D140" s="62">
        <v>1</v>
      </c>
      <c r="E140" s="66" t="s">
        <v>510</v>
      </c>
      <c r="F140" s="62" t="s">
        <v>511</v>
      </c>
      <c r="G140" s="6" t="s">
        <v>512</v>
      </c>
      <c r="H140" s="4" t="s">
        <v>978</v>
      </c>
      <c r="I140" s="4" t="s">
        <v>978</v>
      </c>
      <c r="J140" s="62"/>
    </row>
    <row r="141" spans="1:10" x14ac:dyDescent="0.3">
      <c r="A141" s="62" t="s">
        <v>513</v>
      </c>
      <c r="B141" s="66" t="s">
        <v>420</v>
      </c>
      <c r="C141" s="62">
        <v>1</v>
      </c>
      <c r="D141" s="62">
        <v>1</v>
      </c>
      <c r="F141" s="62" t="s">
        <v>514</v>
      </c>
      <c r="G141" s="6" t="s">
        <v>514</v>
      </c>
      <c r="H141" s="4" t="s">
        <v>979</v>
      </c>
      <c r="I141" s="4" t="s">
        <v>1016</v>
      </c>
      <c r="J141" s="62"/>
    </row>
    <row r="142" spans="1:10" x14ac:dyDescent="0.3">
      <c r="A142" s="62" t="s">
        <v>515</v>
      </c>
      <c r="B142" s="66" t="s">
        <v>505</v>
      </c>
      <c r="C142" s="62">
        <v>2</v>
      </c>
      <c r="D142" s="62">
        <v>1</v>
      </c>
      <c r="E142" s="66" t="s">
        <v>516</v>
      </c>
      <c r="F142" s="62" t="s">
        <v>517</v>
      </c>
      <c r="G142" s="6" t="s">
        <v>518</v>
      </c>
      <c r="H142" s="4" t="s">
        <v>984</v>
      </c>
      <c r="I142" s="4" t="s">
        <v>984</v>
      </c>
      <c r="J142" s="62"/>
    </row>
    <row r="143" spans="1:10" x14ac:dyDescent="0.3">
      <c r="H143" s="4"/>
      <c r="I143" s="4"/>
      <c r="J143" s="62"/>
    </row>
    <row r="144" spans="1:10" x14ac:dyDescent="0.3">
      <c r="A144" s="2" t="s">
        <v>519</v>
      </c>
      <c r="H144" s="4"/>
      <c r="I144" s="4"/>
      <c r="J144" s="62"/>
    </row>
    <row r="145" spans="1:10" x14ac:dyDescent="0.3">
      <c r="A145" s="62" t="s">
        <v>520</v>
      </c>
      <c r="B145" s="66" t="s">
        <v>521</v>
      </c>
      <c r="E145" s="12" t="s">
        <v>522</v>
      </c>
      <c r="F145" s="62" t="s">
        <v>520</v>
      </c>
      <c r="G145" s="6" t="s">
        <v>520</v>
      </c>
      <c r="H145" s="62" t="s">
        <v>523</v>
      </c>
      <c r="I145" s="62" t="s">
        <v>523</v>
      </c>
      <c r="J145" s="62"/>
    </row>
    <row r="146" spans="1:10" s="4" customFormat="1" x14ac:dyDescent="0.3">
      <c r="A146" s="4" t="s">
        <v>524</v>
      </c>
      <c r="B146" s="12" t="s">
        <v>420</v>
      </c>
      <c r="C146" s="4">
        <v>1</v>
      </c>
      <c r="D146" s="4">
        <v>1</v>
      </c>
      <c r="E146" s="12" t="s">
        <v>525</v>
      </c>
      <c r="F146" s="4" t="s">
        <v>526</v>
      </c>
      <c r="G146" s="5" t="s">
        <v>524</v>
      </c>
      <c r="H146" s="4" t="s">
        <v>984</v>
      </c>
      <c r="I146" s="4" t="s">
        <v>984</v>
      </c>
    </row>
    <row r="147" spans="1:10" s="4" customFormat="1" x14ac:dyDescent="0.3">
      <c r="A147" s="4" t="s">
        <v>527</v>
      </c>
      <c r="B147" s="12" t="s">
        <v>420</v>
      </c>
      <c r="C147" s="4">
        <v>1</v>
      </c>
      <c r="D147" s="4">
        <v>1</v>
      </c>
      <c r="E147" s="12" t="s">
        <v>528</v>
      </c>
      <c r="F147" s="4" t="s">
        <v>529</v>
      </c>
      <c r="G147" s="5" t="s">
        <v>527</v>
      </c>
      <c r="H147" s="4" t="s">
        <v>976</v>
      </c>
      <c r="I147" s="4" t="s">
        <v>976</v>
      </c>
    </row>
    <row r="148" spans="1:10" s="4" customFormat="1" x14ac:dyDescent="0.3">
      <c r="A148" s="4" t="s">
        <v>530</v>
      </c>
      <c r="B148" s="12" t="s">
        <v>531</v>
      </c>
      <c r="C148" s="4">
        <v>1</v>
      </c>
      <c r="D148" s="4">
        <v>1</v>
      </c>
      <c r="E148" s="12" t="s">
        <v>532</v>
      </c>
      <c r="F148" s="4" t="s">
        <v>530</v>
      </c>
      <c r="G148" s="5" t="s">
        <v>533</v>
      </c>
      <c r="H148" s="4" t="s">
        <v>976</v>
      </c>
      <c r="I148" s="4" t="s">
        <v>976</v>
      </c>
    </row>
    <row r="149" spans="1:10" s="4" customFormat="1" x14ac:dyDescent="0.3">
      <c r="A149" s="4" t="s">
        <v>534</v>
      </c>
      <c r="B149" s="12" t="s">
        <v>535</v>
      </c>
      <c r="C149" s="4">
        <v>2</v>
      </c>
      <c r="D149" s="4">
        <v>2</v>
      </c>
      <c r="E149" s="12" t="s">
        <v>536</v>
      </c>
      <c r="F149" s="4" t="s">
        <v>537</v>
      </c>
      <c r="G149" s="5" t="s">
        <v>533</v>
      </c>
      <c r="H149" s="4" t="s">
        <v>976</v>
      </c>
      <c r="I149" s="4" t="s">
        <v>976</v>
      </c>
    </row>
    <row r="150" spans="1:10" s="4" customFormat="1" x14ac:dyDescent="0.3">
      <c r="A150" s="4" t="s">
        <v>538</v>
      </c>
      <c r="B150" s="12" t="s">
        <v>531</v>
      </c>
      <c r="C150" s="4">
        <v>1</v>
      </c>
      <c r="D150" s="4">
        <v>1</v>
      </c>
      <c r="E150" s="12" t="s">
        <v>539</v>
      </c>
      <c r="F150" s="4" t="s">
        <v>538</v>
      </c>
      <c r="G150" s="5" t="s">
        <v>540</v>
      </c>
      <c r="H150" s="4" t="s">
        <v>976</v>
      </c>
      <c r="I150" s="4" t="s">
        <v>976</v>
      </c>
    </row>
    <row r="151" spans="1:10" s="4" customFormat="1" x14ac:dyDescent="0.3">
      <c r="A151" s="4" t="s">
        <v>541</v>
      </c>
      <c r="B151" s="12" t="s">
        <v>531</v>
      </c>
      <c r="C151" s="4">
        <v>1</v>
      </c>
      <c r="D151" s="4">
        <v>1</v>
      </c>
      <c r="E151" s="12" t="s">
        <v>542</v>
      </c>
      <c r="F151" s="4" t="s">
        <v>541</v>
      </c>
      <c r="G151" s="5" t="s">
        <v>541</v>
      </c>
      <c r="H151" s="4" t="s">
        <v>985</v>
      </c>
      <c r="I151" s="4" t="s">
        <v>985</v>
      </c>
    </row>
    <row r="152" spans="1:10" s="4" customFormat="1" x14ac:dyDescent="0.3">
      <c r="A152" s="4" t="s">
        <v>543</v>
      </c>
      <c r="B152" s="12" t="s">
        <v>531</v>
      </c>
      <c r="C152" s="4">
        <v>1</v>
      </c>
      <c r="D152" s="4">
        <v>1</v>
      </c>
      <c r="E152" s="12" t="s">
        <v>544</v>
      </c>
      <c r="F152" s="4" t="s">
        <v>543</v>
      </c>
      <c r="G152" s="5" t="s">
        <v>543</v>
      </c>
      <c r="H152" s="4" t="s">
        <v>976</v>
      </c>
      <c r="I152" s="4" t="s">
        <v>976</v>
      </c>
    </row>
    <row r="153" spans="1:10" s="4" customFormat="1" x14ac:dyDescent="0.3">
      <c r="A153" s="4" t="s">
        <v>545</v>
      </c>
      <c r="B153" s="12" t="s">
        <v>531</v>
      </c>
      <c r="C153" s="4">
        <v>1</v>
      </c>
      <c r="D153" s="4">
        <v>1</v>
      </c>
      <c r="E153" s="12" t="s">
        <v>546</v>
      </c>
      <c r="F153" s="4" t="s">
        <v>545</v>
      </c>
      <c r="G153" s="5" t="s">
        <v>545</v>
      </c>
      <c r="H153" s="4" t="s">
        <v>985</v>
      </c>
      <c r="I153" s="4" t="s">
        <v>985</v>
      </c>
    </row>
    <row r="154" spans="1:10" s="4" customFormat="1" ht="28.8" x14ac:dyDescent="0.3">
      <c r="A154" s="4" t="s">
        <v>547</v>
      </c>
      <c r="B154" s="12" t="s">
        <v>548</v>
      </c>
      <c r="C154" s="4">
        <v>1</v>
      </c>
      <c r="D154" s="4">
        <v>1</v>
      </c>
      <c r="E154" s="12" t="s">
        <v>549</v>
      </c>
      <c r="F154" s="4" t="s">
        <v>547</v>
      </c>
      <c r="G154" s="5" t="s">
        <v>550</v>
      </c>
      <c r="H154" s="4" t="s">
        <v>985</v>
      </c>
      <c r="I154" s="4" t="s">
        <v>985</v>
      </c>
    </row>
    <row r="155" spans="1:10" s="4" customFormat="1" x14ac:dyDescent="0.3">
      <c r="A155" s="4" t="s">
        <v>551</v>
      </c>
      <c r="B155" s="12" t="s">
        <v>552</v>
      </c>
      <c r="E155" s="12" t="s">
        <v>553</v>
      </c>
      <c r="F155" s="4" t="s">
        <v>79</v>
      </c>
      <c r="G155" s="5" t="s">
        <v>79</v>
      </c>
      <c r="H155" s="4" t="s">
        <v>985</v>
      </c>
      <c r="I155" s="4" t="s">
        <v>985</v>
      </c>
    </row>
    <row r="156" spans="1:10" x14ac:dyDescent="0.3">
      <c r="H156" s="4"/>
      <c r="I156" s="4"/>
      <c r="J156" s="62"/>
    </row>
    <row r="157" spans="1:10" x14ac:dyDescent="0.3">
      <c r="A157" s="2" t="s">
        <v>554</v>
      </c>
      <c r="H157" s="4"/>
      <c r="I157" s="4"/>
      <c r="J157" s="62"/>
    </row>
    <row r="158" spans="1:10" x14ac:dyDescent="0.3">
      <c r="A158" s="62" t="s">
        <v>556</v>
      </c>
      <c r="B158" s="66" t="s">
        <v>557</v>
      </c>
      <c r="C158" s="62">
        <v>1</v>
      </c>
      <c r="D158" s="62">
        <v>1</v>
      </c>
      <c r="E158" s="66" t="s">
        <v>558</v>
      </c>
      <c r="F158" s="62" t="s">
        <v>559</v>
      </c>
      <c r="G158" s="6" t="s">
        <v>559</v>
      </c>
      <c r="H158" s="62" t="s">
        <v>985</v>
      </c>
      <c r="I158" s="62" t="s">
        <v>985</v>
      </c>
      <c r="J158" s="62"/>
    </row>
    <row r="159" spans="1:10" ht="28.8" x14ac:dyDescent="0.3">
      <c r="A159" s="62" t="s">
        <v>560</v>
      </c>
      <c r="B159" s="66" t="s">
        <v>557</v>
      </c>
      <c r="C159" s="62">
        <v>1</v>
      </c>
      <c r="D159" s="62">
        <v>1</v>
      </c>
      <c r="E159" s="66" t="s">
        <v>561</v>
      </c>
      <c r="F159" s="62" t="s">
        <v>562</v>
      </c>
      <c r="G159" s="6" t="s">
        <v>562</v>
      </c>
      <c r="H159" s="62" t="s">
        <v>985</v>
      </c>
      <c r="I159" s="62" t="s">
        <v>985</v>
      </c>
      <c r="J159" s="62"/>
    </row>
    <row r="160" spans="1:10" x14ac:dyDescent="0.3">
      <c r="A160" s="62" t="s">
        <v>563</v>
      </c>
      <c r="B160" s="66" t="s">
        <v>552</v>
      </c>
      <c r="E160" s="66" t="s">
        <v>564</v>
      </c>
      <c r="F160" s="62" t="s">
        <v>563</v>
      </c>
      <c r="G160" s="6" t="s">
        <v>563</v>
      </c>
      <c r="H160" s="62" t="s">
        <v>985</v>
      </c>
      <c r="I160" s="62" t="s">
        <v>985</v>
      </c>
      <c r="J160" s="62"/>
    </row>
    <row r="161" spans="1:10" ht="28.5" customHeight="1" x14ac:dyDescent="0.3">
      <c r="A161" s="62" t="s">
        <v>574</v>
      </c>
      <c r="B161" s="66" t="s">
        <v>575</v>
      </c>
      <c r="E161" s="66" t="s">
        <v>576</v>
      </c>
      <c r="F161" s="62" t="s">
        <v>577</v>
      </c>
      <c r="G161" s="6" t="s">
        <v>577</v>
      </c>
      <c r="H161" s="4" t="s">
        <v>982</v>
      </c>
      <c r="I161" s="4" t="s">
        <v>982</v>
      </c>
      <c r="J161" s="62"/>
    </row>
    <row r="162" spans="1:10" ht="29.25" customHeight="1" x14ac:dyDescent="0.3">
      <c r="A162" s="62" t="s">
        <v>579</v>
      </c>
      <c r="B162" s="66" t="s">
        <v>580</v>
      </c>
      <c r="E162" s="66" t="s">
        <v>581</v>
      </c>
      <c r="F162" s="62" t="s">
        <v>582</v>
      </c>
      <c r="G162" s="6" t="s">
        <v>578</v>
      </c>
      <c r="H162" s="4" t="s">
        <v>982</v>
      </c>
      <c r="I162" s="4" t="s">
        <v>982</v>
      </c>
      <c r="J162" s="62"/>
    </row>
    <row r="163" spans="1:10" x14ac:dyDescent="0.3">
      <c r="B163" s="15"/>
      <c r="C163" s="62">
        <f>COUNTA(C4:C162)</f>
        <v>129</v>
      </c>
      <c r="D163" s="62">
        <f>COUNTA(D4:D162)</f>
        <v>129</v>
      </c>
      <c r="J163" s="62"/>
    </row>
    <row r="164" spans="1:10" x14ac:dyDescent="0.3">
      <c r="A164" s="78" t="s">
        <v>1036</v>
      </c>
      <c r="B164" s="15"/>
      <c r="J164" s="62"/>
    </row>
    <row r="165" spans="1:10" x14ac:dyDescent="0.3">
      <c r="A165" s="62" t="s">
        <v>565</v>
      </c>
      <c r="B165" s="62"/>
      <c r="E165" s="62"/>
      <c r="F165" s="62" t="s">
        <v>565</v>
      </c>
      <c r="G165" s="6" t="s">
        <v>565</v>
      </c>
      <c r="H165" s="62" t="s">
        <v>987</v>
      </c>
      <c r="I165" s="62" t="s">
        <v>987</v>
      </c>
      <c r="J165" s="62"/>
    </row>
    <row r="166" spans="1:10" x14ac:dyDescent="0.3">
      <c r="A166" s="62" t="s">
        <v>568</v>
      </c>
      <c r="B166" s="15"/>
      <c r="C166" s="9"/>
      <c r="D166" s="9"/>
      <c r="F166" s="62" t="s">
        <v>568</v>
      </c>
      <c r="G166" s="6" t="s">
        <v>568</v>
      </c>
      <c r="H166" s="62" t="s">
        <v>987</v>
      </c>
      <c r="I166" s="62" t="s">
        <v>987</v>
      </c>
      <c r="J166" s="62"/>
    </row>
    <row r="167" spans="1:10" x14ac:dyDescent="0.3">
      <c r="A167" s="62" t="s">
        <v>555</v>
      </c>
      <c r="F167" s="62" t="s">
        <v>555</v>
      </c>
      <c r="G167" s="6" t="s">
        <v>555</v>
      </c>
      <c r="H167" s="62" t="s">
        <v>987</v>
      </c>
      <c r="I167" s="62" t="s">
        <v>987</v>
      </c>
      <c r="J167" s="62"/>
    </row>
    <row r="168" spans="1:10" x14ac:dyDescent="0.3">
      <c r="A168" s="62" t="s">
        <v>569</v>
      </c>
      <c r="F168" s="62" t="s">
        <v>569</v>
      </c>
      <c r="G168" s="6" t="s">
        <v>569</v>
      </c>
      <c r="H168" s="62" t="s">
        <v>987</v>
      </c>
      <c r="I168" s="62" t="s">
        <v>987</v>
      </c>
    </row>
    <row r="169" spans="1:10" x14ac:dyDescent="0.3">
      <c r="A169" s="62" t="s">
        <v>589</v>
      </c>
      <c r="F169" s="62" t="s">
        <v>589</v>
      </c>
      <c r="G169" s="6" t="s">
        <v>589</v>
      </c>
      <c r="H169" s="62" t="s">
        <v>987</v>
      </c>
      <c r="I169" s="62" t="s">
        <v>987</v>
      </c>
    </row>
    <row r="170" spans="1:10" x14ac:dyDescent="0.3">
      <c r="A170" s="62" t="s">
        <v>588</v>
      </c>
      <c r="F170" s="62" t="s">
        <v>588</v>
      </c>
      <c r="G170" s="6" t="s">
        <v>588</v>
      </c>
      <c r="H170" s="62" t="s">
        <v>987</v>
      </c>
      <c r="I170" s="62" t="s">
        <v>987</v>
      </c>
    </row>
    <row r="171" spans="1:10" x14ac:dyDescent="0.3">
      <c r="A171" s="62" t="s">
        <v>587</v>
      </c>
      <c r="F171" s="62" t="s">
        <v>587</v>
      </c>
      <c r="G171" s="6" t="s">
        <v>587</v>
      </c>
      <c r="H171" s="62" t="s">
        <v>987</v>
      </c>
      <c r="I171" s="62" t="s">
        <v>987</v>
      </c>
      <c r="J171" s="62"/>
    </row>
    <row r="172" spans="1:10" x14ac:dyDescent="0.3">
      <c r="A172" s="62" t="s">
        <v>573</v>
      </c>
      <c r="F172" s="62" t="s">
        <v>573</v>
      </c>
      <c r="G172" s="6" t="s">
        <v>573</v>
      </c>
      <c r="H172" s="62" t="s">
        <v>982</v>
      </c>
      <c r="I172" s="62" t="s">
        <v>982</v>
      </c>
    </row>
    <row r="173" spans="1:10" x14ac:dyDescent="0.3">
      <c r="A173" s="62" t="s">
        <v>87</v>
      </c>
      <c r="F173" s="62" t="s">
        <v>87</v>
      </c>
      <c r="G173" s="6" t="s">
        <v>87</v>
      </c>
      <c r="H173" s="62" t="s">
        <v>982</v>
      </c>
      <c r="I173" s="62" t="s">
        <v>982</v>
      </c>
    </row>
    <row r="174" spans="1:10" x14ac:dyDescent="0.3">
      <c r="A174" s="62" t="s">
        <v>583</v>
      </c>
      <c r="F174" s="62" t="s">
        <v>583</v>
      </c>
      <c r="G174" s="6" t="s">
        <v>583</v>
      </c>
      <c r="H174" s="62" t="s">
        <v>982</v>
      </c>
      <c r="I174" s="62" t="s">
        <v>982</v>
      </c>
    </row>
    <row r="175" spans="1:10" x14ac:dyDescent="0.3">
      <c r="A175" s="62" t="s">
        <v>584</v>
      </c>
      <c r="F175" s="62" t="s">
        <v>584</v>
      </c>
      <c r="G175" s="6" t="s">
        <v>584</v>
      </c>
      <c r="H175" s="62" t="s">
        <v>982</v>
      </c>
      <c r="I175" s="62" t="s">
        <v>982</v>
      </c>
    </row>
    <row r="176" spans="1:10" x14ac:dyDescent="0.3">
      <c r="A176" s="62" t="s">
        <v>566</v>
      </c>
      <c r="F176" s="62" t="s">
        <v>566</v>
      </c>
      <c r="G176" s="6" t="s">
        <v>566</v>
      </c>
      <c r="H176" s="62" t="s">
        <v>982</v>
      </c>
      <c r="I176" s="62" t="s">
        <v>982</v>
      </c>
    </row>
    <row r="177" spans="1:9" x14ac:dyDescent="0.3">
      <c r="A177" s="62" t="s">
        <v>570</v>
      </c>
      <c r="F177" s="62" t="s">
        <v>570</v>
      </c>
      <c r="G177" s="6" t="s">
        <v>570</v>
      </c>
      <c r="H177" s="62" t="s">
        <v>982</v>
      </c>
      <c r="I177" s="62" t="s">
        <v>982</v>
      </c>
    </row>
    <row r="178" spans="1:9" x14ac:dyDescent="0.3">
      <c r="A178" s="62" t="s">
        <v>988</v>
      </c>
      <c r="F178" s="62" t="s">
        <v>988</v>
      </c>
      <c r="G178" s="6" t="s">
        <v>988</v>
      </c>
      <c r="H178" s="62" t="s">
        <v>982</v>
      </c>
      <c r="I178" s="62" t="s">
        <v>982</v>
      </c>
    </row>
    <row r="179" spans="1:9" x14ac:dyDescent="0.3">
      <c r="A179" s="62" t="s">
        <v>571</v>
      </c>
      <c r="F179" s="62" t="s">
        <v>571</v>
      </c>
      <c r="G179" s="6" t="s">
        <v>571</v>
      </c>
      <c r="H179" s="62" t="s">
        <v>982</v>
      </c>
      <c r="I179" s="62" t="s">
        <v>982</v>
      </c>
    </row>
    <row r="180" spans="1:9" x14ac:dyDescent="0.3">
      <c r="A180" s="62" t="s">
        <v>585</v>
      </c>
      <c r="F180" s="62" t="s">
        <v>585</v>
      </c>
      <c r="G180" s="6" t="s">
        <v>585</v>
      </c>
      <c r="H180" s="62" t="s">
        <v>982</v>
      </c>
      <c r="I180" s="62" t="s">
        <v>982</v>
      </c>
    </row>
    <row r="181" spans="1:9" x14ac:dyDescent="0.3">
      <c r="A181" s="62" t="s">
        <v>572</v>
      </c>
      <c r="F181" s="62" t="s">
        <v>572</v>
      </c>
      <c r="G181" s="6" t="s">
        <v>572</v>
      </c>
      <c r="H181" s="62" t="s">
        <v>982</v>
      </c>
      <c r="I181" s="62" t="s">
        <v>982</v>
      </c>
    </row>
    <row r="182" spans="1:9" x14ac:dyDescent="0.3">
      <c r="A182" s="62" t="s">
        <v>567</v>
      </c>
      <c r="F182" s="62" t="s">
        <v>567</v>
      </c>
      <c r="G182" s="6" t="s">
        <v>567</v>
      </c>
      <c r="H182" s="62" t="s">
        <v>982</v>
      </c>
      <c r="I182" s="62" t="s">
        <v>982</v>
      </c>
    </row>
    <row r="183" spans="1:9" x14ac:dyDescent="0.3">
      <c r="A183" s="62" t="s">
        <v>586</v>
      </c>
      <c r="F183" s="62" t="s">
        <v>586</v>
      </c>
      <c r="G183" s="6" t="s">
        <v>586</v>
      </c>
      <c r="H183" s="62" t="s">
        <v>982</v>
      </c>
      <c r="I183" s="62" t="s">
        <v>982</v>
      </c>
    </row>
    <row r="184" spans="1:9" x14ac:dyDescent="0.3">
      <c r="B184" s="62"/>
      <c r="E184" s="62"/>
    </row>
    <row r="186" spans="1:9" x14ac:dyDescent="0.3">
      <c r="A186" s="78" t="s">
        <v>1037</v>
      </c>
    </row>
    <row r="187" spans="1:9" x14ac:dyDescent="0.3">
      <c r="A187" s="18" t="s">
        <v>1012</v>
      </c>
      <c r="F187" s="18" t="s">
        <v>1012</v>
      </c>
      <c r="G187" s="81" t="s">
        <v>1012</v>
      </c>
      <c r="H187" s="4" t="s">
        <v>977</v>
      </c>
      <c r="I187" s="4" t="s">
        <v>1014</v>
      </c>
    </row>
    <row r="188" spans="1:9" x14ac:dyDescent="0.3">
      <c r="A188" s="18" t="s">
        <v>1008</v>
      </c>
      <c r="F188" s="18" t="s">
        <v>1008</v>
      </c>
      <c r="G188" s="81" t="s">
        <v>1008</v>
      </c>
      <c r="H188" s="4" t="s">
        <v>978</v>
      </c>
      <c r="I188" s="4" t="s">
        <v>978</v>
      </c>
    </row>
    <row r="189" spans="1:9" x14ac:dyDescent="0.3">
      <c r="A189" s="80" t="s">
        <v>992</v>
      </c>
      <c r="F189" s="80" t="s">
        <v>992</v>
      </c>
      <c r="G189" s="82" t="s">
        <v>1017</v>
      </c>
      <c r="H189" s="4" t="s">
        <v>979</v>
      </c>
      <c r="I189" s="4" t="s">
        <v>1016</v>
      </c>
    </row>
    <row r="190" spans="1:9" x14ac:dyDescent="0.3">
      <c r="A190" s="18" t="s">
        <v>1004</v>
      </c>
      <c r="F190" s="18" t="s">
        <v>1004</v>
      </c>
      <c r="G190" s="81" t="s">
        <v>1004</v>
      </c>
      <c r="H190" s="62" t="s">
        <v>979</v>
      </c>
      <c r="I190" s="4" t="s">
        <v>1016</v>
      </c>
    </row>
    <row r="191" spans="1:9" x14ac:dyDescent="0.3">
      <c r="A191" s="18" t="s">
        <v>990</v>
      </c>
      <c r="F191" s="18" t="s">
        <v>990</v>
      </c>
      <c r="G191" s="81" t="s">
        <v>990</v>
      </c>
      <c r="H191" s="62" t="s">
        <v>981</v>
      </c>
      <c r="I191" s="62" t="s">
        <v>1015</v>
      </c>
    </row>
    <row r="192" spans="1:9" x14ac:dyDescent="0.3">
      <c r="A192" s="18" t="s">
        <v>991</v>
      </c>
      <c r="F192" s="18" t="s">
        <v>991</v>
      </c>
      <c r="G192" s="81" t="s">
        <v>991</v>
      </c>
      <c r="H192" s="4" t="s">
        <v>981</v>
      </c>
      <c r="I192" s="4" t="s">
        <v>1020</v>
      </c>
    </row>
    <row r="193" spans="1:9" x14ac:dyDescent="0.3">
      <c r="A193" s="18" t="s">
        <v>994</v>
      </c>
      <c r="F193" s="18" t="s">
        <v>994</v>
      </c>
      <c r="G193" s="81" t="s">
        <v>994</v>
      </c>
      <c r="H193" s="4" t="s">
        <v>981</v>
      </c>
      <c r="I193" s="4" t="s">
        <v>1020</v>
      </c>
    </row>
    <row r="194" spans="1:9" x14ac:dyDescent="0.3">
      <c r="A194" s="18" t="s">
        <v>1000</v>
      </c>
      <c r="F194" s="18" t="s">
        <v>1000</v>
      </c>
      <c r="G194" s="81" t="s">
        <v>1000</v>
      </c>
      <c r="H194" s="62" t="s">
        <v>981</v>
      </c>
      <c r="I194" s="4" t="s">
        <v>1020</v>
      </c>
    </row>
    <row r="195" spans="1:9" x14ac:dyDescent="0.3">
      <c r="A195" s="18" t="s">
        <v>1003</v>
      </c>
      <c r="F195" s="18" t="s">
        <v>1003</v>
      </c>
      <c r="G195" s="81" t="s">
        <v>1003</v>
      </c>
      <c r="H195" s="62" t="s">
        <v>981</v>
      </c>
      <c r="I195" s="62" t="s">
        <v>1015</v>
      </c>
    </row>
    <row r="196" spans="1:9" x14ac:dyDescent="0.3">
      <c r="A196" s="18" t="s">
        <v>1006</v>
      </c>
      <c r="F196" s="18" t="s">
        <v>1006</v>
      </c>
      <c r="G196" s="81" t="s">
        <v>1006</v>
      </c>
      <c r="H196" s="4" t="s">
        <v>981</v>
      </c>
      <c r="I196" s="4" t="s">
        <v>1020</v>
      </c>
    </row>
    <row r="197" spans="1:9" x14ac:dyDescent="0.3">
      <c r="A197" s="18" t="s">
        <v>1009</v>
      </c>
      <c r="F197" s="18" t="s">
        <v>1009</v>
      </c>
      <c r="G197" s="81" t="s">
        <v>1009</v>
      </c>
      <c r="H197" s="62" t="s">
        <v>981</v>
      </c>
      <c r="I197" s="62" t="s">
        <v>981</v>
      </c>
    </row>
    <row r="198" spans="1:9" x14ac:dyDescent="0.3">
      <c r="A198" s="18" t="s">
        <v>996</v>
      </c>
      <c r="F198" s="18" t="s">
        <v>996</v>
      </c>
      <c r="G198" s="81" t="s">
        <v>996</v>
      </c>
      <c r="H198" s="62" t="s">
        <v>987</v>
      </c>
      <c r="I198" s="62" t="s">
        <v>987</v>
      </c>
    </row>
    <row r="199" spans="1:9" x14ac:dyDescent="0.3">
      <c r="A199" s="18" t="s">
        <v>1011</v>
      </c>
      <c r="F199" s="18" t="s">
        <v>1011</v>
      </c>
      <c r="G199" s="81" t="s">
        <v>1011</v>
      </c>
      <c r="H199" s="62" t="s">
        <v>987</v>
      </c>
      <c r="I199" s="62" t="s">
        <v>987</v>
      </c>
    </row>
    <row r="200" spans="1:9" x14ac:dyDescent="0.3">
      <c r="A200" s="18" t="s">
        <v>993</v>
      </c>
      <c r="F200" s="18" t="s">
        <v>993</v>
      </c>
      <c r="G200" s="81" t="s">
        <v>993</v>
      </c>
      <c r="H200" s="4" t="s">
        <v>983</v>
      </c>
      <c r="I200" s="62" t="s">
        <v>983</v>
      </c>
    </row>
    <row r="201" spans="1:9" x14ac:dyDescent="0.3">
      <c r="A201" s="18" t="s">
        <v>995</v>
      </c>
      <c r="F201" s="18" t="s">
        <v>995</v>
      </c>
      <c r="G201" s="81" t="s">
        <v>995</v>
      </c>
      <c r="H201" s="62" t="s">
        <v>983</v>
      </c>
      <c r="I201" s="62" t="s">
        <v>1023</v>
      </c>
    </row>
    <row r="202" spans="1:9" x14ac:dyDescent="0.3">
      <c r="A202" s="18" t="s">
        <v>1007</v>
      </c>
      <c r="F202" s="18" t="s">
        <v>1007</v>
      </c>
      <c r="G202" s="81" t="s">
        <v>1007</v>
      </c>
      <c r="H202" s="4" t="s">
        <v>983</v>
      </c>
      <c r="I202" s="62" t="s">
        <v>1023</v>
      </c>
    </row>
    <row r="203" spans="1:9" x14ac:dyDescent="0.3">
      <c r="A203" s="18" t="s">
        <v>1010</v>
      </c>
      <c r="F203" s="18" t="s">
        <v>1010</v>
      </c>
      <c r="G203" s="81" t="s">
        <v>1010</v>
      </c>
      <c r="H203" s="4" t="s">
        <v>984</v>
      </c>
      <c r="I203" s="4" t="s">
        <v>984</v>
      </c>
    </row>
    <row r="204" spans="1:9" x14ac:dyDescent="0.3">
      <c r="A204" s="18" t="s">
        <v>997</v>
      </c>
      <c r="F204" s="18" t="s">
        <v>997</v>
      </c>
      <c r="G204" s="81" t="s">
        <v>997</v>
      </c>
      <c r="H204" s="4" t="s">
        <v>985</v>
      </c>
      <c r="I204" s="4" t="s">
        <v>985</v>
      </c>
    </row>
    <row r="205" spans="1:9" x14ac:dyDescent="0.3">
      <c r="A205" s="18" t="s">
        <v>998</v>
      </c>
      <c r="F205" s="18" t="s">
        <v>998</v>
      </c>
      <c r="G205" s="81" t="s">
        <v>998</v>
      </c>
      <c r="H205" s="62" t="s">
        <v>985</v>
      </c>
      <c r="I205" s="62" t="s">
        <v>985</v>
      </c>
    </row>
    <row r="206" spans="1:9" x14ac:dyDescent="0.3">
      <c r="A206" s="18" t="s">
        <v>999</v>
      </c>
      <c r="F206" s="18" t="s">
        <v>999</v>
      </c>
      <c r="G206" s="81" t="s">
        <v>999</v>
      </c>
      <c r="H206" s="62" t="s">
        <v>985</v>
      </c>
      <c r="I206" s="62" t="s">
        <v>985</v>
      </c>
    </row>
    <row r="207" spans="1:9" x14ac:dyDescent="0.3">
      <c r="A207" s="18" t="s">
        <v>1002</v>
      </c>
      <c r="F207" s="18" t="s">
        <v>1002</v>
      </c>
      <c r="G207" s="81" t="s">
        <v>1002</v>
      </c>
      <c r="H207" s="4" t="s">
        <v>985</v>
      </c>
      <c r="I207" s="4" t="s">
        <v>985</v>
      </c>
    </row>
    <row r="208" spans="1:9" x14ac:dyDescent="0.3">
      <c r="A208" s="18" t="s">
        <v>1005</v>
      </c>
      <c r="F208" s="18" t="s">
        <v>1005</v>
      </c>
      <c r="G208" s="81" t="s">
        <v>1005</v>
      </c>
      <c r="H208" s="4" t="s">
        <v>985</v>
      </c>
      <c r="I208" s="4" t="s">
        <v>985</v>
      </c>
    </row>
    <row r="209" spans="1:9" x14ac:dyDescent="0.3">
      <c r="A209" s="18" t="s">
        <v>234</v>
      </c>
      <c r="F209" s="18" t="s">
        <v>234</v>
      </c>
      <c r="G209" s="81" t="s">
        <v>234</v>
      </c>
      <c r="H209" s="4" t="s">
        <v>986</v>
      </c>
      <c r="I209" s="4" t="s">
        <v>1027</v>
      </c>
    </row>
    <row r="210" spans="1:9" x14ac:dyDescent="0.3">
      <c r="A210" s="18" t="s">
        <v>1001</v>
      </c>
      <c r="F210" s="18" t="s">
        <v>1001</v>
      </c>
      <c r="G210" s="81" t="s">
        <v>1001</v>
      </c>
      <c r="H210" s="4" t="s">
        <v>54</v>
      </c>
      <c r="I210" s="4" t="s">
        <v>54</v>
      </c>
    </row>
  </sheetData>
  <sortState ref="J5:J121">
    <sortCondition ref="J5"/>
  </sortState>
  <conditionalFormatting sqref="A165:A183">
    <cfRule type="duplicateValues" dxfId="2" priority="2"/>
  </conditionalFormatting>
  <conditionalFormatting sqref="F165:F183">
    <cfRule type="duplicateValues" dxfId="1" priority="1"/>
  </conditionalFormatting>
  <conditionalFormatting sqref="G185 G165:G183">
    <cfRule type="duplicateValues" dxfId="0" priority="9"/>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06"/>
  <sheetViews>
    <sheetView workbookViewId="0">
      <pane xSplit="4" ySplit="4" topLeftCell="E5" activePane="bottomRight" state="frozen"/>
      <selection pane="topRight" activeCell="D1" sqref="D1"/>
      <selection pane="bottomLeft" activeCell="A5" sqref="A5"/>
      <selection pane="bottomRight"/>
    </sheetView>
  </sheetViews>
  <sheetFormatPr defaultRowHeight="14.4" x14ac:dyDescent="0.3"/>
  <cols>
    <col min="1" max="1" width="59.109375" customWidth="1"/>
    <col min="2" max="2" width="4.33203125" customWidth="1"/>
    <col min="3" max="3" width="19.6640625" style="33" customWidth="1"/>
    <col min="4" max="4" width="8.109375" style="4" customWidth="1"/>
    <col min="5" max="6" width="7.6640625" customWidth="1"/>
    <col min="7" max="7" width="5.88671875" customWidth="1"/>
    <col min="8" max="8" width="6.44140625" customWidth="1"/>
    <col min="9" max="9" width="9.109375" customWidth="1"/>
    <col min="10" max="10" width="8.5546875" customWidth="1"/>
    <col min="11" max="11" width="6.109375" customWidth="1"/>
    <col min="12" max="12" width="7.6640625" customWidth="1"/>
    <col min="13" max="14" width="10.6640625" customWidth="1"/>
    <col min="15" max="16" width="8.6640625" customWidth="1"/>
    <col min="17" max="17" width="7.6640625" customWidth="1"/>
    <col min="18" max="18" width="9.5546875" customWidth="1"/>
    <col min="19" max="19" width="9.88671875" customWidth="1"/>
    <col min="20" max="20" width="8.88671875" customWidth="1"/>
    <col min="21" max="21" width="9.109375" customWidth="1"/>
    <col min="22" max="23" width="9" customWidth="1"/>
    <col min="24" max="24" width="8.44140625" customWidth="1"/>
    <col min="25" max="43" width="10.6640625" customWidth="1"/>
    <col min="44" max="44" width="9.33203125" customWidth="1"/>
    <col min="45" max="45" width="9.109375" customWidth="1"/>
    <col min="46" max="51" width="9.33203125" customWidth="1"/>
    <col min="52" max="69" width="8.6640625" customWidth="1"/>
    <col min="70" max="70" width="6.5546875" customWidth="1"/>
    <col min="71" max="71" width="7.5546875" customWidth="1"/>
    <col min="72" max="72" width="6.5546875" customWidth="1"/>
    <col min="73" max="78" width="8.6640625" customWidth="1"/>
    <col min="79" max="79" width="7.6640625" customWidth="1"/>
    <col min="80" max="81" width="8.6640625" customWidth="1"/>
    <col min="82" max="94" width="9.109375" customWidth="1"/>
    <col min="95" max="95" width="8.6640625" customWidth="1"/>
    <col min="96" max="96" width="10.33203125" customWidth="1"/>
    <col min="97" max="107" width="9.109375" customWidth="1"/>
  </cols>
  <sheetData>
    <row r="1" spans="1:113" x14ac:dyDescent="0.3">
      <c r="A1" s="23" t="s">
        <v>876</v>
      </c>
      <c r="B1" s="23"/>
      <c r="C1" s="31"/>
    </row>
    <row r="2" spans="1:113" x14ac:dyDescent="0.3">
      <c r="B2" s="8" t="s">
        <v>807</v>
      </c>
      <c r="C2" s="28">
        <f>COUNTA(C5:C91)</f>
        <v>27</v>
      </c>
      <c r="E2" s="16">
        <f>COUNTA(E3:DI3)</f>
        <v>109</v>
      </c>
    </row>
    <row r="3" spans="1:113" s="4" customFormat="1" x14ac:dyDescent="0.3">
      <c r="A3" s="8"/>
      <c r="B3" s="8"/>
      <c r="C3" s="30" t="s">
        <v>877</v>
      </c>
      <c r="E3" t="s">
        <v>87</v>
      </c>
      <c r="F3" t="s">
        <v>12</v>
      </c>
      <c r="G3" t="s">
        <v>16</v>
      </c>
      <c r="H3" t="s">
        <v>23</v>
      </c>
      <c r="I3" t="s">
        <v>26</v>
      </c>
      <c r="J3" t="s">
        <v>29</v>
      </c>
      <c r="K3" t="s">
        <v>35</v>
      </c>
      <c r="L3" t="s">
        <v>39</v>
      </c>
      <c r="M3" t="s">
        <v>42</v>
      </c>
      <c r="N3" t="s">
        <v>49</v>
      </c>
      <c r="O3" t="s">
        <v>73</v>
      </c>
      <c r="P3" t="s">
        <v>78</v>
      </c>
      <c r="Q3" t="s">
        <v>83</v>
      </c>
      <c r="R3" t="s">
        <v>19</v>
      </c>
      <c r="S3" t="s">
        <v>53</v>
      </c>
      <c r="T3" t="s">
        <v>58</v>
      </c>
      <c r="U3" t="s">
        <v>179</v>
      </c>
      <c r="V3" t="s">
        <v>172</v>
      </c>
      <c r="W3" t="s">
        <v>183</v>
      </c>
      <c r="X3" t="s">
        <v>66</v>
      </c>
      <c r="Y3" t="s">
        <v>70</v>
      </c>
      <c r="Z3" t="s">
        <v>122</v>
      </c>
      <c r="AA3" t="s">
        <v>93</v>
      </c>
      <c r="AB3" t="s">
        <v>96</v>
      </c>
      <c r="AC3" t="s">
        <v>103</v>
      </c>
      <c r="AD3" t="s">
        <v>107</v>
      </c>
      <c r="AE3" t="s">
        <v>793</v>
      </c>
      <c r="AF3" t="s">
        <v>118</v>
      </c>
      <c r="AG3" t="s">
        <v>129</v>
      </c>
      <c r="AH3" t="s">
        <v>115</v>
      </c>
      <c r="AI3" t="s">
        <v>126</v>
      </c>
      <c r="AJ3" t="s">
        <v>144</v>
      </c>
      <c r="AK3" t="s">
        <v>794</v>
      </c>
      <c r="AL3" t="s">
        <v>798</v>
      </c>
      <c r="AM3" t="s">
        <v>137</v>
      </c>
      <c r="AN3" t="s">
        <v>159</v>
      </c>
      <c r="AO3" t="s">
        <v>801</v>
      </c>
      <c r="AP3" t="s">
        <v>223</v>
      </c>
      <c r="AQ3" t="s">
        <v>152</v>
      </c>
      <c r="AR3" t="s">
        <v>235</v>
      </c>
      <c r="AS3" t="s">
        <v>230</v>
      </c>
      <c r="AT3" t="s">
        <v>239</v>
      </c>
      <c r="AU3" t="s">
        <v>243</v>
      </c>
      <c r="AV3" t="s">
        <v>248</v>
      </c>
      <c r="AW3" t="s">
        <v>252</v>
      </c>
      <c r="AX3" t="s">
        <v>253</v>
      </c>
      <c r="AY3" t="s">
        <v>259</v>
      </c>
      <c r="AZ3" t="s">
        <v>277</v>
      </c>
      <c r="BA3" t="s">
        <v>273</v>
      </c>
      <c r="BB3" t="s">
        <v>268</v>
      </c>
      <c r="BC3" t="s">
        <v>802</v>
      </c>
      <c r="BD3" t="s">
        <v>803</v>
      </c>
      <c r="BE3" t="s">
        <v>286</v>
      </c>
      <c r="BF3" t="s">
        <v>795</v>
      </c>
      <c r="BG3" t="s">
        <v>295</v>
      </c>
      <c r="BH3" t="s">
        <v>302</v>
      </c>
      <c r="BI3" t="s">
        <v>804</v>
      </c>
      <c r="BJ3" t="s">
        <v>186</v>
      </c>
      <c r="BK3" t="s">
        <v>805</v>
      </c>
      <c r="BL3" t="s">
        <v>198</v>
      </c>
      <c r="BM3" t="s">
        <v>806</v>
      </c>
      <c r="BN3" t="s">
        <v>202</v>
      </c>
      <c r="BO3" t="s">
        <v>206</v>
      </c>
      <c r="BP3" t="s">
        <v>210</v>
      </c>
      <c r="BQ3" t="s">
        <v>213</v>
      </c>
      <c r="BR3" t="s">
        <v>309</v>
      </c>
      <c r="BS3" t="s">
        <v>314</v>
      </c>
      <c r="BT3" t="s">
        <v>316</v>
      </c>
      <c r="BU3" t="s">
        <v>320</v>
      </c>
      <c r="BV3" t="s">
        <v>323</v>
      </c>
      <c r="BW3" t="s">
        <v>327</v>
      </c>
      <c r="BX3" t="s">
        <v>331</v>
      </c>
      <c r="BY3" t="s">
        <v>335</v>
      </c>
      <c r="BZ3" t="s">
        <v>339</v>
      </c>
      <c r="CA3" t="s">
        <v>347</v>
      </c>
      <c r="CB3" t="s">
        <v>796</v>
      </c>
      <c r="CC3" t="s">
        <v>355</v>
      </c>
      <c r="CD3" t="s">
        <v>363</v>
      </c>
      <c r="CE3" t="s">
        <v>366</v>
      </c>
      <c r="CF3" t="s">
        <v>374</v>
      </c>
      <c r="CG3" t="s">
        <v>378</v>
      </c>
      <c r="CH3" t="s">
        <v>383</v>
      </c>
      <c r="CI3" t="s">
        <v>387</v>
      </c>
      <c r="CJ3" t="s">
        <v>396</v>
      </c>
      <c r="CK3" t="s">
        <v>401</v>
      </c>
      <c r="CL3" t="s">
        <v>405</v>
      </c>
      <c r="CM3" t="s">
        <v>410</v>
      </c>
      <c r="CN3" t="s">
        <v>431</v>
      </c>
      <c r="CO3" t="s">
        <v>453</v>
      </c>
      <c r="CP3" t="s">
        <v>456</v>
      </c>
      <c r="CQ3" t="s">
        <v>468</v>
      </c>
      <c r="CR3" t="s">
        <v>45</v>
      </c>
      <c r="CS3" t="s">
        <v>486</v>
      </c>
      <c r="CT3" t="s">
        <v>490</v>
      </c>
      <c r="CU3" t="s">
        <v>495</v>
      </c>
      <c r="CV3" t="s">
        <v>499</v>
      </c>
      <c r="CW3" t="s">
        <v>503</v>
      </c>
      <c r="CX3" t="s">
        <v>508</v>
      </c>
      <c r="CY3" t="s">
        <v>512</v>
      </c>
      <c r="CZ3" t="s">
        <v>514</v>
      </c>
      <c r="DA3" t="s">
        <v>518</v>
      </c>
      <c r="DB3" t="s">
        <v>524</v>
      </c>
      <c r="DC3" t="s">
        <v>527</v>
      </c>
      <c r="DD3" t="s">
        <v>538</v>
      </c>
      <c r="DE3" t="s">
        <v>543</v>
      </c>
      <c r="DF3" t="s">
        <v>534</v>
      </c>
      <c r="DG3" t="s">
        <v>550</v>
      </c>
      <c r="DH3" t="s">
        <v>541</v>
      </c>
      <c r="DI3" t="s">
        <v>545</v>
      </c>
    </row>
    <row r="4" spans="1:113" x14ac:dyDescent="0.3">
      <c r="A4" s="23" t="s">
        <v>1030</v>
      </c>
      <c r="B4" s="16">
        <v>1</v>
      </c>
      <c r="D4" s="8" t="s">
        <v>807</v>
      </c>
    </row>
    <row r="5" spans="1:113" s="22" customFormat="1" x14ac:dyDescent="0.3">
      <c r="A5" s="22" t="s">
        <v>854</v>
      </c>
      <c r="C5" s="34" t="s">
        <v>856</v>
      </c>
      <c r="D5" s="22">
        <f>COUNTIF(E5:DI5,1)</f>
        <v>43</v>
      </c>
      <c r="E5" s="22">
        <v>0</v>
      </c>
      <c r="F5" s="22">
        <v>0</v>
      </c>
      <c r="G5" s="22">
        <v>0</v>
      </c>
      <c r="H5" s="22">
        <v>0</v>
      </c>
      <c r="I5" s="22">
        <v>0</v>
      </c>
      <c r="J5" s="22">
        <v>0</v>
      </c>
      <c r="K5" s="22">
        <v>0</v>
      </c>
      <c r="L5" s="22">
        <v>0</v>
      </c>
      <c r="M5" s="22">
        <v>0</v>
      </c>
      <c r="N5" s="22">
        <v>0</v>
      </c>
      <c r="O5" s="22">
        <v>0</v>
      </c>
      <c r="P5" s="22">
        <v>0</v>
      </c>
      <c r="Q5" s="22">
        <v>0</v>
      </c>
      <c r="R5" s="22">
        <v>0</v>
      </c>
      <c r="S5" s="22">
        <v>0</v>
      </c>
      <c r="T5" s="22">
        <v>0</v>
      </c>
      <c r="U5" s="22">
        <v>0</v>
      </c>
      <c r="V5" s="22">
        <v>0</v>
      </c>
      <c r="W5" s="22">
        <v>0</v>
      </c>
      <c r="X5" s="22">
        <v>0</v>
      </c>
      <c r="Y5" s="22">
        <v>0</v>
      </c>
      <c r="Z5" s="22">
        <v>0</v>
      </c>
      <c r="AA5" s="22">
        <v>0</v>
      </c>
      <c r="AB5" s="22">
        <v>0</v>
      </c>
      <c r="AC5" s="22">
        <v>0</v>
      </c>
      <c r="AD5" s="22">
        <v>0</v>
      </c>
      <c r="AE5" s="22">
        <v>0</v>
      </c>
      <c r="AF5" s="22">
        <v>0</v>
      </c>
      <c r="AG5" s="22">
        <v>0</v>
      </c>
      <c r="AH5" s="22">
        <v>0</v>
      </c>
      <c r="AI5" s="22">
        <v>0</v>
      </c>
      <c r="AJ5" s="22">
        <v>0</v>
      </c>
      <c r="AK5" s="22">
        <v>1</v>
      </c>
      <c r="AL5" s="22">
        <v>0</v>
      </c>
      <c r="AM5" s="22">
        <v>0</v>
      </c>
      <c r="AN5" s="22">
        <v>0</v>
      </c>
      <c r="AO5" s="22">
        <v>1</v>
      </c>
      <c r="AP5" s="22">
        <v>1</v>
      </c>
      <c r="AQ5" s="22">
        <v>0</v>
      </c>
      <c r="AR5" s="22">
        <v>1</v>
      </c>
      <c r="AS5" s="22">
        <v>1</v>
      </c>
      <c r="AT5" s="22">
        <v>1</v>
      </c>
      <c r="AU5" s="22">
        <v>1</v>
      </c>
      <c r="AV5" s="22">
        <v>1</v>
      </c>
      <c r="AW5" s="22">
        <v>1</v>
      </c>
      <c r="AX5" s="22">
        <v>1</v>
      </c>
      <c r="AY5" s="22">
        <v>1</v>
      </c>
      <c r="AZ5" s="22">
        <v>1</v>
      </c>
      <c r="BA5" s="22">
        <v>1</v>
      </c>
      <c r="BB5" s="22">
        <v>1</v>
      </c>
      <c r="BC5" s="22">
        <v>1</v>
      </c>
      <c r="BD5" s="22">
        <v>1</v>
      </c>
      <c r="BE5" s="22">
        <v>1</v>
      </c>
      <c r="BF5" s="22">
        <v>1</v>
      </c>
      <c r="BG5" s="22">
        <v>1</v>
      </c>
      <c r="BH5" s="22">
        <v>1</v>
      </c>
      <c r="BI5" s="22">
        <v>1</v>
      </c>
      <c r="BJ5" s="22">
        <v>1</v>
      </c>
      <c r="BK5" s="22">
        <v>1</v>
      </c>
      <c r="BL5" s="22">
        <v>1</v>
      </c>
      <c r="BM5" s="22">
        <v>1</v>
      </c>
      <c r="BN5" s="22">
        <v>1</v>
      </c>
      <c r="BO5" s="22">
        <v>1</v>
      </c>
      <c r="BP5" s="22">
        <v>1</v>
      </c>
      <c r="BQ5" s="22">
        <v>1</v>
      </c>
      <c r="BR5" s="22">
        <v>1</v>
      </c>
      <c r="BS5" s="22">
        <v>1</v>
      </c>
      <c r="BT5" s="22">
        <v>1</v>
      </c>
      <c r="BU5" s="22">
        <v>1</v>
      </c>
      <c r="BV5" s="22">
        <v>1</v>
      </c>
      <c r="BW5" s="22">
        <v>1</v>
      </c>
      <c r="BX5" s="22">
        <v>1</v>
      </c>
      <c r="BY5" s="22">
        <v>1</v>
      </c>
      <c r="BZ5" s="22">
        <v>1</v>
      </c>
      <c r="CA5" s="22">
        <v>1</v>
      </c>
      <c r="CB5" s="22">
        <v>1</v>
      </c>
      <c r="CC5" s="22">
        <v>0</v>
      </c>
      <c r="CD5" s="22">
        <v>0</v>
      </c>
      <c r="CE5" s="22">
        <v>0</v>
      </c>
      <c r="CF5" s="22">
        <v>0</v>
      </c>
      <c r="CG5" s="22">
        <v>0</v>
      </c>
      <c r="CH5" s="22">
        <v>0</v>
      </c>
      <c r="CI5" s="22">
        <v>0</v>
      </c>
      <c r="CJ5" s="22">
        <v>0</v>
      </c>
      <c r="CK5" s="22">
        <v>0</v>
      </c>
      <c r="CL5" s="22">
        <v>0</v>
      </c>
      <c r="CM5" s="22">
        <v>0</v>
      </c>
      <c r="CN5" s="22">
        <v>0</v>
      </c>
      <c r="CO5" s="22">
        <v>1</v>
      </c>
      <c r="CP5" s="22">
        <v>1</v>
      </c>
      <c r="CQ5" s="22">
        <v>1</v>
      </c>
      <c r="CR5" s="22">
        <v>0</v>
      </c>
      <c r="CS5" s="22">
        <v>0</v>
      </c>
      <c r="CT5" s="22">
        <v>0</v>
      </c>
      <c r="CU5" s="22">
        <v>0</v>
      </c>
      <c r="CV5" s="22">
        <v>0</v>
      </c>
      <c r="CW5" s="22">
        <v>0</v>
      </c>
      <c r="CX5" s="22">
        <v>0</v>
      </c>
      <c r="CY5" s="22">
        <v>0</v>
      </c>
      <c r="CZ5" s="22">
        <v>0</v>
      </c>
      <c r="DA5" s="22">
        <v>0</v>
      </c>
      <c r="DB5" s="22">
        <v>0</v>
      </c>
      <c r="DC5" s="22">
        <v>0</v>
      </c>
      <c r="DD5" s="22">
        <v>0</v>
      </c>
      <c r="DE5" s="22">
        <v>0</v>
      </c>
      <c r="DF5" s="22">
        <v>0</v>
      </c>
      <c r="DG5" s="22">
        <v>0</v>
      </c>
      <c r="DH5" s="22">
        <v>0</v>
      </c>
      <c r="DI5" s="22">
        <v>0</v>
      </c>
    </row>
    <row r="6" spans="1:113" x14ac:dyDescent="0.3">
      <c r="D6"/>
    </row>
    <row r="7" spans="1:113" x14ac:dyDescent="0.3">
      <c r="A7" s="23" t="s">
        <v>1031</v>
      </c>
      <c r="B7" s="16">
        <f>COUNTA(C8:C38)</f>
        <v>11</v>
      </c>
      <c r="D7"/>
    </row>
    <row r="8" spans="1:113" s="22" customFormat="1" x14ac:dyDescent="0.3">
      <c r="A8" s="22" t="s">
        <v>808</v>
      </c>
      <c r="C8" s="34" t="s">
        <v>857</v>
      </c>
      <c r="D8" s="22">
        <f>COUNTIF(E8:DI8,1)</f>
        <v>13</v>
      </c>
      <c r="E8" s="22">
        <v>0</v>
      </c>
      <c r="F8" s="22">
        <v>0</v>
      </c>
      <c r="G8" s="22">
        <v>0</v>
      </c>
      <c r="H8" s="22">
        <v>0</v>
      </c>
      <c r="I8" s="22">
        <v>0</v>
      </c>
      <c r="J8" s="22">
        <v>0</v>
      </c>
      <c r="K8" s="22">
        <v>0</v>
      </c>
      <c r="L8" s="22">
        <v>1</v>
      </c>
      <c r="M8" s="22">
        <v>0</v>
      </c>
      <c r="N8" s="22">
        <v>0</v>
      </c>
      <c r="O8" s="22">
        <v>0</v>
      </c>
      <c r="P8" s="22">
        <v>1</v>
      </c>
      <c r="Q8" s="22">
        <v>0</v>
      </c>
      <c r="R8" s="22">
        <v>0</v>
      </c>
      <c r="S8" s="22">
        <v>0</v>
      </c>
      <c r="T8" s="22">
        <v>0</v>
      </c>
      <c r="U8" s="22">
        <v>0</v>
      </c>
      <c r="V8" s="22">
        <v>0</v>
      </c>
      <c r="W8" s="22">
        <v>0</v>
      </c>
      <c r="X8" s="22">
        <v>0</v>
      </c>
      <c r="Y8" s="22">
        <v>0</v>
      </c>
      <c r="Z8" s="22">
        <v>0</v>
      </c>
      <c r="AA8" s="22">
        <v>0</v>
      </c>
      <c r="AB8" s="22">
        <v>0</v>
      </c>
      <c r="AC8" s="22">
        <v>0</v>
      </c>
      <c r="AD8" s="22">
        <v>0</v>
      </c>
      <c r="AE8" s="22">
        <v>0</v>
      </c>
      <c r="AF8" s="22">
        <v>1</v>
      </c>
      <c r="AG8" s="22">
        <v>1</v>
      </c>
      <c r="AH8" s="22">
        <v>0</v>
      </c>
      <c r="AI8" s="22">
        <v>0</v>
      </c>
      <c r="AJ8" s="22">
        <v>1</v>
      </c>
      <c r="AK8" s="22">
        <v>0</v>
      </c>
      <c r="AL8" s="22">
        <v>0</v>
      </c>
      <c r="AM8" s="22">
        <v>1</v>
      </c>
      <c r="AN8" s="22">
        <v>0</v>
      </c>
      <c r="AO8" s="22">
        <v>0</v>
      </c>
      <c r="AP8" s="22">
        <v>0</v>
      </c>
      <c r="AQ8" s="22">
        <v>0</v>
      </c>
      <c r="AR8" s="22">
        <v>0</v>
      </c>
      <c r="AS8" s="22">
        <v>0</v>
      </c>
      <c r="AT8" s="22">
        <v>0</v>
      </c>
      <c r="AU8" s="22">
        <v>0</v>
      </c>
      <c r="AV8" s="22">
        <v>0</v>
      </c>
      <c r="AW8" s="22">
        <v>0</v>
      </c>
      <c r="AX8" s="22">
        <v>0</v>
      </c>
      <c r="AY8" s="22">
        <v>0</v>
      </c>
      <c r="AZ8" s="22">
        <v>0</v>
      </c>
      <c r="BA8" s="22">
        <v>0</v>
      </c>
      <c r="BB8" s="22">
        <v>0</v>
      </c>
      <c r="BC8" s="22">
        <v>0</v>
      </c>
      <c r="BD8" s="22">
        <v>0</v>
      </c>
      <c r="BE8" s="22">
        <v>0</v>
      </c>
      <c r="BF8" s="22">
        <v>0</v>
      </c>
      <c r="BG8" s="22">
        <v>0</v>
      </c>
      <c r="BH8" s="22">
        <v>0</v>
      </c>
      <c r="BI8" s="22">
        <v>0</v>
      </c>
      <c r="BJ8" s="22">
        <v>0</v>
      </c>
      <c r="BK8" s="22">
        <v>0</v>
      </c>
      <c r="BL8" s="22">
        <v>0</v>
      </c>
      <c r="BM8" s="22">
        <v>0</v>
      </c>
      <c r="BN8" s="22">
        <v>0</v>
      </c>
      <c r="BO8" s="22">
        <v>0</v>
      </c>
      <c r="BP8" s="22">
        <v>0</v>
      </c>
      <c r="BQ8" s="22">
        <v>0</v>
      </c>
      <c r="BR8" s="22">
        <v>0</v>
      </c>
      <c r="BS8" s="22">
        <v>0</v>
      </c>
      <c r="BT8" s="22">
        <v>0</v>
      </c>
      <c r="BU8" s="22">
        <v>0</v>
      </c>
      <c r="BV8" s="22">
        <v>0</v>
      </c>
      <c r="BW8" s="22">
        <v>0</v>
      </c>
      <c r="BX8" s="22">
        <v>0</v>
      </c>
      <c r="BY8" s="22">
        <v>0</v>
      </c>
      <c r="BZ8" s="22">
        <v>0</v>
      </c>
      <c r="CA8" s="22">
        <v>0</v>
      </c>
      <c r="CB8" s="22">
        <v>0</v>
      </c>
      <c r="CC8" s="22">
        <v>0</v>
      </c>
      <c r="CD8" s="22">
        <v>0</v>
      </c>
      <c r="CE8" s="22">
        <v>0</v>
      </c>
      <c r="CF8" s="22">
        <v>0</v>
      </c>
      <c r="CG8" s="22">
        <v>0</v>
      </c>
      <c r="CH8" s="22">
        <v>0</v>
      </c>
      <c r="CI8" s="22">
        <v>1</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1</v>
      </c>
      <c r="DE8" s="22">
        <v>1</v>
      </c>
      <c r="DF8" s="22">
        <v>1</v>
      </c>
      <c r="DG8" s="22">
        <v>1</v>
      </c>
      <c r="DH8" s="22">
        <v>1</v>
      </c>
      <c r="DI8" s="22">
        <v>1</v>
      </c>
    </row>
    <row r="9" spans="1:113" x14ac:dyDescent="0.3">
      <c r="D9"/>
    </row>
    <row r="10" spans="1:113" s="22" customFormat="1" x14ac:dyDescent="0.3">
      <c r="A10" s="22" t="s">
        <v>850</v>
      </c>
      <c r="C10" s="32"/>
      <c r="D10" s="22">
        <f>COUNTIF(E10:DI10,1)</f>
        <v>21</v>
      </c>
      <c r="E10" s="22">
        <v>0</v>
      </c>
      <c r="F10" s="22">
        <v>1</v>
      </c>
      <c r="G10" s="22">
        <v>1</v>
      </c>
      <c r="H10" s="22">
        <v>1</v>
      </c>
      <c r="I10" s="22">
        <v>1</v>
      </c>
      <c r="J10" s="22">
        <v>1</v>
      </c>
      <c r="K10" s="22">
        <v>1</v>
      </c>
      <c r="L10" s="22">
        <v>1</v>
      </c>
      <c r="M10" s="22">
        <v>1</v>
      </c>
      <c r="N10" s="22">
        <v>1</v>
      </c>
      <c r="O10" s="22">
        <v>1</v>
      </c>
      <c r="P10" s="22">
        <v>1</v>
      </c>
      <c r="Q10" s="22">
        <v>1</v>
      </c>
      <c r="R10" s="22">
        <v>1</v>
      </c>
      <c r="S10" s="22">
        <v>1</v>
      </c>
      <c r="T10" s="22">
        <v>1</v>
      </c>
      <c r="U10" s="22">
        <v>1</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0</v>
      </c>
      <c r="AW10" s="22">
        <v>0</v>
      </c>
      <c r="AX10" s="22">
        <v>0</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22">
        <v>1</v>
      </c>
      <c r="CS10" s="22">
        <v>0</v>
      </c>
      <c r="CT10" s="22">
        <v>0</v>
      </c>
      <c r="CU10" s="22">
        <v>1</v>
      </c>
      <c r="CV10" s="22">
        <v>1</v>
      </c>
      <c r="CW10" s="22">
        <v>1</v>
      </c>
      <c r="CX10" s="22">
        <v>1</v>
      </c>
      <c r="CY10" s="22">
        <v>0</v>
      </c>
      <c r="CZ10" s="22">
        <v>0</v>
      </c>
      <c r="DA10" s="22">
        <v>0</v>
      </c>
      <c r="DB10" s="22">
        <v>0</v>
      </c>
      <c r="DC10" s="22">
        <v>0</v>
      </c>
      <c r="DD10" s="22">
        <v>0</v>
      </c>
      <c r="DE10" s="22">
        <v>0</v>
      </c>
      <c r="DF10" s="22">
        <v>0</v>
      </c>
      <c r="DG10" s="22">
        <v>0</v>
      </c>
      <c r="DH10" s="22">
        <v>0</v>
      </c>
      <c r="DI10" s="22">
        <v>0</v>
      </c>
    </row>
    <row r="11" spans="1:113" s="22" customFormat="1" x14ac:dyDescent="0.3">
      <c r="A11" s="22" t="s">
        <v>851</v>
      </c>
      <c r="C11" s="32"/>
      <c r="D11" s="22">
        <f>COUNTIF(E11:DI11,1)</f>
        <v>22</v>
      </c>
      <c r="E11" s="22">
        <v>0</v>
      </c>
      <c r="F11" s="22">
        <v>1</v>
      </c>
      <c r="G11" s="22">
        <v>1</v>
      </c>
      <c r="H11" s="22">
        <v>1</v>
      </c>
      <c r="I11" s="22">
        <v>1</v>
      </c>
      <c r="J11" s="22">
        <v>1</v>
      </c>
      <c r="K11" s="22">
        <v>1</v>
      </c>
      <c r="L11" s="22">
        <v>1</v>
      </c>
      <c r="M11" s="22">
        <v>1</v>
      </c>
      <c r="N11" s="22">
        <v>1</v>
      </c>
      <c r="O11" s="22">
        <v>1</v>
      </c>
      <c r="P11" s="22">
        <v>1</v>
      </c>
      <c r="Q11" s="22">
        <v>1</v>
      </c>
      <c r="R11" s="22">
        <v>0</v>
      </c>
      <c r="S11" s="22">
        <v>1</v>
      </c>
      <c r="T11" s="22">
        <v>0</v>
      </c>
      <c r="U11" s="22">
        <v>1</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1</v>
      </c>
      <c r="CS11" s="22">
        <v>0</v>
      </c>
      <c r="CT11" s="22">
        <v>0</v>
      </c>
      <c r="CU11" s="22">
        <v>1</v>
      </c>
      <c r="CV11" s="22">
        <v>0</v>
      </c>
      <c r="CW11" s="22">
        <v>0</v>
      </c>
      <c r="CX11" s="22">
        <v>0</v>
      </c>
      <c r="CY11" s="22">
        <v>0</v>
      </c>
      <c r="CZ11" s="22">
        <v>0</v>
      </c>
      <c r="DA11" s="22">
        <v>0</v>
      </c>
      <c r="DB11" s="22">
        <v>0</v>
      </c>
      <c r="DC11" s="22">
        <v>0</v>
      </c>
      <c r="DD11" s="22">
        <v>1</v>
      </c>
      <c r="DE11" s="22">
        <v>1</v>
      </c>
      <c r="DF11" s="22">
        <v>1</v>
      </c>
      <c r="DG11" s="22">
        <v>1</v>
      </c>
      <c r="DH11" s="22">
        <v>1</v>
      </c>
      <c r="DI11" s="22">
        <v>1</v>
      </c>
    </row>
    <row r="12" spans="1:113" s="22" customFormat="1" x14ac:dyDescent="0.3">
      <c r="A12" s="35" t="s">
        <v>878</v>
      </c>
      <c r="B12" s="35"/>
      <c r="C12" s="34" t="s">
        <v>1060</v>
      </c>
      <c r="D12" s="22">
        <f>109-COUNTIF(E12:DI12,0)</f>
        <v>27</v>
      </c>
      <c r="E12" s="22">
        <v>0</v>
      </c>
      <c r="F12" s="22">
        <v>1</v>
      </c>
      <c r="G12" s="22">
        <v>1</v>
      </c>
      <c r="H12" s="22">
        <v>1</v>
      </c>
      <c r="I12" s="22">
        <v>1</v>
      </c>
      <c r="J12" s="22">
        <v>1</v>
      </c>
      <c r="K12" s="22">
        <v>1</v>
      </c>
      <c r="L12" s="22">
        <v>1</v>
      </c>
      <c r="M12" s="22">
        <v>1</v>
      </c>
      <c r="N12" s="22">
        <v>1</v>
      </c>
      <c r="O12" s="22">
        <v>1</v>
      </c>
      <c r="P12" s="22">
        <v>1</v>
      </c>
      <c r="Q12" s="22">
        <v>1</v>
      </c>
      <c r="R12" s="22">
        <v>1</v>
      </c>
      <c r="S12" s="22">
        <v>1</v>
      </c>
      <c r="T12" s="22">
        <v>1</v>
      </c>
      <c r="U12" s="22">
        <v>1</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1</v>
      </c>
      <c r="CS12" s="22">
        <v>0</v>
      </c>
      <c r="CT12" s="22">
        <v>0</v>
      </c>
      <c r="CU12" s="22">
        <v>1</v>
      </c>
      <c r="CV12" s="22">
        <v>1</v>
      </c>
      <c r="CW12" s="22">
        <v>1</v>
      </c>
      <c r="CX12" s="22">
        <v>1</v>
      </c>
      <c r="CY12" s="22">
        <v>0</v>
      </c>
      <c r="CZ12" s="22">
        <v>0</v>
      </c>
      <c r="DA12" s="22">
        <v>0</v>
      </c>
      <c r="DB12" s="22">
        <v>0</v>
      </c>
      <c r="DC12" s="22">
        <v>0</v>
      </c>
      <c r="DD12" s="22">
        <v>1</v>
      </c>
      <c r="DE12" s="22">
        <v>1</v>
      </c>
      <c r="DF12" s="22">
        <v>1</v>
      </c>
      <c r="DG12" s="22">
        <v>1</v>
      </c>
      <c r="DH12" s="22">
        <v>1</v>
      </c>
      <c r="DI12" s="22">
        <v>1</v>
      </c>
    </row>
    <row r="13" spans="1:113" x14ac:dyDescent="0.3">
      <c r="D13"/>
    </row>
    <row r="14" spans="1:113" s="22" customFormat="1" x14ac:dyDescent="0.3">
      <c r="A14" s="22" t="s">
        <v>809</v>
      </c>
      <c r="C14" s="34" t="s">
        <v>1061</v>
      </c>
      <c r="D14" s="22">
        <f>COUNTIF(E14:DI14,1)</f>
        <v>10</v>
      </c>
      <c r="E14" s="22">
        <v>0</v>
      </c>
      <c r="F14" s="22">
        <v>0</v>
      </c>
      <c r="G14" s="22">
        <v>0</v>
      </c>
      <c r="H14" s="22">
        <v>0</v>
      </c>
      <c r="I14" s="22">
        <v>0</v>
      </c>
      <c r="J14" s="22">
        <v>0</v>
      </c>
      <c r="K14" s="22">
        <v>0</v>
      </c>
      <c r="L14" s="22">
        <v>1</v>
      </c>
      <c r="M14" s="22">
        <v>0</v>
      </c>
      <c r="N14" s="22">
        <v>0</v>
      </c>
      <c r="O14" s="22">
        <v>0</v>
      </c>
      <c r="P14" s="22">
        <v>1</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1</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1</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1</v>
      </c>
      <c r="DE14" s="22">
        <v>1</v>
      </c>
      <c r="DF14" s="22">
        <v>1</v>
      </c>
      <c r="DG14" s="22">
        <v>1</v>
      </c>
      <c r="DH14" s="22">
        <v>1</v>
      </c>
      <c r="DI14" s="22">
        <v>1</v>
      </c>
    </row>
    <row r="15" spans="1:113" x14ac:dyDescent="0.3">
      <c r="D15"/>
    </row>
    <row r="16" spans="1:113" s="22" customFormat="1" x14ac:dyDescent="0.3">
      <c r="A16" s="22" t="s">
        <v>810</v>
      </c>
      <c r="C16" s="34" t="s">
        <v>858</v>
      </c>
      <c r="D16" s="22">
        <f>COUNTIF(E16:DI16,1)</f>
        <v>13</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1</v>
      </c>
      <c r="BJ16" s="22">
        <v>0</v>
      </c>
      <c r="BK16" s="22">
        <v>0</v>
      </c>
      <c r="BL16" s="22">
        <v>0</v>
      </c>
      <c r="BM16" s="22">
        <v>0</v>
      </c>
      <c r="BN16" s="22">
        <v>0</v>
      </c>
      <c r="BO16" s="22">
        <v>0</v>
      </c>
      <c r="BP16" s="22">
        <v>0</v>
      </c>
      <c r="BQ16" s="22">
        <v>0</v>
      </c>
      <c r="BR16" s="22">
        <v>1</v>
      </c>
      <c r="BS16" s="22">
        <v>1</v>
      </c>
      <c r="BT16" s="22">
        <v>1</v>
      </c>
      <c r="BU16" s="22">
        <v>1</v>
      </c>
      <c r="BV16" s="22">
        <v>1</v>
      </c>
      <c r="BW16" s="22">
        <v>1</v>
      </c>
      <c r="BX16" s="22">
        <v>1</v>
      </c>
      <c r="BY16" s="22">
        <v>1</v>
      </c>
      <c r="BZ16" s="22">
        <v>1</v>
      </c>
      <c r="CA16" s="22">
        <v>1</v>
      </c>
      <c r="CB16" s="22">
        <v>1</v>
      </c>
      <c r="CC16" s="22">
        <v>1</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row>
    <row r="17" spans="1:113" x14ac:dyDescent="0.3">
      <c r="D17"/>
    </row>
    <row r="18" spans="1:113" s="22" customFormat="1" x14ac:dyDescent="0.3">
      <c r="A18" s="22" t="s">
        <v>811</v>
      </c>
      <c r="C18" s="34" t="s">
        <v>859</v>
      </c>
      <c r="D18" s="22">
        <f>COUNTIF(E18:DI18,1)</f>
        <v>14</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1</v>
      </c>
      <c r="AG18" s="22">
        <v>1</v>
      </c>
      <c r="AH18" s="22">
        <v>1</v>
      </c>
      <c r="AI18" s="22">
        <v>1</v>
      </c>
      <c r="AJ18" s="22">
        <v>0</v>
      </c>
      <c r="AK18" s="22">
        <v>1</v>
      </c>
      <c r="AL18" s="22">
        <v>0</v>
      </c>
      <c r="AM18" s="22">
        <v>0</v>
      </c>
      <c r="AN18" s="22">
        <v>1</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1</v>
      </c>
      <c r="BG18" s="22">
        <v>1</v>
      </c>
      <c r="BH18" s="22">
        <v>0</v>
      </c>
      <c r="BI18" s="22">
        <v>1</v>
      </c>
      <c r="BJ18" s="22">
        <v>0</v>
      </c>
      <c r="BK18" s="22">
        <v>0</v>
      </c>
      <c r="BL18" s="22">
        <v>1</v>
      </c>
      <c r="BM18" s="22">
        <v>1</v>
      </c>
      <c r="BN18" s="22">
        <v>0</v>
      </c>
      <c r="BO18" s="22">
        <v>1</v>
      </c>
      <c r="BP18" s="22">
        <v>1</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1</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0</v>
      </c>
    </row>
    <row r="19" spans="1:113" x14ac:dyDescent="0.3">
      <c r="D19"/>
    </row>
    <row r="20" spans="1:113" s="22" customFormat="1" x14ac:dyDescent="0.3">
      <c r="A20" s="22" t="s">
        <v>812</v>
      </c>
      <c r="C20" s="34" t="s">
        <v>860</v>
      </c>
      <c r="D20" s="22">
        <f>COUNTIF(E20:DI20,1)</f>
        <v>27</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2">
        <v>0</v>
      </c>
      <c r="AN20" s="22">
        <v>0</v>
      </c>
      <c r="AO20" s="22">
        <v>1</v>
      </c>
      <c r="AP20" s="22">
        <v>1</v>
      </c>
      <c r="AQ20" s="22">
        <v>1</v>
      </c>
      <c r="AR20" s="22">
        <v>1</v>
      </c>
      <c r="AS20" s="22">
        <v>1</v>
      </c>
      <c r="AT20" s="22">
        <v>1</v>
      </c>
      <c r="AU20" s="22">
        <v>1</v>
      </c>
      <c r="AV20" s="22">
        <v>1</v>
      </c>
      <c r="AW20" s="22">
        <v>1</v>
      </c>
      <c r="AX20" s="22">
        <v>1</v>
      </c>
      <c r="AY20" s="22">
        <v>1</v>
      </c>
      <c r="AZ20" s="22">
        <v>1</v>
      </c>
      <c r="BA20" s="22">
        <v>1</v>
      </c>
      <c r="BB20" s="22">
        <v>1</v>
      </c>
      <c r="BC20" s="22">
        <v>1</v>
      </c>
      <c r="BD20" s="22">
        <v>1</v>
      </c>
      <c r="BE20" s="22">
        <v>1</v>
      </c>
      <c r="BF20" s="22">
        <v>1</v>
      </c>
      <c r="BG20" s="22">
        <v>0</v>
      </c>
      <c r="BH20" s="22">
        <v>0</v>
      </c>
      <c r="BI20" s="22">
        <v>1</v>
      </c>
      <c r="BJ20" s="22">
        <v>1</v>
      </c>
      <c r="BK20" s="22">
        <v>1</v>
      </c>
      <c r="BL20" s="22">
        <v>1</v>
      </c>
      <c r="BM20" s="22">
        <v>1</v>
      </c>
      <c r="BN20" s="22">
        <v>1</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1</v>
      </c>
      <c r="CJ20" s="22">
        <v>0</v>
      </c>
      <c r="CK20" s="22">
        <v>0</v>
      </c>
      <c r="CL20" s="22">
        <v>0</v>
      </c>
      <c r="CM20" s="22">
        <v>0</v>
      </c>
      <c r="CN20" s="22">
        <v>0</v>
      </c>
      <c r="CO20" s="22">
        <v>1</v>
      </c>
      <c r="CP20" s="22">
        <v>1</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row>
    <row r="21" spans="1:113" x14ac:dyDescent="0.3">
      <c r="D21"/>
    </row>
    <row r="22" spans="1:113" s="22" customFormat="1" x14ac:dyDescent="0.3">
      <c r="A22" s="22" t="s">
        <v>1047</v>
      </c>
      <c r="C22" s="32"/>
      <c r="D22" s="22">
        <f t="shared" ref="D22:D27" si="0">COUNTIF(E22:DI22,1)</f>
        <v>43</v>
      </c>
      <c r="E22" s="22">
        <v>0</v>
      </c>
      <c r="F22" s="22">
        <v>1</v>
      </c>
      <c r="G22" s="22">
        <v>1</v>
      </c>
      <c r="H22" s="22">
        <v>1</v>
      </c>
      <c r="I22" s="22">
        <v>1</v>
      </c>
      <c r="J22" s="22">
        <v>1</v>
      </c>
      <c r="K22" s="22">
        <v>1</v>
      </c>
      <c r="L22" s="22">
        <v>1</v>
      </c>
      <c r="M22" s="22">
        <v>1</v>
      </c>
      <c r="N22" s="22">
        <v>1</v>
      </c>
      <c r="O22" s="22">
        <v>1</v>
      </c>
      <c r="P22" s="22">
        <v>1</v>
      </c>
      <c r="Q22" s="22">
        <v>1</v>
      </c>
      <c r="R22" s="22">
        <v>1</v>
      </c>
      <c r="S22" s="22">
        <v>1</v>
      </c>
      <c r="T22" s="22">
        <v>1</v>
      </c>
      <c r="U22" s="22">
        <v>1</v>
      </c>
      <c r="V22" s="22">
        <v>0</v>
      </c>
      <c r="W22" s="22">
        <v>1</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1</v>
      </c>
      <c r="AP22" s="22">
        <v>1</v>
      </c>
      <c r="AQ22" s="22">
        <v>0</v>
      </c>
      <c r="AR22" s="22">
        <v>1</v>
      </c>
      <c r="AS22" s="22">
        <v>1</v>
      </c>
      <c r="AT22" s="22">
        <v>0</v>
      </c>
      <c r="AU22" s="22">
        <v>0</v>
      </c>
      <c r="AV22" s="22">
        <v>1</v>
      </c>
      <c r="AW22" s="22">
        <v>1</v>
      </c>
      <c r="AX22" s="22">
        <v>1</v>
      </c>
      <c r="AY22" s="22">
        <v>0</v>
      </c>
      <c r="AZ22" s="22">
        <v>0</v>
      </c>
      <c r="BA22" s="22">
        <v>0</v>
      </c>
      <c r="BB22" s="22">
        <v>0</v>
      </c>
      <c r="BC22" s="22">
        <v>0</v>
      </c>
      <c r="BD22" s="22">
        <v>1</v>
      </c>
      <c r="BE22" s="22">
        <v>1</v>
      </c>
      <c r="BF22" s="22">
        <v>1</v>
      </c>
      <c r="BG22" s="22">
        <v>1</v>
      </c>
      <c r="BH22" s="22">
        <v>0</v>
      </c>
      <c r="BI22" s="22">
        <v>1</v>
      </c>
      <c r="BJ22" s="22">
        <v>1</v>
      </c>
      <c r="BK22" s="22">
        <v>0</v>
      </c>
      <c r="BL22" s="22">
        <v>1</v>
      </c>
      <c r="BM22" s="22">
        <v>0</v>
      </c>
      <c r="BN22" s="22">
        <v>0</v>
      </c>
      <c r="BO22" s="22">
        <v>0</v>
      </c>
      <c r="BP22" s="22">
        <v>0</v>
      </c>
      <c r="BQ22" s="22">
        <v>0</v>
      </c>
      <c r="BR22" s="22">
        <v>1</v>
      </c>
      <c r="BS22" s="22">
        <v>1</v>
      </c>
      <c r="BT22" s="22">
        <v>1</v>
      </c>
      <c r="BU22" s="22">
        <v>1</v>
      </c>
      <c r="BV22" s="22">
        <v>1</v>
      </c>
      <c r="BW22" s="22">
        <v>1</v>
      </c>
      <c r="BX22" s="22">
        <v>1</v>
      </c>
      <c r="BY22" s="22">
        <v>1</v>
      </c>
      <c r="BZ22" s="22">
        <v>1</v>
      </c>
      <c r="CA22" s="22">
        <v>1</v>
      </c>
      <c r="CB22" s="22">
        <v>1</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1</v>
      </c>
      <c r="CS22" s="22">
        <v>0</v>
      </c>
      <c r="CT22" s="22">
        <v>0</v>
      </c>
      <c r="CU22" s="22">
        <v>0</v>
      </c>
      <c r="CV22" s="22">
        <v>0</v>
      </c>
      <c r="CW22" s="22">
        <v>0</v>
      </c>
      <c r="CX22" s="22">
        <v>0</v>
      </c>
      <c r="CY22" s="22">
        <v>0</v>
      </c>
      <c r="CZ22" s="22">
        <v>0</v>
      </c>
      <c r="DA22" s="22">
        <v>0</v>
      </c>
      <c r="DB22" s="22">
        <v>0</v>
      </c>
      <c r="DC22" s="22">
        <v>0</v>
      </c>
      <c r="DD22" s="22">
        <v>0</v>
      </c>
      <c r="DE22" s="22">
        <v>0</v>
      </c>
      <c r="DF22" s="22">
        <v>0</v>
      </c>
      <c r="DG22" s="22">
        <v>0</v>
      </c>
      <c r="DH22" s="22">
        <v>0</v>
      </c>
      <c r="DI22" s="22">
        <v>0</v>
      </c>
    </row>
    <row r="23" spans="1:113" s="22" customFormat="1" x14ac:dyDescent="0.3">
      <c r="A23" s="22" t="s">
        <v>1048</v>
      </c>
      <c r="C23" s="32"/>
      <c r="D23" s="22">
        <f t="shared" si="0"/>
        <v>2</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v>0</v>
      </c>
      <c r="AW23" s="22">
        <v>0</v>
      </c>
      <c r="AX23" s="22">
        <v>0</v>
      </c>
      <c r="AY23" s="22">
        <v>0</v>
      </c>
      <c r="AZ23" s="22">
        <v>0</v>
      </c>
      <c r="BA23" s="22">
        <v>0</v>
      </c>
      <c r="BB23" s="22">
        <v>0</v>
      </c>
      <c r="BC23" s="22">
        <v>0</v>
      </c>
      <c r="BD23" s="22">
        <v>0</v>
      </c>
      <c r="BE23" s="22">
        <v>0</v>
      </c>
      <c r="BF23" s="22">
        <v>0</v>
      </c>
      <c r="BG23" s="22">
        <v>0</v>
      </c>
      <c r="BH23" s="22">
        <v>0</v>
      </c>
      <c r="BI23" s="22">
        <v>0</v>
      </c>
      <c r="BJ23" s="22">
        <v>0</v>
      </c>
      <c r="BK23" s="22">
        <v>0</v>
      </c>
      <c r="BL23" s="22">
        <v>0</v>
      </c>
      <c r="BM23" s="22">
        <v>0</v>
      </c>
      <c r="BN23" s="22">
        <v>0</v>
      </c>
      <c r="BO23" s="22">
        <v>0</v>
      </c>
      <c r="BP23" s="22">
        <v>0</v>
      </c>
      <c r="BQ23" s="22">
        <v>0</v>
      </c>
      <c r="BR23" s="22">
        <v>0</v>
      </c>
      <c r="BS23" s="22">
        <v>0</v>
      </c>
      <c r="BT23" s="22">
        <v>0</v>
      </c>
      <c r="BU23" s="22">
        <v>0</v>
      </c>
      <c r="BV23" s="22">
        <v>0</v>
      </c>
      <c r="BW23" s="22">
        <v>0</v>
      </c>
      <c r="BX23" s="22">
        <v>0</v>
      </c>
      <c r="BY23" s="22">
        <v>0</v>
      </c>
      <c r="BZ23" s="22">
        <v>0</v>
      </c>
      <c r="CA23" s="22">
        <v>0</v>
      </c>
      <c r="CB23" s="22">
        <v>0</v>
      </c>
      <c r="CC23" s="22">
        <v>0</v>
      </c>
      <c r="CD23" s="22">
        <v>0</v>
      </c>
      <c r="CE23" s="22">
        <v>0</v>
      </c>
      <c r="CF23" s="22">
        <v>0</v>
      </c>
      <c r="CG23" s="22">
        <v>0</v>
      </c>
      <c r="CH23" s="22">
        <v>0</v>
      </c>
      <c r="CI23" s="22">
        <v>0</v>
      </c>
      <c r="CJ23" s="22">
        <v>0</v>
      </c>
      <c r="CK23" s="22">
        <v>0</v>
      </c>
      <c r="CL23" s="22">
        <v>0</v>
      </c>
      <c r="CM23" s="22">
        <v>0</v>
      </c>
      <c r="CN23" s="22">
        <v>0</v>
      </c>
      <c r="CO23" s="22">
        <v>0</v>
      </c>
      <c r="CP23" s="22">
        <v>0</v>
      </c>
      <c r="CQ23" s="22">
        <v>0</v>
      </c>
      <c r="CR23" s="22">
        <v>0</v>
      </c>
      <c r="CS23" s="22">
        <v>0</v>
      </c>
      <c r="CT23" s="22">
        <v>0</v>
      </c>
      <c r="CU23" s="22">
        <v>1</v>
      </c>
      <c r="CV23" s="22">
        <v>0</v>
      </c>
      <c r="CW23" s="22">
        <v>0</v>
      </c>
      <c r="CX23" s="22">
        <v>0</v>
      </c>
      <c r="CY23" s="22">
        <v>0</v>
      </c>
      <c r="CZ23" s="22">
        <v>0</v>
      </c>
      <c r="DA23" s="22">
        <v>0</v>
      </c>
      <c r="DB23" s="22">
        <v>0</v>
      </c>
      <c r="DC23" s="22">
        <v>0</v>
      </c>
      <c r="DD23" s="22">
        <v>0</v>
      </c>
      <c r="DE23" s="22">
        <v>0</v>
      </c>
      <c r="DF23" s="22">
        <v>0</v>
      </c>
      <c r="DG23" s="22">
        <v>0</v>
      </c>
      <c r="DH23" s="22">
        <v>0</v>
      </c>
      <c r="DI23" s="22">
        <v>1</v>
      </c>
    </row>
    <row r="24" spans="1:113" s="22" customFormat="1" x14ac:dyDescent="0.3">
      <c r="A24" s="22" t="s">
        <v>1049</v>
      </c>
      <c r="C24" s="32"/>
      <c r="D24" s="22">
        <f t="shared" si="0"/>
        <v>21</v>
      </c>
      <c r="E24" s="22">
        <v>0</v>
      </c>
      <c r="F24" s="22">
        <v>1</v>
      </c>
      <c r="G24" s="22">
        <v>1</v>
      </c>
      <c r="H24" s="22">
        <v>1</v>
      </c>
      <c r="I24" s="22">
        <v>1</v>
      </c>
      <c r="J24" s="22">
        <v>1</v>
      </c>
      <c r="K24" s="22">
        <v>1</v>
      </c>
      <c r="L24" s="22">
        <v>1</v>
      </c>
      <c r="M24" s="22">
        <v>1</v>
      </c>
      <c r="N24" s="22">
        <v>1</v>
      </c>
      <c r="O24" s="22">
        <v>1</v>
      </c>
      <c r="P24" s="22">
        <v>1</v>
      </c>
      <c r="Q24" s="22">
        <v>1</v>
      </c>
      <c r="R24" s="22">
        <v>1</v>
      </c>
      <c r="S24" s="22">
        <v>1</v>
      </c>
      <c r="T24" s="22">
        <v>1</v>
      </c>
      <c r="U24" s="22">
        <v>1</v>
      </c>
      <c r="V24" s="22">
        <v>0</v>
      </c>
      <c r="W24" s="22">
        <v>0</v>
      </c>
      <c r="X24" s="22">
        <v>0</v>
      </c>
      <c r="Y24" s="22">
        <v>0</v>
      </c>
      <c r="Z24" s="22">
        <v>0</v>
      </c>
      <c r="AA24" s="22">
        <v>0</v>
      </c>
      <c r="AB24" s="22">
        <v>0</v>
      </c>
      <c r="AC24" s="22">
        <v>0</v>
      </c>
      <c r="AD24" s="22">
        <v>0</v>
      </c>
      <c r="AE24" s="22">
        <v>0</v>
      </c>
      <c r="AF24" s="22">
        <v>0</v>
      </c>
      <c r="AG24" s="22">
        <v>0</v>
      </c>
      <c r="AH24" s="22">
        <v>0</v>
      </c>
      <c r="AI24" s="22">
        <v>0</v>
      </c>
      <c r="AJ24" s="22">
        <v>0</v>
      </c>
      <c r="AK24" s="22">
        <v>0</v>
      </c>
      <c r="AL24" s="22">
        <v>0</v>
      </c>
      <c r="AM24" s="22">
        <v>0</v>
      </c>
      <c r="AN24" s="22">
        <v>0</v>
      </c>
      <c r="AO24" s="22">
        <v>0</v>
      </c>
      <c r="AP24" s="22">
        <v>0</v>
      </c>
      <c r="AQ24" s="22">
        <v>0</v>
      </c>
      <c r="AR24" s="22">
        <v>0</v>
      </c>
      <c r="AS24" s="22">
        <v>0</v>
      </c>
      <c r="AT24" s="22">
        <v>0</v>
      </c>
      <c r="AU24" s="22">
        <v>0</v>
      </c>
      <c r="AV24" s="22">
        <v>0</v>
      </c>
      <c r="AW24" s="22">
        <v>0</v>
      </c>
      <c r="AX24" s="22">
        <v>0</v>
      </c>
      <c r="AY24" s="22">
        <v>0</v>
      </c>
      <c r="AZ24" s="22">
        <v>0</v>
      </c>
      <c r="BA24" s="22">
        <v>0</v>
      </c>
      <c r="BB24" s="22">
        <v>0</v>
      </c>
      <c r="BC24" s="22">
        <v>0</v>
      </c>
      <c r="BD24" s="22">
        <v>0</v>
      </c>
      <c r="BE24" s="22">
        <v>0</v>
      </c>
      <c r="BF24" s="22">
        <v>0</v>
      </c>
      <c r="BG24" s="22">
        <v>0</v>
      </c>
      <c r="BH24" s="22">
        <v>0</v>
      </c>
      <c r="BI24" s="22">
        <v>0</v>
      </c>
      <c r="BJ24" s="22">
        <v>0</v>
      </c>
      <c r="BK24" s="22">
        <v>0</v>
      </c>
      <c r="BL24" s="22">
        <v>0</v>
      </c>
      <c r="BM24" s="22">
        <v>0</v>
      </c>
      <c r="BN24" s="22">
        <v>0</v>
      </c>
      <c r="BO24" s="22">
        <v>0</v>
      </c>
      <c r="BP24" s="22">
        <v>0</v>
      </c>
      <c r="BQ24" s="22">
        <v>0</v>
      </c>
      <c r="BR24" s="22">
        <v>0</v>
      </c>
      <c r="BS24" s="22">
        <v>0</v>
      </c>
      <c r="BT24" s="22">
        <v>0</v>
      </c>
      <c r="BU24" s="22">
        <v>0</v>
      </c>
      <c r="BV24" s="22">
        <v>0</v>
      </c>
      <c r="BW24" s="22">
        <v>0</v>
      </c>
      <c r="BX24" s="22">
        <v>0</v>
      </c>
      <c r="BY24" s="22">
        <v>0</v>
      </c>
      <c r="BZ24" s="22">
        <v>0</v>
      </c>
      <c r="CA24" s="22">
        <v>0</v>
      </c>
      <c r="CB24" s="22">
        <v>0</v>
      </c>
      <c r="CC24" s="22">
        <v>0</v>
      </c>
      <c r="CD24" s="22">
        <v>0</v>
      </c>
      <c r="CE24" s="22">
        <v>0</v>
      </c>
      <c r="CF24" s="22">
        <v>0</v>
      </c>
      <c r="CG24" s="22">
        <v>0</v>
      </c>
      <c r="CH24" s="22">
        <v>0</v>
      </c>
      <c r="CI24" s="22">
        <v>0</v>
      </c>
      <c r="CJ24" s="22">
        <v>0</v>
      </c>
      <c r="CK24" s="22">
        <v>0</v>
      </c>
      <c r="CL24" s="22">
        <v>0</v>
      </c>
      <c r="CM24" s="22">
        <v>1</v>
      </c>
      <c r="CN24" s="22">
        <v>1</v>
      </c>
      <c r="CO24" s="22">
        <v>0</v>
      </c>
      <c r="CP24" s="22">
        <v>0</v>
      </c>
      <c r="CQ24" s="22">
        <v>0</v>
      </c>
      <c r="CR24" s="22">
        <v>1</v>
      </c>
      <c r="CS24" s="22">
        <v>1</v>
      </c>
      <c r="CT24" s="22">
        <v>0</v>
      </c>
      <c r="CU24" s="22">
        <v>0</v>
      </c>
      <c r="CV24" s="22">
        <v>0</v>
      </c>
      <c r="CW24" s="22">
        <v>0</v>
      </c>
      <c r="CX24" s="22">
        <v>1</v>
      </c>
      <c r="CY24" s="22">
        <v>0</v>
      </c>
      <c r="CZ24" s="22">
        <v>0</v>
      </c>
      <c r="DA24" s="22">
        <v>0</v>
      </c>
      <c r="DB24" s="22">
        <v>0</v>
      </c>
      <c r="DC24" s="22">
        <v>0</v>
      </c>
      <c r="DD24" s="22">
        <v>0</v>
      </c>
      <c r="DE24" s="22">
        <v>0</v>
      </c>
      <c r="DF24" s="22">
        <v>0</v>
      </c>
      <c r="DG24" s="22">
        <v>0</v>
      </c>
      <c r="DH24" s="22">
        <v>0</v>
      </c>
      <c r="DI24" s="22">
        <v>0</v>
      </c>
    </row>
    <row r="25" spans="1:113" s="22" customFormat="1" x14ac:dyDescent="0.3">
      <c r="A25" s="22" t="s">
        <v>1050</v>
      </c>
      <c r="C25" s="32"/>
      <c r="D25" s="22">
        <f t="shared" si="0"/>
        <v>5</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1</v>
      </c>
      <c r="BE25" s="22">
        <v>1</v>
      </c>
      <c r="BF25" s="22">
        <v>0</v>
      </c>
      <c r="BG25" s="22">
        <v>0</v>
      </c>
      <c r="BH25" s="22">
        <v>0</v>
      </c>
      <c r="BI25" s="22">
        <v>1</v>
      </c>
      <c r="BJ25" s="22">
        <v>0</v>
      </c>
      <c r="BK25" s="22">
        <v>0</v>
      </c>
      <c r="BL25" s="22">
        <v>0</v>
      </c>
      <c r="BM25" s="22">
        <v>0</v>
      </c>
      <c r="BN25" s="22">
        <v>0</v>
      </c>
      <c r="BO25" s="22">
        <v>0</v>
      </c>
      <c r="BP25" s="22">
        <v>0</v>
      </c>
      <c r="BQ25" s="22">
        <v>0</v>
      </c>
      <c r="BR25" s="22">
        <v>0</v>
      </c>
      <c r="BS25" s="22">
        <v>0</v>
      </c>
      <c r="BT25" s="22">
        <v>0</v>
      </c>
      <c r="BU25" s="22">
        <v>0</v>
      </c>
      <c r="BV25" s="22">
        <v>0</v>
      </c>
      <c r="BW25" s="22">
        <v>0</v>
      </c>
      <c r="BX25" s="22">
        <v>0</v>
      </c>
      <c r="BY25" s="22">
        <v>0</v>
      </c>
      <c r="BZ25" s="22">
        <v>0</v>
      </c>
      <c r="CA25" s="22">
        <v>0</v>
      </c>
      <c r="CB25" s="22">
        <v>0</v>
      </c>
      <c r="CC25" s="22">
        <v>0</v>
      </c>
      <c r="CD25" s="22">
        <v>0</v>
      </c>
      <c r="CE25" s="22">
        <v>0</v>
      </c>
      <c r="CF25" s="22">
        <v>0</v>
      </c>
      <c r="CG25" s="22">
        <v>0</v>
      </c>
      <c r="CH25" s="22">
        <v>0</v>
      </c>
      <c r="CI25" s="22">
        <v>0</v>
      </c>
      <c r="CJ25" s="22">
        <v>0</v>
      </c>
      <c r="CK25" s="22">
        <v>0</v>
      </c>
      <c r="CL25" s="22">
        <v>0</v>
      </c>
      <c r="CM25" s="22">
        <v>0</v>
      </c>
      <c r="CN25" s="22">
        <v>0</v>
      </c>
      <c r="CO25" s="22">
        <v>1</v>
      </c>
      <c r="CP25" s="22">
        <v>1</v>
      </c>
      <c r="CQ25" s="22">
        <v>0</v>
      </c>
      <c r="CR25" s="22">
        <v>0</v>
      </c>
      <c r="CS25" s="22">
        <v>0</v>
      </c>
      <c r="CT25" s="22">
        <v>0</v>
      </c>
      <c r="CU25" s="22">
        <v>0</v>
      </c>
      <c r="CV25" s="22">
        <v>0</v>
      </c>
      <c r="CW25" s="22">
        <v>0</v>
      </c>
      <c r="CX25" s="22">
        <v>0</v>
      </c>
      <c r="CY25" s="22">
        <v>0</v>
      </c>
      <c r="CZ25" s="22">
        <v>0</v>
      </c>
      <c r="DA25" s="22">
        <v>0</v>
      </c>
      <c r="DB25" s="22">
        <v>0</v>
      </c>
      <c r="DC25" s="22">
        <v>0</v>
      </c>
      <c r="DD25" s="22">
        <v>0</v>
      </c>
      <c r="DE25" s="22">
        <v>0</v>
      </c>
      <c r="DF25" s="22">
        <v>0</v>
      </c>
      <c r="DG25" s="22">
        <v>0</v>
      </c>
      <c r="DH25" s="22">
        <v>0</v>
      </c>
      <c r="DI25" s="22">
        <v>0</v>
      </c>
    </row>
    <row r="26" spans="1:113" s="22" customFormat="1" x14ac:dyDescent="0.3">
      <c r="A26" s="22" t="s">
        <v>1051</v>
      </c>
      <c r="C26" s="32"/>
      <c r="D26" s="22">
        <f t="shared" si="0"/>
        <v>1</v>
      </c>
      <c r="E26" s="22">
        <v>0</v>
      </c>
      <c r="F26" s="22">
        <v>0</v>
      </c>
      <c r="G26" s="22">
        <v>0</v>
      </c>
      <c r="H26" s="22">
        <v>0</v>
      </c>
      <c r="I26" s="22">
        <v>0</v>
      </c>
      <c r="J26" s="22">
        <v>0</v>
      </c>
      <c r="K26" s="22">
        <v>0</v>
      </c>
      <c r="L26" s="22">
        <v>0</v>
      </c>
      <c r="M26" s="22">
        <v>0</v>
      </c>
      <c r="N26" s="22">
        <v>0</v>
      </c>
      <c r="O26" s="22">
        <v>0</v>
      </c>
      <c r="P26" s="22">
        <v>0</v>
      </c>
      <c r="Q26" s="22">
        <v>0</v>
      </c>
      <c r="R26" s="22">
        <v>0</v>
      </c>
      <c r="S26" s="22">
        <v>1</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v>0</v>
      </c>
      <c r="BL26" s="22">
        <v>0</v>
      </c>
      <c r="BM26" s="22">
        <v>0</v>
      </c>
      <c r="BN26" s="22">
        <v>0</v>
      </c>
      <c r="BO26" s="22">
        <v>0</v>
      </c>
      <c r="BP26" s="22">
        <v>0</v>
      </c>
      <c r="BQ26" s="22">
        <v>0</v>
      </c>
      <c r="BR26" s="22">
        <v>0</v>
      </c>
      <c r="BS26" s="22">
        <v>0</v>
      </c>
      <c r="BT26" s="22">
        <v>0</v>
      </c>
      <c r="BU26" s="22">
        <v>0</v>
      </c>
      <c r="BV26" s="22">
        <v>0</v>
      </c>
      <c r="BW26" s="22">
        <v>0</v>
      </c>
      <c r="BX26" s="22">
        <v>0</v>
      </c>
      <c r="BY26" s="22">
        <v>0</v>
      </c>
      <c r="BZ26" s="22">
        <v>0</v>
      </c>
      <c r="CA26" s="22">
        <v>0</v>
      </c>
      <c r="CB26" s="22">
        <v>0</v>
      </c>
      <c r="CC26" s="22">
        <v>0</v>
      </c>
      <c r="CD26" s="22">
        <v>0</v>
      </c>
      <c r="CE26" s="22">
        <v>0</v>
      </c>
      <c r="CF26" s="22">
        <v>0</v>
      </c>
      <c r="CG26" s="22">
        <v>0</v>
      </c>
      <c r="CH26" s="22">
        <v>0</v>
      </c>
      <c r="CI26" s="22">
        <v>0</v>
      </c>
      <c r="CJ26" s="22">
        <v>0</v>
      </c>
      <c r="CK26" s="22">
        <v>0</v>
      </c>
      <c r="CL26" s="22">
        <v>0</v>
      </c>
      <c r="CM26" s="22">
        <v>0</v>
      </c>
      <c r="CN26" s="22">
        <v>0</v>
      </c>
      <c r="CO26" s="22">
        <v>0</v>
      </c>
      <c r="CP26" s="22">
        <v>0</v>
      </c>
      <c r="CQ26" s="22">
        <v>0</v>
      </c>
      <c r="CR26" s="22">
        <v>0</v>
      </c>
      <c r="CS26" s="22">
        <v>0</v>
      </c>
      <c r="CT26" s="22">
        <v>0</v>
      </c>
      <c r="CU26" s="22">
        <v>0</v>
      </c>
      <c r="CV26" s="22">
        <v>0</v>
      </c>
      <c r="CW26" s="22">
        <v>0</v>
      </c>
      <c r="CX26" s="22">
        <v>0</v>
      </c>
      <c r="CY26" s="22">
        <v>0</v>
      </c>
      <c r="CZ26" s="22">
        <v>0</v>
      </c>
      <c r="DA26" s="22">
        <v>0</v>
      </c>
      <c r="DB26" s="22">
        <v>0</v>
      </c>
      <c r="DC26" s="22">
        <v>0</v>
      </c>
      <c r="DD26" s="22">
        <v>0</v>
      </c>
      <c r="DE26" s="22">
        <v>0</v>
      </c>
      <c r="DF26" s="22">
        <v>0</v>
      </c>
      <c r="DG26" s="22">
        <v>0</v>
      </c>
      <c r="DH26" s="22">
        <v>0</v>
      </c>
      <c r="DI26" s="22">
        <v>0</v>
      </c>
    </row>
    <row r="27" spans="1:113" s="22" customFormat="1" x14ac:dyDescent="0.3">
      <c r="A27" s="22" t="s">
        <v>1052</v>
      </c>
      <c r="C27" s="32"/>
      <c r="D27" s="22">
        <f t="shared" si="0"/>
        <v>20</v>
      </c>
      <c r="E27" s="22">
        <v>0</v>
      </c>
      <c r="F27" s="22">
        <v>1</v>
      </c>
      <c r="G27" s="22">
        <v>1</v>
      </c>
      <c r="H27" s="22">
        <v>1</v>
      </c>
      <c r="I27" s="22">
        <v>1</v>
      </c>
      <c r="J27" s="22">
        <v>1</v>
      </c>
      <c r="K27" s="22">
        <v>1</v>
      </c>
      <c r="L27" s="22">
        <v>1</v>
      </c>
      <c r="M27" s="22">
        <v>1</v>
      </c>
      <c r="N27" s="22">
        <v>1</v>
      </c>
      <c r="O27" s="22">
        <v>1</v>
      </c>
      <c r="P27" s="22">
        <v>1</v>
      </c>
      <c r="Q27" s="22">
        <v>1</v>
      </c>
      <c r="R27" s="22">
        <v>1</v>
      </c>
      <c r="S27" s="22">
        <v>0</v>
      </c>
      <c r="T27" s="22">
        <v>1</v>
      </c>
      <c r="U27" s="22">
        <v>1</v>
      </c>
      <c r="V27" s="22">
        <v>1</v>
      </c>
      <c r="W27" s="22">
        <v>1</v>
      </c>
      <c r="X27" s="22">
        <v>0</v>
      </c>
      <c r="Y27" s="22">
        <v>0</v>
      </c>
      <c r="Z27" s="22">
        <v>0</v>
      </c>
      <c r="AA27" s="22">
        <v>0</v>
      </c>
      <c r="AB27" s="22">
        <v>0</v>
      </c>
      <c r="AC27" s="22">
        <v>0</v>
      </c>
      <c r="AD27" s="22">
        <v>0</v>
      </c>
      <c r="AE27" s="22">
        <v>0</v>
      </c>
      <c r="AF27" s="22">
        <v>0</v>
      </c>
      <c r="AG27" s="22">
        <v>0</v>
      </c>
      <c r="AH27" s="22">
        <v>0</v>
      </c>
      <c r="AI27" s="22">
        <v>0</v>
      </c>
      <c r="AJ27" s="22">
        <v>0</v>
      </c>
      <c r="AK27" s="22">
        <v>0</v>
      </c>
      <c r="AL27" s="22">
        <v>0</v>
      </c>
      <c r="AM27" s="22">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1</v>
      </c>
      <c r="BG27" s="22">
        <v>1</v>
      </c>
      <c r="BH27" s="22">
        <v>0</v>
      </c>
      <c r="BI27" s="22">
        <v>0</v>
      </c>
      <c r="BJ27" s="22">
        <v>0</v>
      </c>
      <c r="BK27" s="22">
        <v>0</v>
      </c>
      <c r="BL27" s="22">
        <v>0</v>
      </c>
      <c r="BM27" s="22">
        <v>0</v>
      </c>
      <c r="BN27" s="22">
        <v>0</v>
      </c>
      <c r="BO27" s="22">
        <v>0</v>
      </c>
      <c r="BP27" s="22">
        <v>0</v>
      </c>
      <c r="BQ27" s="22">
        <v>0</v>
      </c>
      <c r="BR27" s="22">
        <v>0</v>
      </c>
      <c r="BS27" s="22">
        <v>0</v>
      </c>
      <c r="BT27" s="22">
        <v>0</v>
      </c>
      <c r="BU27" s="22">
        <v>0</v>
      </c>
      <c r="BV27" s="22">
        <v>0</v>
      </c>
      <c r="BW27" s="22">
        <v>0</v>
      </c>
      <c r="BX27" s="22">
        <v>0</v>
      </c>
      <c r="BY27" s="22">
        <v>0</v>
      </c>
      <c r="BZ27" s="22">
        <v>0</v>
      </c>
      <c r="CA27" s="22">
        <v>0</v>
      </c>
      <c r="CB27" s="22">
        <v>0</v>
      </c>
      <c r="CC27" s="22">
        <v>0</v>
      </c>
      <c r="CD27" s="22">
        <v>0</v>
      </c>
      <c r="CE27" s="22">
        <v>0</v>
      </c>
      <c r="CF27" s="22">
        <v>0</v>
      </c>
      <c r="CG27" s="22">
        <v>0</v>
      </c>
      <c r="CH27" s="22">
        <v>0</v>
      </c>
      <c r="CI27" s="22">
        <v>0</v>
      </c>
      <c r="CJ27" s="22">
        <v>0</v>
      </c>
      <c r="CK27" s="22">
        <v>0</v>
      </c>
      <c r="CL27" s="22">
        <v>0</v>
      </c>
      <c r="CM27" s="22">
        <v>0</v>
      </c>
      <c r="CN27" s="22">
        <v>0</v>
      </c>
      <c r="CO27" s="22">
        <v>0</v>
      </c>
      <c r="CP27" s="22">
        <v>0</v>
      </c>
      <c r="CQ27" s="22">
        <v>0</v>
      </c>
      <c r="CR27" s="22">
        <v>1</v>
      </c>
      <c r="CS27" s="22">
        <v>0</v>
      </c>
      <c r="CT27" s="22">
        <v>0</v>
      </c>
      <c r="CU27" s="22">
        <v>0</v>
      </c>
      <c r="CV27" s="22">
        <v>0</v>
      </c>
      <c r="CW27" s="22">
        <v>0</v>
      </c>
      <c r="CX27" s="22">
        <v>0</v>
      </c>
      <c r="CY27" s="22">
        <v>0</v>
      </c>
      <c r="CZ27" s="22">
        <v>0</v>
      </c>
      <c r="DA27" s="22">
        <v>0</v>
      </c>
      <c r="DB27" s="22">
        <v>0</v>
      </c>
      <c r="DC27" s="22">
        <v>0</v>
      </c>
      <c r="DD27" s="22">
        <v>0</v>
      </c>
      <c r="DE27" s="22">
        <v>0</v>
      </c>
      <c r="DF27" s="22">
        <v>0</v>
      </c>
      <c r="DG27" s="22">
        <v>0</v>
      </c>
      <c r="DH27" s="22">
        <v>0</v>
      </c>
      <c r="DI27" s="22">
        <v>0</v>
      </c>
    </row>
    <row r="28" spans="1:113" s="22" customFormat="1" x14ac:dyDescent="0.3">
      <c r="A28" s="35" t="s">
        <v>878</v>
      </c>
      <c r="B28" s="35"/>
      <c r="C28" s="34" t="s">
        <v>1046</v>
      </c>
      <c r="D28" s="22">
        <f>109-COUNTIF(E28:DI28,0)</f>
        <v>52</v>
      </c>
      <c r="E28" s="22">
        <v>0</v>
      </c>
      <c r="F28" s="22">
        <v>1</v>
      </c>
      <c r="G28" s="22">
        <v>1</v>
      </c>
      <c r="H28" s="22">
        <v>1</v>
      </c>
      <c r="I28" s="22">
        <v>1</v>
      </c>
      <c r="J28" s="22">
        <v>1</v>
      </c>
      <c r="K28" s="22">
        <v>1</v>
      </c>
      <c r="L28" s="22">
        <v>1</v>
      </c>
      <c r="M28" s="22">
        <v>1</v>
      </c>
      <c r="N28" s="22">
        <v>1</v>
      </c>
      <c r="O28" s="22">
        <v>1</v>
      </c>
      <c r="P28" s="22">
        <v>1</v>
      </c>
      <c r="Q28" s="22">
        <v>1</v>
      </c>
      <c r="R28" s="22">
        <v>1</v>
      </c>
      <c r="S28" s="22">
        <v>1</v>
      </c>
      <c r="T28" s="22">
        <v>1</v>
      </c>
      <c r="U28" s="22">
        <v>1</v>
      </c>
      <c r="V28" s="22">
        <v>1</v>
      </c>
      <c r="W28" s="22">
        <v>1</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1</v>
      </c>
      <c r="AP28" s="22">
        <v>1</v>
      </c>
      <c r="AQ28" s="22">
        <v>0</v>
      </c>
      <c r="AR28" s="22">
        <v>1</v>
      </c>
      <c r="AS28" s="22">
        <v>1</v>
      </c>
      <c r="AT28" s="22">
        <v>0</v>
      </c>
      <c r="AU28" s="22">
        <v>0</v>
      </c>
      <c r="AV28" s="22">
        <v>1</v>
      </c>
      <c r="AW28" s="22">
        <v>1</v>
      </c>
      <c r="AX28" s="22">
        <v>1</v>
      </c>
      <c r="AY28" s="22">
        <v>0</v>
      </c>
      <c r="AZ28" s="22">
        <v>0</v>
      </c>
      <c r="BA28" s="22">
        <v>0</v>
      </c>
      <c r="BB28" s="22">
        <v>0</v>
      </c>
      <c r="BC28" s="22">
        <v>0</v>
      </c>
      <c r="BD28" s="22">
        <v>1</v>
      </c>
      <c r="BE28" s="22">
        <v>1</v>
      </c>
      <c r="BF28" s="22">
        <v>1</v>
      </c>
      <c r="BG28" s="22">
        <v>1</v>
      </c>
      <c r="BH28" s="22">
        <v>0</v>
      </c>
      <c r="BI28" s="22">
        <v>1</v>
      </c>
      <c r="BJ28" s="22">
        <v>1</v>
      </c>
      <c r="BK28" s="22">
        <v>0</v>
      </c>
      <c r="BL28" s="22">
        <v>1</v>
      </c>
      <c r="BM28" s="22">
        <v>0</v>
      </c>
      <c r="BN28" s="22">
        <v>0</v>
      </c>
      <c r="BO28" s="22">
        <v>0</v>
      </c>
      <c r="BP28" s="22">
        <v>0</v>
      </c>
      <c r="BQ28" s="22">
        <v>0</v>
      </c>
      <c r="BR28" s="22">
        <v>1</v>
      </c>
      <c r="BS28" s="22">
        <v>1</v>
      </c>
      <c r="BT28" s="22">
        <v>1</v>
      </c>
      <c r="BU28" s="22">
        <v>1</v>
      </c>
      <c r="BV28" s="22">
        <v>1</v>
      </c>
      <c r="BW28" s="22">
        <v>1</v>
      </c>
      <c r="BX28" s="22">
        <v>1</v>
      </c>
      <c r="BY28" s="22">
        <v>1</v>
      </c>
      <c r="BZ28" s="22">
        <v>1</v>
      </c>
      <c r="CA28" s="22">
        <v>1</v>
      </c>
      <c r="CB28" s="22">
        <v>1</v>
      </c>
      <c r="CC28" s="22">
        <v>0</v>
      </c>
      <c r="CD28" s="22">
        <v>0</v>
      </c>
      <c r="CE28" s="22">
        <v>0</v>
      </c>
      <c r="CF28" s="22">
        <v>0</v>
      </c>
      <c r="CG28" s="22">
        <v>0</v>
      </c>
      <c r="CH28" s="22">
        <v>0</v>
      </c>
      <c r="CI28" s="22">
        <v>0</v>
      </c>
      <c r="CJ28" s="22">
        <v>0</v>
      </c>
      <c r="CK28" s="22">
        <v>0</v>
      </c>
      <c r="CL28" s="22">
        <v>0</v>
      </c>
      <c r="CM28" s="22">
        <v>1</v>
      </c>
      <c r="CN28" s="22">
        <v>1</v>
      </c>
      <c r="CO28" s="22">
        <v>1</v>
      </c>
      <c r="CP28" s="22">
        <v>1</v>
      </c>
      <c r="CQ28" s="22">
        <v>0</v>
      </c>
      <c r="CR28" s="22">
        <v>1</v>
      </c>
      <c r="CS28" s="22">
        <v>1</v>
      </c>
      <c r="CT28" s="22">
        <v>0</v>
      </c>
      <c r="CU28" s="22">
        <v>1</v>
      </c>
      <c r="CV28" s="22">
        <v>0</v>
      </c>
      <c r="CW28" s="22">
        <v>0</v>
      </c>
      <c r="CX28" s="22">
        <v>1</v>
      </c>
      <c r="CY28" s="22">
        <v>0</v>
      </c>
      <c r="CZ28" s="22">
        <v>0</v>
      </c>
      <c r="DA28" s="22">
        <v>0</v>
      </c>
      <c r="DB28" s="22">
        <v>0</v>
      </c>
      <c r="DC28" s="22">
        <v>0</v>
      </c>
      <c r="DD28" s="22">
        <v>0</v>
      </c>
      <c r="DE28" s="22">
        <v>0</v>
      </c>
      <c r="DF28" s="22">
        <v>0</v>
      </c>
      <c r="DG28" s="22">
        <v>0</v>
      </c>
      <c r="DH28" s="22">
        <v>0</v>
      </c>
      <c r="DI28" s="22">
        <v>1</v>
      </c>
    </row>
    <row r="29" spans="1:113" x14ac:dyDescent="0.3">
      <c r="C29"/>
      <c r="D29"/>
    </row>
    <row r="30" spans="1:113" s="22" customFormat="1" x14ac:dyDescent="0.3">
      <c r="A30" s="22" t="s">
        <v>813</v>
      </c>
      <c r="C30" s="34" t="s">
        <v>861</v>
      </c>
      <c r="D30" s="22">
        <f>COUNTIF(E30:DI30,1)</f>
        <v>68</v>
      </c>
      <c r="E30" s="22">
        <v>0</v>
      </c>
      <c r="F30" s="22">
        <v>0</v>
      </c>
      <c r="G30" s="22">
        <v>1</v>
      </c>
      <c r="H30" s="22">
        <v>1</v>
      </c>
      <c r="I30" s="22">
        <v>1</v>
      </c>
      <c r="J30" s="22">
        <v>1</v>
      </c>
      <c r="K30" s="22">
        <v>1</v>
      </c>
      <c r="L30" s="22">
        <v>1</v>
      </c>
      <c r="M30" s="22">
        <v>1</v>
      </c>
      <c r="N30" s="22">
        <v>1</v>
      </c>
      <c r="O30" s="22">
        <v>1</v>
      </c>
      <c r="P30" s="22">
        <v>1</v>
      </c>
      <c r="Q30" s="22">
        <v>1</v>
      </c>
      <c r="R30" s="22">
        <v>1</v>
      </c>
      <c r="S30" s="22">
        <v>1</v>
      </c>
      <c r="T30" s="22">
        <v>1</v>
      </c>
      <c r="U30" s="22">
        <v>1</v>
      </c>
      <c r="V30" s="22">
        <v>1</v>
      </c>
      <c r="W30" s="22">
        <v>1</v>
      </c>
      <c r="X30" s="22">
        <v>1</v>
      </c>
      <c r="Y30" s="22">
        <v>1</v>
      </c>
      <c r="Z30" s="22">
        <v>1</v>
      </c>
      <c r="AA30" s="22">
        <v>1</v>
      </c>
      <c r="AB30" s="22">
        <v>1</v>
      </c>
      <c r="AC30" s="22">
        <v>1</v>
      </c>
      <c r="AD30" s="22">
        <v>1</v>
      </c>
      <c r="AE30" s="22">
        <v>0</v>
      </c>
      <c r="AF30" s="22">
        <v>0</v>
      </c>
      <c r="AG30" s="22">
        <v>0</v>
      </c>
      <c r="AH30" s="22">
        <v>0</v>
      </c>
      <c r="AI30" s="22">
        <v>0</v>
      </c>
      <c r="AJ30" s="22">
        <v>0</v>
      </c>
      <c r="AK30" s="22">
        <v>0</v>
      </c>
      <c r="AL30" s="22">
        <v>0</v>
      </c>
      <c r="AM30" s="22">
        <v>0</v>
      </c>
      <c r="AN30" s="22">
        <v>0</v>
      </c>
      <c r="AO30" s="22">
        <v>0</v>
      </c>
      <c r="AP30" s="22">
        <v>0</v>
      </c>
      <c r="AQ30" s="22">
        <v>0</v>
      </c>
      <c r="AR30" s="22">
        <v>1</v>
      </c>
      <c r="AS30" s="22">
        <v>1</v>
      </c>
      <c r="AT30" s="22">
        <v>1</v>
      </c>
      <c r="AU30" s="22">
        <v>1</v>
      </c>
      <c r="AV30" s="22">
        <v>1</v>
      </c>
      <c r="AW30" s="22">
        <v>1</v>
      </c>
      <c r="AX30" s="22">
        <v>1</v>
      </c>
      <c r="AY30" s="22">
        <v>1</v>
      </c>
      <c r="AZ30" s="22">
        <v>1</v>
      </c>
      <c r="BA30" s="22">
        <v>1</v>
      </c>
      <c r="BB30" s="22">
        <v>1</v>
      </c>
      <c r="BC30" s="22">
        <v>1</v>
      </c>
      <c r="BD30" s="22">
        <v>1</v>
      </c>
      <c r="BE30" s="22">
        <v>1</v>
      </c>
      <c r="BF30" s="22">
        <v>1</v>
      </c>
      <c r="BG30" s="22">
        <v>1</v>
      </c>
      <c r="BH30" s="22">
        <v>1</v>
      </c>
      <c r="BI30" s="22">
        <v>1</v>
      </c>
      <c r="BJ30" s="22">
        <v>1</v>
      </c>
      <c r="BK30" s="22">
        <v>1</v>
      </c>
      <c r="BL30" s="22">
        <v>1</v>
      </c>
      <c r="BM30" s="22">
        <v>1</v>
      </c>
      <c r="BN30" s="22">
        <v>1</v>
      </c>
      <c r="BO30" s="22">
        <v>0</v>
      </c>
      <c r="BP30" s="22">
        <v>0</v>
      </c>
      <c r="BQ30" s="22">
        <v>1</v>
      </c>
      <c r="BR30" s="22">
        <v>1</v>
      </c>
      <c r="BS30" s="22">
        <v>1</v>
      </c>
      <c r="BT30" s="22">
        <v>1</v>
      </c>
      <c r="BU30" s="22">
        <v>1</v>
      </c>
      <c r="BV30" s="22">
        <v>1</v>
      </c>
      <c r="BW30" s="22">
        <v>1</v>
      </c>
      <c r="BX30" s="22">
        <v>1</v>
      </c>
      <c r="BY30" s="22">
        <v>1</v>
      </c>
      <c r="BZ30" s="22">
        <v>1</v>
      </c>
      <c r="CA30" s="22">
        <v>1</v>
      </c>
      <c r="CB30" s="22">
        <v>1</v>
      </c>
      <c r="CC30" s="22">
        <v>0</v>
      </c>
      <c r="CD30" s="22">
        <v>0</v>
      </c>
      <c r="CE30" s="22">
        <v>0</v>
      </c>
      <c r="CF30" s="22">
        <v>0</v>
      </c>
      <c r="CG30" s="22">
        <v>0</v>
      </c>
      <c r="CH30" s="22">
        <v>0</v>
      </c>
      <c r="CI30" s="22">
        <v>0</v>
      </c>
      <c r="CJ30" s="22">
        <v>0</v>
      </c>
      <c r="CK30" s="22">
        <v>0</v>
      </c>
      <c r="CL30" s="22">
        <v>0</v>
      </c>
      <c r="CM30" s="22">
        <v>0</v>
      </c>
      <c r="CN30" s="22">
        <v>0</v>
      </c>
      <c r="CO30" s="22">
        <v>1</v>
      </c>
      <c r="CP30" s="22">
        <v>1</v>
      </c>
      <c r="CQ30" s="22">
        <v>0</v>
      </c>
      <c r="CR30" s="22">
        <v>1</v>
      </c>
      <c r="CS30" s="22">
        <v>0</v>
      </c>
      <c r="CT30" s="22">
        <v>0</v>
      </c>
      <c r="CU30" s="22">
        <v>0</v>
      </c>
      <c r="CV30" s="22">
        <v>0</v>
      </c>
      <c r="CW30" s="22">
        <v>0</v>
      </c>
      <c r="CX30" s="22">
        <v>0</v>
      </c>
      <c r="CY30" s="22">
        <v>0</v>
      </c>
      <c r="CZ30" s="22">
        <v>0</v>
      </c>
      <c r="DA30" s="22">
        <v>0</v>
      </c>
      <c r="DB30" s="22">
        <v>0</v>
      </c>
      <c r="DC30" s="22">
        <v>0</v>
      </c>
      <c r="DD30" s="22">
        <v>1</v>
      </c>
      <c r="DE30" s="22">
        <v>1</v>
      </c>
      <c r="DF30" s="22">
        <v>1</v>
      </c>
      <c r="DG30" s="22">
        <v>1</v>
      </c>
      <c r="DH30" s="22">
        <v>1</v>
      </c>
      <c r="DI30" s="22">
        <v>1</v>
      </c>
    </row>
    <row r="31" spans="1:113" x14ac:dyDescent="0.3">
      <c r="D31"/>
    </row>
    <row r="32" spans="1:113" s="22" customFormat="1" x14ac:dyDescent="0.3">
      <c r="A32" s="22" t="s">
        <v>814</v>
      </c>
      <c r="C32" s="34" t="s">
        <v>862</v>
      </c>
      <c r="D32" s="22">
        <f>COUNTIF(E32:DI32,1)</f>
        <v>26</v>
      </c>
      <c r="E32" s="22">
        <v>0</v>
      </c>
      <c r="F32" s="22">
        <v>0</v>
      </c>
      <c r="G32" s="22">
        <v>0</v>
      </c>
      <c r="H32" s="22">
        <v>0</v>
      </c>
      <c r="I32" s="22">
        <v>0</v>
      </c>
      <c r="J32" s="22">
        <v>0</v>
      </c>
      <c r="K32" s="22">
        <v>0</v>
      </c>
      <c r="L32" s="22">
        <v>1</v>
      </c>
      <c r="M32" s="22">
        <v>0</v>
      </c>
      <c r="N32" s="22">
        <v>0</v>
      </c>
      <c r="O32" s="22">
        <v>0</v>
      </c>
      <c r="P32" s="22">
        <v>1</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1</v>
      </c>
      <c r="AI32" s="22">
        <v>0</v>
      </c>
      <c r="AJ32" s="22">
        <v>0</v>
      </c>
      <c r="AK32" s="22">
        <v>0</v>
      </c>
      <c r="AL32" s="22">
        <v>0</v>
      </c>
      <c r="AM32" s="22">
        <v>0</v>
      </c>
      <c r="AN32" s="22">
        <v>0</v>
      </c>
      <c r="AO32" s="22">
        <v>0</v>
      </c>
      <c r="AP32" s="22">
        <v>0</v>
      </c>
      <c r="AQ32" s="22">
        <v>0</v>
      </c>
      <c r="AR32" s="22">
        <v>0</v>
      </c>
      <c r="AS32" s="22">
        <v>0</v>
      </c>
      <c r="AT32" s="22">
        <v>1</v>
      </c>
      <c r="AU32" s="22">
        <v>1</v>
      </c>
      <c r="AV32" s="22">
        <v>1</v>
      </c>
      <c r="AW32" s="22">
        <v>1</v>
      </c>
      <c r="AX32" s="22">
        <v>1</v>
      </c>
      <c r="AY32" s="22">
        <v>1</v>
      </c>
      <c r="AZ32" s="22">
        <v>1</v>
      </c>
      <c r="BA32" s="22">
        <v>1</v>
      </c>
      <c r="BB32" s="22">
        <v>1</v>
      </c>
      <c r="BC32" s="22">
        <v>1</v>
      </c>
      <c r="BD32" s="22">
        <v>1</v>
      </c>
      <c r="BE32" s="22">
        <v>1</v>
      </c>
      <c r="BF32" s="22">
        <v>1</v>
      </c>
      <c r="BG32" s="22">
        <v>1</v>
      </c>
      <c r="BH32" s="22">
        <v>0</v>
      </c>
      <c r="BI32" s="22">
        <v>1</v>
      </c>
      <c r="BJ32" s="22">
        <v>1</v>
      </c>
      <c r="BK32" s="22">
        <v>1</v>
      </c>
      <c r="BL32" s="22">
        <v>1</v>
      </c>
      <c r="BM32" s="22">
        <v>1</v>
      </c>
      <c r="BN32" s="22">
        <v>1</v>
      </c>
      <c r="BO32" s="22">
        <v>0</v>
      </c>
      <c r="BP32" s="22">
        <v>0</v>
      </c>
      <c r="BQ32" s="22">
        <v>1</v>
      </c>
      <c r="BR32" s="22">
        <v>0</v>
      </c>
      <c r="BS32" s="22">
        <v>0</v>
      </c>
      <c r="BT32" s="22">
        <v>0</v>
      </c>
      <c r="BU32" s="22">
        <v>0</v>
      </c>
      <c r="BV32" s="22">
        <v>0</v>
      </c>
      <c r="BW32" s="22">
        <v>0</v>
      </c>
      <c r="BX32" s="22">
        <v>0</v>
      </c>
      <c r="BY32" s="22">
        <v>0</v>
      </c>
      <c r="BZ32" s="22">
        <v>0</v>
      </c>
      <c r="CA32" s="22">
        <v>0</v>
      </c>
      <c r="CB32" s="22">
        <v>0</v>
      </c>
      <c r="CC32" s="22">
        <v>0</v>
      </c>
      <c r="CD32" s="22">
        <v>0</v>
      </c>
      <c r="CE32" s="22">
        <v>0</v>
      </c>
      <c r="CF32" s="22">
        <v>0</v>
      </c>
      <c r="CG32" s="22">
        <v>0</v>
      </c>
      <c r="CH32" s="22">
        <v>0</v>
      </c>
      <c r="CI32" s="22">
        <v>0</v>
      </c>
      <c r="CJ32" s="22">
        <v>0</v>
      </c>
      <c r="CK32" s="22">
        <v>0</v>
      </c>
      <c r="CL32" s="22">
        <v>0</v>
      </c>
      <c r="CM32" s="22">
        <v>0</v>
      </c>
      <c r="CN32" s="22">
        <v>0</v>
      </c>
      <c r="CO32" s="22">
        <v>1</v>
      </c>
      <c r="CP32" s="22">
        <v>1</v>
      </c>
      <c r="CQ32" s="22">
        <v>0</v>
      </c>
      <c r="CR32" s="22">
        <v>0</v>
      </c>
      <c r="CS32" s="22">
        <v>0</v>
      </c>
      <c r="CT32" s="22">
        <v>0</v>
      </c>
      <c r="CU32" s="22">
        <v>0</v>
      </c>
      <c r="CV32" s="22">
        <v>0</v>
      </c>
      <c r="CW32" s="22">
        <v>0</v>
      </c>
      <c r="CX32" s="22">
        <v>0</v>
      </c>
      <c r="CY32" s="22">
        <v>0</v>
      </c>
      <c r="CZ32" s="22">
        <v>0</v>
      </c>
      <c r="DA32" s="22">
        <v>0</v>
      </c>
      <c r="DB32" s="22">
        <v>0</v>
      </c>
      <c r="DC32" s="22">
        <v>0</v>
      </c>
      <c r="DD32" s="22">
        <v>0</v>
      </c>
      <c r="DE32" s="22">
        <v>0</v>
      </c>
      <c r="DF32" s="22">
        <v>0</v>
      </c>
      <c r="DG32" s="22">
        <v>0</v>
      </c>
      <c r="DH32" s="22">
        <v>0</v>
      </c>
      <c r="DI32" s="22">
        <v>0</v>
      </c>
    </row>
    <row r="33" spans="1:113" x14ac:dyDescent="0.3">
      <c r="D33"/>
    </row>
    <row r="34" spans="1:113" s="22" customFormat="1" x14ac:dyDescent="0.3">
      <c r="A34" s="22" t="s">
        <v>1053</v>
      </c>
      <c r="C34" s="32"/>
      <c r="D34" s="22">
        <f>COUNTIF(E34:DI34,1)</f>
        <v>11</v>
      </c>
      <c r="E34" s="22">
        <v>0</v>
      </c>
      <c r="F34" s="22">
        <v>0</v>
      </c>
      <c r="G34" s="22">
        <v>0</v>
      </c>
      <c r="H34" s="22">
        <v>0</v>
      </c>
      <c r="I34" s="22">
        <v>0</v>
      </c>
      <c r="J34" s="22">
        <v>1</v>
      </c>
      <c r="K34" s="22">
        <v>0</v>
      </c>
      <c r="L34" s="22">
        <v>1</v>
      </c>
      <c r="M34" s="22">
        <v>0</v>
      </c>
      <c r="N34" s="22">
        <v>0</v>
      </c>
      <c r="O34" s="22">
        <v>0</v>
      </c>
      <c r="P34" s="22">
        <v>1</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0</v>
      </c>
      <c r="AP34" s="22">
        <v>0</v>
      </c>
      <c r="AQ34" s="22">
        <v>0</v>
      </c>
      <c r="AR34" s="22">
        <v>0</v>
      </c>
      <c r="AS34" s="22">
        <v>0</v>
      </c>
      <c r="AT34" s="22">
        <v>0</v>
      </c>
      <c r="AU34" s="22">
        <v>0</v>
      </c>
      <c r="AV34" s="22">
        <v>0</v>
      </c>
      <c r="AW34" s="22">
        <v>0</v>
      </c>
      <c r="AX34" s="22">
        <v>0</v>
      </c>
      <c r="AY34" s="22">
        <v>0</v>
      </c>
      <c r="AZ34" s="22">
        <v>0</v>
      </c>
      <c r="BA34" s="22">
        <v>1</v>
      </c>
      <c r="BB34" s="22">
        <v>1</v>
      </c>
      <c r="BC34" s="22">
        <v>0</v>
      </c>
      <c r="BD34" s="22">
        <v>0</v>
      </c>
      <c r="BE34" s="22">
        <v>0</v>
      </c>
      <c r="BF34" s="22">
        <v>0</v>
      </c>
      <c r="BG34" s="22">
        <v>0</v>
      </c>
      <c r="BH34" s="22">
        <v>0</v>
      </c>
      <c r="BI34" s="22">
        <v>0</v>
      </c>
      <c r="BJ34" s="22">
        <v>0</v>
      </c>
      <c r="BK34" s="22">
        <v>0</v>
      </c>
      <c r="BL34" s="22">
        <v>0</v>
      </c>
      <c r="BM34" s="22">
        <v>0</v>
      </c>
      <c r="BN34" s="22">
        <v>0</v>
      </c>
      <c r="BO34" s="22">
        <v>0</v>
      </c>
      <c r="BP34" s="22">
        <v>0</v>
      </c>
      <c r="BQ34" s="22">
        <v>0</v>
      </c>
      <c r="BR34" s="22">
        <v>0</v>
      </c>
      <c r="BS34" s="22">
        <v>0</v>
      </c>
      <c r="BT34" s="22">
        <v>0</v>
      </c>
      <c r="BU34" s="22">
        <v>0</v>
      </c>
      <c r="BV34" s="22">
        <v>0</v>
      </c>
      <c r="BW34" s="22">
        <v>0</v>
      </c>
      <c r="BX34" s="22">
        <v>0</v>
      </c>
      <c r="BY34" s="22">
        <v>0</v>
      </c>
      <c r="BZ34" s="22">
        <v>0</v>
      </c>
      <c r="CA34" s="22">
        <v>0</v>
      </c>
      <c r="CB34" s="22">
        <v>0</v>
      </c>
      <c r="CC34" s="22">
        <v>0</v>
      </c>
      <c r="CD34" s="22">
        <v>0</v>
      </c>
      <c r="CE34" s="22">
        <v>0</v>
      </c>
      <c r="CF34" s="22">
        <v>0</v>
      </c>
      <c r="CG34" s="22">
        <v>0</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1</v>
      </c>
      <c r="DE34" s="22">
        <v>1</v>
      </c>
      <c r="DF34" s="22">
        <v>1</v>
      </c>
      <c r="DG34" s="22">
        <v>1</v>
      </c>
      <c r="DH34" s="22">
        <v>1</v>
      </c>
      <c r="DI34" s="22">
        <v>1</v>
      </c>
    </row>
    <row r="35" spans="1:113" s="22" customFormat="1" x14ac:dyDescent="0.3">
      <c r="A35" s="22" t="s">
        <v>815</v>
      </c>
      <c r="C35" s="32"/>
      <c r="D35" s="22">
        <f>COUNTIF(E35:DI35,1)</f>
        <v>14</v>
      </c>
      <c r="E35" s="22">
        <v>1</v>
      </c>
      <c r="F35" s="22">
        <v>1</v>
      </c>
      <c r="G35" s="22">
        <v>0</v>
      </c>
      <c r="H35" s="22">
        <v>0</v>
      </c>
      <c r="I35" s="22">
        <v>0</v>
      </c>
      <c r="J35" s="22">
        <v>0</v>
      </c>
      <c r="K35" s="22">
        <v>0</v>
      </c>
      <c r="L35" s="22">
        <v>0</v>
      </c>
      <c r="M35" s="22">
        <v>0</v>
      </c>
      <c r="N35" s="22">
        <v>0</v>
      </c>
      <c r="O35" s="22">
        <v>0</v>
      </c>
      <c r="P35" s="22">
        <v>0</v>
      </c>
      <c r="Q35" s="22">
        <v>1</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0</v>
      </c>
      <c r="AL35" s="22">
        <v>0</v>
      </c>
      <c r="AM35" s="22">
        <v>0</v>
      </c>
      <c r="AN35" s="22">
        <v>0</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1</v>
      </c>
      <c r="CT35" s="22">
        <v>1</v>
      </c>
      <c r="CU35" s="22">
        <v>1</v>
      </c>
      <c r="CV35" s="22">
        <v>1</v>
      </c>
      <c r="CW35" s="22">
        <v>1</v>
      </c>
      <c r="CX35" s="22">
        <v>1</v>
      </c>
      <c r="CY35" s="22">
        <v>1</v>
      </c>
      <c r="CZ35" s="22">
        <v>1</v>
      </c>
      <c r="DA35" s="22">
        <v>1</v>
      </c>
      <c r="DB35" s="22">
        <v>1</v>
      </c>
      <c r="DC35" s="22">
        <v>1</v>
      </c>
      <c r="DD35" s="22">
        <v>0</v>
      </c>
      <c r="DE35" s="22">
        <v>0</v>
      </c>
      <c r="DF35" s="22">
        <v>0</v>
      </c>
      <c r="DG35" s="22">
        <v>0</v>
      </c>
      <c r="DH35" s="22">
        <v>0</v>
      </c>
      <c r="DI35" s="22">
        <v>0</v>
      </c>
    </row>
    <row r="36" spans="1:113" s="22" customFormat="1" x14ac:dyDescent="0.3">
      <c r="A36" s="35" t="s">
        <v>878</v>
      </c>
      <c r="B36" s="35"/>
      <c r="C36" s="34" t="s">
        <v>863</v>
      </c>
      <c r="D36" s="22">
        <f>109-COUNTIF(E36:DI36,0)</f>
        <v>25</v>
      </c>
      <c r="E36" s="22">
        <f>COUNTIF(E34:E35,1)</f>
        <v>1</v>
      </c>
      <c r="F36" s="22">
        <f t="shared" ref="F36:BQ36" si="1">COUNTIF(F34:F35,1)</f>
        <v>1</v>
      </c>
      <c r="G36" s="22">
        <f t="shared" si="1"/>
        <v>0</v>
      </c>
      <c r="H36" s="22">
        <f t="shared" si="1"/>
        <v>0</v>
      </c>
      <c r="I36" s="22">
        <f t="shared" si="1"/>
        <v>0</v>
      </c>
      <c r="J36" s="22">
        <f t="shared" si="1"/>
        <v>1</v>
      </c>
      <c r="K36" s="22">
        <f t="shared" si="1"/>
        <v>0</v>
      </c>
      <c r="L36" s="22">
        <f t="shared" si="1"/>
        <v>1</v>
      </c>
      <c r="M36" s="22">
        <f t="shared" si="1"/>
        <v>0</v>
      </c>
      <c r="N36" s="22">
        <f t="shared" si="1"/>
        <v>0</v>
      </c>
      <c r="O36" s="22">
        <f t="shared" si="1"/>
        <v>0</v>
      </c>
      <c r="P36" s="22">
        <f t="shared" si="1"/>
        <v>1</v>
      </c>
      <c r="Q36" s="22">
        <f t="shared" si="1"/>
        <v>1</v>
      </c>
      <c r="R36" s="22">
        <f t="shared" si="1"/>
        <v>0</v>
      </c>
      <c r="S36" s="22">
        <f t="shared" si="1"/>
        <v>0</v>
      </c>
      <c r="T36" s="22">
        <f t="shared" si="1"/>
        <v>0</v>
      </c>
      <c r="U36" s="22">
        <f t="shared" si="1"/>
        <v>0</v>
      </c>
      <c r="V36" s="22">
        <f t="shared" si="1"/>
        <v>0</v>
      </c>
      <c r="W36" s="22">
        <f t="shared" si="1"/>
        <v>0</v>
      </c>
      <c r="X36" s="22">
        <f t="shared" si="1"/>
        <v>0</v>
      </c>
      <c r="Y36" s="22">
        <f t="shared" si="1"/>
        <v>0</v>
      </c>
      <c r="Z36" s="22">
        <f t="shared" si="1"/>
        <v>0</v>
      </c>
      <c r="AA36" s="22">
        <f t="shared" si="1"/>
        <v>0</v>
      </c>
      <c r="AB36" s="22">
        <f t="shared" si="1"/>
        <v>0</v>
      </c>
      <c r="AC36" s="22">
        <f t="shared" si="1"/>
        <v>0</v>
      </c>
      <c r="AD36" s="22">
        <f t="shared" si="1"/>
        <v>0</v>
      </c>
      <c r="AE36" s="22">
        <f t="shared" si="1"/>
        <v>0</v>
      </c>
      <c r="AF36" s="22">
        <f t="shared" si="1"/>
        <v>0</v>
      </c>
      <c r="AG36" s="22">
        <f t="shared" si="1"/>
        <v>0</v>
      </c>
      <c r="AH36" s="22">
        <f t="shared" si="1"/>
        <v>0</v>
      </c>
      <c r="AI36" s="22">
        <f t="shared" si="1"/>
        <v>0</v>
      </c>
      <c r="AJ36" s="22">
        <f t="shared" si="1"/>
        <v>0</v>
      </c>
      <c r="AK36" s="22">
        <f t="shared" si="1"/>
        <v>0</v>
      </c>
      <c r="AL36" s="22">
        <f t="shared" si="1"/>
        <v>0</v>
      </c>
      <c r="AM36" s="22">
        <f t="shared" si="1"/>
        <v>0</v>
      </c>
      <c r="AN36" s="22">
        <f t="shared" si="1"/>
        <v>0</v>
      </c>
      <c r="AO36" s="22">
        <f t="shared" si="1"/>
        <v>0</v>
      </c>
      <c r="AP36" s="22">
        <f t="shared" si="1"/>
        <v>0</v>
      </c>
      <c r="AQ36" s="22">
        <f t="shared" si="1"/>
        <v>0</v>
      </c>
      <c r="AR36" s="22">
        <f t="shared" si="1"/>
        <v>0</v>
      </c>
      <c r="AS36" s="22">
        <f t="shared" si="1"/>
        <v>0</v>
      </c>
      <c r="AT36" s="22">
        <f t="shared" si="1"/>
        <v>0</v>
      </c>
      <c r="AU36" s="22">
        <f t="shared" si="1"/>
        <v>0</v>
      </c>
      <c r="AV36" s="22">
        <f t="shared" si="1"/>
        <v>0</v>
      </c>
      <c r="AW36" s="22">
        <f t="shared" si="1"/>
        <v>0</v>
      </c>
      <c r="AX36" s="22">
        <f t="shared" si="1"/>
        <v>0</v>
      </c>
      <c r="AY36" s="22">
        <f t="shared" si="1"/>
        <v>0</v>
      </c>
      <c r="AZ36" s="22">
        <f t="shared" si="1"/>
        <v>0</v>
      </c>
      <c r="BA36" s="22">
        <f t="shared" si="1"/>
        <v>1</v>
      </c>
      <c r="BB36" s="22">
        <f t="shared" si="1"/>
        <v>1</v>
      </c>
      <c r="BC36" s="22">
        <f t="shared" si="1"/>
        <v>0</v>
      </c>
      <c r="BD36" s="22">
        <f t="shared" si="1"/>
        <v>0</v>
      </c>
      <c r="BE36" s="22">
        <f t="shared" si="1"/>
        <v>0</v>
      </c>
      <c r="BF36" s="22">
        <f t="shared" si="1"/>
        <v>0</v>
      </c>
      <c r="BG36" s="22">
        <f t="shared" si="1"/>
        <v>0</v>
      </c>
      <c r="BH36" s="22">
        <f t="shared" si="1"/>
        <v>0</v>
      </c>
      <c r="BI36" s="22">
        <f t="shared" si="1"/>
        <v>0</v>
      </c>
      <c r="BJ36" s="22">
        <f t="shared" si="1"/>
        <v>0</v>
      </c>
      <c r="BK36" s="22">
        <f t="shared" si="1"/>
        <v>0</v>
      </c>
      <c r="BL36" s="22">
        <f t="shared" si="1"/>
        <v>0</v>
      </c>
      <c r="BM36" s="22">
        <f t="shared" si="1"/>
        <v>0</v>
      </c>
      <c r="BN36" s="22">
        <f t="shared" si="1"/>
        <v>0</v>
      </c>
      <c r="BO36" s="22">
        <f t="shared" si="1"/>
        <v>0</v>
      </c>
      <c r="BP36" s="22">
        <f t="shared" si="1"/>
        <v>0</v>
      </c>
      <c r="BQ36" s="22">
        <f t="shared" si="1"/>
        <v>0</v>
      </c>
      <c r="BR36" s="22">
        <f t="shared" ref="BR36:DI36" si="2">COUNTIF(BR34:BR35,1)</f>
        <v>0</v>
      </c>
      <c r="BS36" s="22">
        <f t="shared" si="2"/>
        <v>0</v>
      </c>
      <c r="BT36" s="22">
        <f t="shared" si="2"/>
        <v>0</v>
      </c>
      <c r="BU36" s="22">
        <f t="shared" si="2"/>
        <v>0</v>
      </c>
      <c r="BV36" s="22">
        <f t="shared" si="2"/>
        <v>0</v>
      </c>
      <c r="BW36" s="22">
        <f t="shared" si="2"/>
        <v>0</v>
      </c>
      <c r="BX36" s="22">
        <f t="shared" si="2"/>
        <v>0</v>
      </c>
      <c r="BY36" s="22">
        <f t="shared" si="2"/>
        <v>0</v>
      </c>
      <c r="BZ36" s="22">
        <f t="shared" si="2"/>
        <v>0</v>
      </c>
      <c r="CA36" s="22">
        <f t="shared" si="2"/>
        <v>0</v>
      </c>
      <c r="CB36" s="22">
        <f t="shared" si="2"/>
        <v>0</v>
      </c>
      <c r="CC36" s="22">
        <f t="shared" si="2"/>
        <v>0</v>
      </c>
      <c r="CD36" s="22">
        <f t="shared" si="2"/>
        <v>0</v>
      </c>
      <c r="CE36" s="22">
        <f t="shared" si="2"/>
        <v>0</v>
      </c>
      <c r="CF36" s="22">
        <f t="shared" si="2"/>
        <v>0</v>
      </c>
      <c r="CG36" s="22">
        <f t="shared" si="2"/>
        <v>0</v>
      </c>
      <c r="CH36" s="22">
        <f t="shared" si="2"/>
        <v>0</v>
      </c>
      <c r="CI36" s="22">
        <f t="shared" si="2"/>
        <v>0</v>
      </c>
      <c r="CJ36" s="22">
        <f t="shared" si="2"/>
        <v>0</v>
      </c>
      <c r="CK36" s="22">
        <f t="shared" si="2"/>
        <v>0</v>
      </c>
      <c r="CL36" s="22">
        <f t="shared" si="2"/>
        <v>0</v>
      </c>
      <c r="CM36" s="22">
        <f t="shared" si="2"/>
        <v>0</v>
      </c>
      <c r="CN36" s="22">
        <f t="shared" si="2"/>
        <v>0</v>
      </c>
      <c r="CO36" s="22">
        <f t="shared" si="2"/>
        <v>0</v>
      </c>
      <c r="CP36" s="22">
        <f t="shared" si="2"/>
        <v>0</v>
      </c>
      <c r="CQ36" s="22">
        <f t="shared" si="2"/>
        <v>0</v>
      </c>
      <c r="CR36" s="22">
        <f t="shared" si="2"/>
        <v>0</v>
      </c>
      <c r="CS36" s="22">
        <f t="shared" si="2"/>
        <v>1</v>
      </c>
      <c r="CT36" s="22">
        <f t="shared" si="2"/>
        <v>1</v>
      </c>
      <c r="CU36" s="22">
        <f t="shared" si="2"/>
        <v>1</v>
      </c>
      <c r="CV36" s="22">
        <f t="shared" si="2"/>
        <v>1</v>
      </c>
      <c r="CW36" s="22">
        <f t="shared" si="2"/>
        <v>1</v>
      </c>
      <c r="CX36" s="22">
        <f t="shared" si="2"/>
        <v>1</v>
      </c>
      <c r="CY36" s="22">
        <f t="shared" si="2"/>
        <v>1</v>
      </c>
      <c r="CZ36" s="22">
        <f t="shared" si="2"/>
        <v>1</v>
      </c>
      <c r="DA36" s="22">
        <f t="shared" si="2"/>
        <v>1</v>
      </c>
      <c r="DB36" s="22">
        <f t="shared" si="2"/>
        <v>1</v>
      </c>
      <c r="DC36" s="22">
        <f t="shared" si="2"/>
        <v>1</v>
      </c>
      <c r="DD36" s="22">
        <f t="shared" si="2"/>
        <v>1</v>
      </c>
      <c r="DE36" s="22">
        <f t="shared" si="2"/>
        <v>1</v>
      </c>
      <c r="DF36" s="22">
        <f t="shared" si="2"/>
        <v>1</v>
      </c>
      <c r="DG36" s="22">
        <f t="shared" si="2"/>
        <v>1</v>
      </c>
      <c r="DH36" s="22">
        <f t="shared" si="2"/>
        <v>1</v>
      </c>
      <c r="DI36" s="22">
        <f t="shared" si="2"/>
        <v>1</v>
      </c>
    </row>
    <row r="37" spans="1:113" x14ac:dyDescent="0.3">
      <c r="D37"/>
    </row>
    <row r="38" spans="1:113" s="22" customFormat="1" x14ac:dyDescent="0.3">
      <c r="A38" s="22" t="s">
        <v>816</v>
      </c>
      <c r="C38" s="34" t="s">
        <v>864</v>
      </c>
      <c r="D38" s="22">
        <f>COUNTIF(E38:DI38,1)</f>
        <v>23</v>
      </c>
      <c r="E38" s="22">
        <v>0</v>
      </c>
      <c r="F38" s="22">
        <v>1</v>
      </c>
      <c r="G38" s="22">
        <v>1</v>
      </c>
      <c r="H38" s="22">
        <v>0</v>
      </c>
      <c r="I38" s="22">
        <v>0</v>
      </c>
      <c r="J38" s="22">
        <v>0</v>
      </c>
      <c r="K38" s="22">
        <v>1</v>
      </c>
      <c r="L38" s="22">
        <v>1</v>
      </c>
      <c r="M38" s="22">
        <v>0</v>
      </c>
      <c r="N38" s="22">
        <v>0</v>
      </c>
      <c r="O38" s="22">
        <v>0</v>
      </c>
      <c r="P38" s="22">
        <v>1</v>
      </c>
      <c r="Q38" s="22">
        <v>0</v>
      </c>
      <c r="R38" s="22">
        <v>0</v>
      </c>
      <c r="S38" s="22">
        <v>0</v>
      </c>
      <c r="T38" s="22">
        <v>0</v>
      </c>
      <c r="U38" s="22">
        <v>0</v>
      </c>
      <c r="V38" s="22">
        <v>0</v>
      </c>
      <c r="W38" s="22">
        <v>0</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0</v>
      </c>
      <c r="AP38" s="22">
        <v>0</v>
      </c>
      <c r="AQ38" s="22">
        <v>0</v>
      </c>
      <c r="AR38" s="22">
        <v>0</v>
      </c>
      <c r="AS38" s="22">
        <v>0</v>
      </c>
      <c r="AT38" s="22">
        <v>0</v>
      </c>
      <c r="AU38" s="22">
        <v>0</v>
      </c>
      <c r="AV38" s="22">
        <v>0</v>
      </c>
      <c r="AW38" s="22">
        <v>0</v>
      </c>
      <c r="AX38" s="22">
        <v>0</v>
      </c>
      <c r="AY38" s="22">
        <v>0</v>
      </c>
      <c r="AZ38" s="22">
        <v>0</v>
      </c>
      <c r="BA38" s="22">
        <v>0</v>
      </c>
      <c r="BB38" s="22">
        <v>0</v>
      </c>
      <c r="BC38" s="22">
        <v>0</v>
      </c>
      <c r="BD38" s="22">
        <v>0</v>
      </c>
      <c r="BE38" s="22">
        <v>0</v>
      </c>
      <c r="BF38" s="22">
        <v>0</v>
      </c>
      <c r="BG38" s="22">
        <v>0</v>
      </c>
      <c r="BH38" s="22">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1</v>
      </c>
      <c r="CH38" s="22">
        <v>0</v>
      </c>
      <c r="CI38" s="22">
        <v>0</v>
      </c>
      <c r="CJ38" s="22">
        <v>0</v>
      </c>
      <c r="CK38" s="22">
        <v>0</v>
      </c>
      <c r="CL38" s="22">
        <v>0</v>
      </c>
      <c r="CM38" s="22">
        <v>0</v>
      </c>
      <c r="CN38" s="22">
        <v>0</v>
      </c>
      <c r="CO38" s="22">
        <v>0</v>
      </c>
      <c r="CP38" s="22">
        <v>0</v>
      </c>
      <c r="CQ38" s="22">
        <v>0</v>
      </c>
      <c r="CR38" s="22">
        <v>0</v>
      </c>
      <c r="CS38" s="22">
        <v>1</v>
      </c>
      <c r="CT38" s="22">
        <v>1</v>
      </c>
      <c r="CU38" s="22">
        <v>1</v>
      </c>
      <c r="CV38" s="22">
        <v>1</v>
      </c>
      <c r="CW38" s="22">
        <v>1</v>
      </c>
      <c r="CX38" s="22">
        <v>1</v>
      </c>
      <c r="CY38" s="22">
        <v>1</v>
      </c>
      <c r="CZ38" s="22">
        <v>1</v>
      </c>
      <c r="DA38" s="22">
        <v>1</v>
      </c>
      <c r="DB38" s="22">
        <v>1</v>
      </c>
      <c r="DC38" s="22">
        <v>1</v>
      </c>
      <c r="DD38" s="22">
        <v>1</v>
      </c>
      <c r="DE38" s="22">
        <v>1</v>
      </c>
      <c r="DF38" s="22">
        <v>1</v>
      </c>
      <c r="DG38" s="22">
        <v>1</v>
      </c>
      <c r="DH38" s="22">
        <v>1</v>
      </c>
      <c r="DI38" s="22">
        <v>1</v>
      </c>
    </row>
    <row r="39" spans="1:113" x14ac:dyDescent="0.3">
      <c r="D39"/>
    </row>
    <row r="40" spans="1:113" x14ac:dyDescent="0.3">
      <c r="A40" s="23" t="s">
        <v>1032</v>
      </c>
      <c r="B40" s="29">
        <f>COUNTA(C41:C55)</f>
        <v>5</v>
      </c>
    </row>
    <row r="41" spans="1:113" s="22" customFormat="1" x14ac:dyDescent="0.3">
      <c r="A41" s="22" t="s">
        <v>817</v>
      </c>
      <c r="C41" s="34" t="s">
        <v>865</v>
      </c>
      <c r="D41" s="22">
        <f t="shared" ref="D41:D54" si="3">COUNTIF(E41:DI41,1)</f>
        <v>32</v>
      </c>
      <c r="E41" s="22">
        <v>1</v>
      </c>
      <c r="F41" s="22">
        <v>1</v>
      </c>
      <c r="G41" s="22">
        <v>1</v>
      </c>
      <c r="H41" s="22">
        <v>1</v>
      </c>
      <c r="I41" s="22">
        <v>1</v>
      </c>
      <c r="J41" s="22">
        <v>1</v>
      </c>
      <c r="K41" s="22">
        <v>1</v>
      </c>
      <c r="L41" s="22">
        <v>1</v>
      </c>
      <c r="M41" s="22">
        <v>1</v>
      </c>
      <c r="N41" s="22">
        <v>1</v>
      </c>
      <c r="O41" s="22">
        <v>1</v>
      </c>
      <c r="P41" s="22">
        <v>1</v>
      </c>
      <c r="Q41" s="22">
        <v>1</v>
      </c>
      <c r="R41" s="22">
        <v>1</v>
      </c>
      <c r="S41" s="22">
        <v>1</v>
      </c>
      <c r="T41" s="22">
        <v>1</v>
      </c>
      <c r="U41" s="22">
        <v>1</v>
      </c>
      <c r="V41" s="22">
        <v>0</v>
      </c>
      <c r="W41" s="22">
        <v>0</v>
      </c>
      <c r="X41" s="22">
        <v>0</v>
      </c>
      <c r="Y41" s="22">
        <v>0</v>
      </c>
      <c r="Z41" s="22">
        <v>0</v>
      </c>
      <c r="AA41" s="22">
        <v>0</v>
      </c>
      <c r="AB41" s="22">
        <v>0</v>
      </c>
      <c r="AC41" s="22">
        <v>0</v>
      </c>
      <c r="AD41" s="22">
        <v>0</v>
      </c>
      <c r="AE41" s="22">
        <v>0</v>
      </c>
      <c r="AF41" s="22">
        <v>0</v>
      </c>
      <c r="AG41" s="22">
        <v>0</v>
      </c>
      <c r="AH41" s="22">
        <v>0</v>
      </c>
      <c r="AI41" s="22">
        <v>0</v>
      </c>
      <c r="AJ41" s="22">
        <v>0</v>
      </c>
      <c r="AK41" s="22">
        <v>0</v>
      </c>
      <c r="AL41" s="22">
        <v>0</v>
      </c>
      <c r="AM41" s="22">
        <v>0</v>
      </c>
      <c r="AN41" s="22">
        <v>0</v>
      </c>
      <c r="AO41" s="22">
        <v>0</v>
      </c>
      <c r="AP41" s="22">
        <v>0</v>
      </c>
      <c r="AQ41" s="22">
        <v>0</v>
      </c>
      <c r="AR41" s="22">
        <v>0</v>
      </c>
      <c r="AS41" s="22">
        <v>0</v>
      </c>
      <c r="AT41" s="22">
        <v>0</v>
      </c>
      <c r="AU41" s="22">
        <v>0</v>
      </c>
      <c r="AV41" s="22">
        <v>0</v>
      </c>
      <c r="AW41" s="22">
        <v>0</v>
      </c>
      <c r="AX41" s="22">
        <v>0</v>
      </c>
      <c r="AY41" s="22">
        <v>0</v>
      </c>
      <c r="AZ41" s="22">
        <v>0</v>
      </c>
      <c r="BA41" s="22">
        <v>0</v>
      </c>
      <c r="BB41" s="22">
        <v>0</v>
      </c>
      <c r="BC41" s="22">
        <v>0</v>
      </c>
      <c r="BD41" s="22">
        <v>0</v>
      </c>
      <c r="BE41" s="22">
        <v>0</v>
      </c>
      <c r="BF41" s="22">
        <v>0</v>
      </c>
      <c r="BG41" s="22">
        <v>0</v>
      </c>
      <c r="BH41" s="22">
        <v>0</v>
      </c>
      <c r="BI41" s="22">
        <v>0</v>
      </c>
      <c r="BJ41" s="22">
        <v>0</v>
      </c>
      <c r="BK41" s="22">
        <v>0</v>
      </c>
      <c r="BL41" s="22">
        <v>0</v>
      </c>
      <c r="BM41" s="22">
        <v>0</v>
      </c>
      <c r="BN41" s="22">
        <v>0</v>
      </c>
      <c r="BO41" s="22">
        <v>0</v>
      </c>
      <c r="BP41" s="22">
        <v>0</v>
      </c>
      <c r="BQ41" s="22">
        <v>0</v>
      </c>
      <c r="BR41" s="22">
        <v>0</v>
      </c>
      <c r="BS41" s="22">
        <v>0</v>
      </c>
      <c r="BT41" s="22">
        <v>0</v>
      </c>
      <c r="BU41" s="22">
        <v>0</v>
      </c>
      <c r="BV41" s="22">
        <v>0</v>
      </c>
      <c r="BW41" s="22">
        <v>0</v>
      </c>
      <c r="BX41" s="22">
        <v>0</v>
      </c>
      <c r="BY41" s="22">
        <v>0</v>
      </c>
      <c r="BZ41" s="22">
        <v>0</v>
      </c>
      <c r="CA41" s="22">
        <v>0</v>
      </c>
      <c r="CB41" s="22">
        <v>0</v>
      </c>
      <c r="CC41" s="22">
        <v>0</v>
      </c>
      <c r="CD41" s="22">
        <v>0</v>
      </c>
      <c r="CE41" s="22">
        <v>0</v>
      </c>
      <c r="CF41" s="22">
        <v>0</v>
      </c>
      <c r="CG41" s="22">
        <v>0</v>
      </c>
      <c r="CH41" s="22">
        <v>0</v>
      </c>
      <c r="CI41" s="22">
        <v>0</v>
      </c>
      <c r="CJ41" s="22">
        <v>0</v>
      </c>
      <c r="CK41" s="22">
        <v>0</v>
      </c>
      <c r="CL41" s="22">
        <v>0</v>
      </c>
      <c r="CM41" s="22">
        <v>0</v>
      </c>
      <c r="CN41" s="22">
        <v>1</v>
      </c>
      <c r="CO41" s="22">
        <v>0</v>
      </c>
      <c r="CP41" s="22">
        <v>0</v>
      </c>
      <c r="CQ41" s="22">
        <v>0</v>
      </c>
      <c r="CR41" s="22">
        <v>1</v>
      </c>
      <c r="CS41" s="22">
        <v>0</v>
      </c>
      <c r="CT41" s="22">
        <v>0</v>
      </c>
      <c r="CU41" s="22">
        <v>1</v>
      </c>
      <c r="CV41" s="22">
        <v>1</v>
      </c>
      <c r="CW41" s="22">
        <v>1</v>
      </c>
      <c r="CX41" s="22">
        <v>1</v>
      </c>
      <c r="CY41" s="22">
        <v>0</v>
      </c>
      <c r="CZ41" s="22">
        <v>0</v>
      </c>
      <c r="DA41" s="22">
        <v>1</v>
      </c>
      <c r="DB41" s="22">
        <v>1</v>
      </c>
      <c r="DC41" s="22">
        <v>1</v>
      </c>
      <c r="DD41" s="22">
        <v>1</v>
      </c>
      <c r="DE41" s="22">
        <v>1</v>
      </c>
      <c r="DF41" s="22">
        <v>1</v>
      </c>
      <c r="DG41" s="22">
        <v>1</v>
      </c>
      <c r="DH41" s="22">
        <v>1</v>
      </c>
      <c r="DI41" s="22">
        <v>1</v>
      </c>
    </row>
    <row r="42" spans="1:113" x14ac:dyDescent="0.3">
      <c r="D42"/>
    </row>
    <row r="43" spans="1:113" s="22" customFormat="1" x14ac:dyDescent="0.3">
      <c r="A43" s="22" t="s">
        <v>818</v>
      </c>
      <c r="C43" s="34" t="s">
        <v>879</v>
      </c>
      <c r="D43" s="22">
        <f t="shared" si="3"/>
        <v>29</v>
      </c>
      <c r="E43" s="22">
        <v>1</v>
      </c>
      <c r="F43" s="22">
        <v>1</v>
      </c>
      <c r="G43" s="22">
        <v>1</v>
      </c>
      <c r="H43" s="22">
        <v>1</v>
      </c>
      <c r="I43" s="22">
        <v>1</v>
      </c>
      <c r="J43" s="22">
        <v>1</v>
      </c>
      <c r="K43" s="22">
        <v>1</v>
      </c>
      <c r="L43" s="22">
        <v>1</v>
      </c>
      <c r="M43" s="22">
        <v>1</v>
      </c>
      <c r="N43" s="22">
        <v>1</v>
      </c>
      <c r="O43" s="22">
        <v>1</v>
      </c>
      <c r="P43" s="22">
        <v>1</v>
      </c>
      <c r="Q43" s="22">
        <v>1</v>
      </c>
      <c r="R43" s="22">
        <v>0</v>
      </c>
      <c r="S43" s="22">
        <v>0</v>
      </c>
      <c r="T43" s="22">
        <v>0</v>
      </c>
      <c r="U43" s="22">
        <v>1</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c r="AP43" s="22">
        <v>0</v>
      </c>
      <c r="AQ43" s="22">
        <v>0</v>
      </c>
      <c r="AR43" s="22">
        <v>0</v>
      </c>
      <c r="AS43" s="22">
        <v>0</v>
      </c>
      <c r="AT43" s="22">
        <v>0</v>
      </c>
      <c r="AU43" s="22">
        <v>0</v>
      </c>
      <c r="AV43" s="22">
        <v>0</v>
      </c>
      <c r="AW43" s="22">
        <v>0</v>
      </c>
      <c r="AX43" s="22">
        <v>0</v>
      </c>
      <c r="AY43" s="22">
        <v>0</v>
      </c>
      <c r="AZ43" s="22">
        <v>0</v>
      </c>
      <c r="BA43" s="22">
        <v>0</v>
      </c>
      <c r="BB43" s="22">
        <v>0</v>
      </c>
      <c r="BC43" s="22">
        <v>0</v>
      </c>
      <c r="BD43" s="22">
        <v>0</v>
      </c>
      <c r="BE43" s="22">
        <v>0</v>
      </c>
      <c r="BF43" s="22">
        <v>0</v>
      </c>
      <c r="BG43" s="22">
        <v>0</v>
      </c>
      <c r="BH43" s="22">
        <v>0</v>
      </c>
      <c r="BI43" s="22">
        <v>0</v>
      </c>
      <c r="BJ43" s="22">
        <v>0</v>
      </c>
      <c r="BK43" s="22">
        <v>0</v>
      </c>
      <c r="BL43" s="22">
        <v>0</v>
      </c>
      <c r="BM43" s="22">
        <v>0</v>
      </c>
      <c r="BN43" s="22">
        <v>0</v>
      </c>
      <c r="BO43" s="22">
        <v>0</v>
      </c>
      <c r="BP43" s="22">
        <v>0</v>
      </c>
      <c r="BQ43" s="22">
        <v>0</v>
      </c>
      <c r="BR43" s="22">
        <v>0</v>
      </c>
      <c r="BS43" s="22">
        <v>0</v>
      </c>
      <c r="BT43" s="22">
        <v>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1</v>
      </c>
      <c r="CO43" s="22">
        <v>0</v>
      </c>
      <c r="CP43" s="22">
        <v>0</v>
      </c>
      <c r="CQ43" s="22">
        <v>0</v>
      </c>
      <c r="CR43" s="22">
        <v>1</v>
      </c>
      <c r="CS43" s="22">
        <v>0</v>
      </c>
      <c r="CT43" s="22">
        <v>0</v>
      </c>
      <c r="CU43" s="22">
        <v>1</v>
      </c>
      <c r="CV43" s="22">
        <v>1</v>
      </c>
      <c r="CW43" s="22">
        <v>1</v>
      </c>
      <c r="CX43" s="22">
        <v>1</v>
      </c>
      <c r="CY43" s="22">
        <v>0</v>
      </c>
      <c r="CZ43" s="22">
        <v>0</v>
      </c>
      <c r="DA43" s="22">
        <v>1</v>
      </c>
      <c r="DB43" s="22">
        <v>1</v>
      </c>
      <c r="DC43" s="22">
        <v>1</v>
      </c>
      <c r="DD43" s="22">
        <v>1</v>
      </c>
      <c r="DE43" s="22">
        <v>1</v>
      </c>
      <c r="DF43" s="22">
        <v>1</v>
      </c>
      <c r="DG43" s="22">
        <v>1</v>
      </c>
      <c r="DH43" s="22">
        <v>1</v>
      </c>
      <c r="DI43" s="22">
        <v>1</v>
      </c>
    </row>
    <row r="44" spans="1:113" x14ac:dyDescent="0.3">
      <c r="D44"/>
    </row>
    <row r="45" spans="1:113" s="22" customFormat="1" x14ac:dyDescent="0.3">
      <c r="A45" s="22" t="s">
        <v>819</v>
      </c>
      <c r="C45" s="34" t="s">
        <v>880</v>
      </c>
      <c r="D45" s="22">
        <f t="shared" si="3"/>
        <v>14</v>
      </c>
      <c r="E45" s="22">
        <v>0</v>
      </c>
      <c r="F45" s="22">
        <v>1</v>
      </c>
      <c r="G45" s="22">
        <v>1</v>
      </c>
      <c r="H45" s="22">
        <v>0</v>
      </c>
      <c r="I45" s="22">
        <v>0</v>
      </c>
      <c r="J45" s="22">
        <v>0</v>
      </c>
      <c r="K45" s="22">
        <v>1</v>
      </c>
      <c r="L45" s="22">
        <v>1</v>
      </c>
      <c r="M45" s="22">
        <v>0</v>
      </c>
      <c r="N45" s="22">
        <v>0</v>
      </c>
      <c r="O45" s="22">
        <v>0</v>
      </c>
      <c r="P45" s="22">
        <v>1</v>
      </c>
      <c r="Q45" s="22">
        <v>0</v>
      </c>
      <c r="R45" s="22">
        <v>0</v>
      </c>
      <c r="S45" s="22">
        <v>0</v>
      </c>
      <c r="T45" s="22">
        <v>0</v>
      </c>
      <c r="U45" s="22">
        <v>0</v>
      </c>
      <c r="V45" s="22">
        <v>0</v>
      </c>
      <c r="W45" s="22">
        <v>0</v>
      </c>
      <c r="X45" s="22">
        <v>0</v>
      </c>
      <c r="Y45" s="22">
        <v>0</v>
      </c>
      <c r="Z45" s="22">
        <v>0</v>
      </c>
      <c r="AA45" s="22">
        <v>0</v>
      </c>
      <c r="AB45" s="22">
        <v>0</v>
      </c>
      <c r="AC45" s="22">
        <v>0</v>
      </c>
      <c r="AD45" s="22">
        <v>0</v>
      </c>
      <c r="AE45" s="22">
        <v>0</v>
      </c>
      <c r="AF45" s="22">
        <v>0</v>
      </c>
      <c r="AG45" s="22">
        <v>0</v>
      </c>
      <c r="AH45" s="22">
        <v>0</v>
      </c>
      <c r="AI45" s="22">
        <v>0</v>
      </c>
      <c r="AJ45" s="22">
        <v>0</v>
      </c>
      <c r="AK45" s="22">
        <v>0</v>
      </c>
      <c r="AL45" s="22">
        <v>0</v>
      </c>
      <c r="AM45" s="22">
        <v>0</v>
      </c>
      <c r="AN45" s="22">
        <v>0</v>
      </c>
      <c r="AO45" s="22">
        <v>0</v>
      </c>
      <c r="AP45" s="22">
        <v>0</v>
      </c>
      <c r="AQ45" s="22">
        <v>0</v>
      </c>
      <c r="AR45" s="22">
        <v>0</v>
      </c>
      <c r="AS45" s="22">
        <v>0</v>
      </c>
      <c r="AT45" s="22">
        <v>0</v>
      </c>
      <c r="AU45" s="22">
        <v>0</v>
      </c>
      <c r="AV45" s="22">
        <v>0</v>
      </c>
      <c r="AW45" s="22">
        <v>0</v>
      </c>
      <c r="AX45" s="22">
        <v>0</v>
      </c>
      <c r="AY45" s="22">
        <v>0</v>
      </c>
      <c r="AZ45" s="22">
        <v>0</v>
      </c>
      <c r="BA45" s="22">
        <v>0</v>
      </c>
      <c r="BB45" s="22">
        <v>0</v>
      </c>
      <c r="BC45" s="22">
        <v>0</v>
      </c>
      <c r="BD45" s="22">
        <v>0</v>
      </c>
      <c r="BE45" s="22">
        <v>0</v>
      </c>
      <c r="BF45" s="22">
        <v>0</v>
      </c>
      <c r="BG45" s="22">
        <v>0</v>
      </c>
      <c r="BH45" s="22">
        <v>0</v>
      </c>
      <c r="BI45" s="22">
        <v>0</v>
      </c>
      <c r="BJ45" s="22">
        <v>0</v>
      </c>
      <c r="BK45" s="22">
        <v>0</v>
      </c>
      <c r="BL45" s="22">
        <v>0</v>
      </c>
      <c r="BM45" s="22">
        <v>0</v>
      </c>
      <c r="BN45" s="22">
        <v>0</v>
      </c>
      <c r="BO45" s="22">
        <v>0</v>
      </c>
      <c r="BP45" s="22">
        <v>0</v>
      </c>
      <c r="BQ45" s="22">
        <v>0</v>
      </c>
      <c r="BR45" s="22">
        <v>0</v>
      </c>
      <c r="BS45" s="22">
        <v>0</v>
      </c>
      <c r="BT45" s="22">
        <v>0</v>
      </c>
      <c r="BU45" s="22">
        <v>0</v>
      </c>
      <c r="BV45" s="22">
        <v>0</v>
      </c>
      <c r="BW45" s="22">
        <v>0</v>
      </c>
      <c r="BX45" s="22">
        <v>0</v>
      </c>
      <c r="BY45" s="22">
        <v>0</v>
      </c>
      <c r="BZ45" s="22">
        <v>0</v>
      </c>
      <c r="CA45" s="22">
        <v>0</v>
      </c>
      <c r="CB45" s="22">
        <v>0</v>
      </c>
      <c r="CC45" s="22">
        <v>0</v>
      </c>
      <c r="CD45" s="22">
        <v>0</v>
      </c>
      <c r="CE45" s="22">
        <v>0</v>
      </c>
      <c r="CF45" s="22">
        <v>0</v>
      </c>
      <c r="CG45" s="22">
        <v>0</v>
      </c>
      <c r="CH45" s="22">
        <v>0</v>
      </c>
      <c r="CI45" s="22">
        <v>0</v>
      </c>
      <c r="CJ45" s="22">
        <v>0</v>
      </c>
      <c r="CK45" s="22">
        <v>0</v>
      </c>
      <c r="CL45" s="22">
        <v>0</v>
      </c>
      <c r="CM45" s="22">
        <v>0</v>
      </c>
      <c r="CN45" s="22">
        <v>0</v>
      </c>
      <c r="CO45" s="22">
        <v>0</v>
      </c>
      <c r="CP45" s="22">
        <v>0</v>
      </c>
      <c r="CQ45" s="22">
        <v>0</v>
      </c>
      <c r="CR45" s="22">
        <v>0</v>
      </c>
      <c r="CS45" s="22">
        <v>0</v>
      </c>
      <c r="CT45" s="22">
        <v>0</v>
      </c>
      <c r="CU45" s="22">
        <v>1</v>
      </c>
      <c r="CV45" s="22">
        <v>0</v>
      </c>
      <c r="CW45" s="22">
        <v>0</v>
      </c>
      <c r="CX45" s="22">
        <v>0</v>
      </c>
      <c r="CY45" s="22">
        <v>0</v>
      </c>
      <c r="CZ45" s="22">
        <v>0</v>
      </c>
      <c r="DA45" s="22">
        <v>1</v>
      </c>
      <c r="DB45" s="22">
        <v>0</v>
      </c>
      <c r="DC45" s="22">
        <v>1</v>
      </c>
      <c r="DD45" s="22">
        <v>1</v>
      </c>
      <c r="DE45" s="22">
        <v>1</v>
      </c>
      <c r="DF45" s="22">
        <v>1</v>
      </c>
      <c r="DG45" s="22">
        <v>1</v>
      </c>
      <c r="DH45" s="22">
        <v>1</v>
      </c>
      <c r="DI45" s="22">
        <v>1</v>
      </c>
    </row>
    <row r="46" spans="1:113" x14ac:dyDescent="0.3">
      <c r="D46"/>
    </row>
    <row r="47" spans="1:113" s="22" customFormat="1" x14ac:dyDescent="0.3">
      <c r="A47" s="22" t="s">
        <v>820</v>
      </c>
      <c r="C47" s="32"/>
      <c r="D47" s="22">
        <f t="shared" si="3"/>
        <v>71</v>
      </c>
      <c r="E47" s="22">
        <v>0</v>
      </c>
      <c r="F47" s="22">
        <v>0</v>
      </c>
      <c r="G47" s="22">
        <v>0</v>
      </c>
      <c r="H47" s="22">
        <v>0</v>
      </c>
      <c r="I47" s="22">
        <v>0</v>
      </c>
      <c r="J47" s="22">
        <v>0</v>
      </c>
      <c r="K47" s="22">
        <v>0</v>
      </c>
      <c r="L47" s="22">
        <v>1</v>
      </c>
      <c r="M47" s="22">
        <v>0</v>
      </c>
      <c r="N47" s="22">
        <v>0</v>
      </c>
      <c r="O47" s="22">
        <v>0</v>
      </c>
      <c r="P47" s="22">
        <v>1</v>
      </c>
      <c r="Q47" s="22">
        <v>0</v>
      </c>
      <c r="R47" s="22">
        <v>0</v>
      </c>
      <c r="S47" s="22">
        <v>0</v>
      </c>
      <c r="T47" s="22">
        <v>0</v>
      </c>
      <c r="U47" s="22">
        <v>0</v>
      </c>
      <c r="V47" s="22">
        <v>0</v>
      </c>
      <c r="W47" s="22">
        <v>1</v>
      </c>
      <c r="X47" s="22">
        <v>0</v>
      </c>
      <c r="Y47" s="22">
        <v>0</v>
      </c>
      <c r="Z47" s="22">
        <v>0</v>
      </c>
      <c r="AA47" s="22">
        <v>0</v>
      </c>
      <c r="AB47" s="22">
        <v>0</v>
      </c>
      <c r="AC47" s="22">
        <v>0</v>
      </c>
      <c r="AD47" s="22">
        <v>0</v>
      </c>
      <c r="AE47" s="22">
        <v>0</v>
      </c>
      <c r="AF47" s="22">
        <v>1</v>
      </c>
      <c r="AG47" s="22">
        <v>1</v>
      </c>
      <c r="AH47" s="22">
        <v>1</v>
      </c>
      <c r="AI47" s="22">
        <v>1</v>
      </c>
      <c r="AJ47" s="22">
        <v>1</v>
      </c>
      <c r="AK47" s="22">
        <v>1</v>
      </c>
      <c r="AL47" s="22">
        <v>0</v>
      </c>
      <c r="AM47" s="22">
        <v>0</v>
      </c>
      <c r="AN47" s="22">
        <v>1</v>
      </c>
      <c r="AO47" s="22">
        <v>1</v>
      </c>
      <c r="AP47" s="22">
        <v>1</v>
      </c>
      <c r="AQ47" s="22">
        <v>0</v>
      </c>
      <c r="AR47" s="22">
        <v>1</v>
      </c>
      <c r="AS47" s="22">
        <v>1</v>
      </c>
      <c r="AT47" s="22">
        <v>1</v>
      </c>
      <c r="AU47" s="22">
        <v>1</v>
      </c>
      <c r="AV47" s="22">
        <v>1</v>
      </c>
      <c r="AW47" s="22">
        <v>1</v>
      </c>
      <c r="AX47" s="22">
        <v>1</v>
      </c>
      <c r="AY47" s="22">
        <v>1</v>
      </c>
      <c r="AZ47" s="22">
        <v>1</v>
      </c>
      <c r="BA47" s="22">
        <v>1</v>
      </c>
      <c r="BB47" s="22">
        <v>1</v>
      </c>
      <c r="BC47" s="22">
        <v>1</v>
      </c>
      <c r="BD47" s="22">
        <v>0</v>
      </c>
      <c r="BE47" s="22">
        <v>0</v>
      </c>
      <c r="BF47" s="22">
        <v>0</v>
      </c>
      <c r="BG47" s="22">
        <v>0</v>
      </c>
      <c r="BH47" s="22">
        <v>0</v>
      </c>
      <c r="BI47" s="22">
        <v>1</v>
      </c>
      <c r="BJ47" s="22">
        <v>1</v>
      </c>
      <c r="BK47" s="22">
        <v>1</v>
      </c>
      <c r="BL47" s="22">
        <v>1</v>
      </c>
      <c r="BM47" s="22">
        <v>1</v>
      </c>
      <c r="BN47" s="22">
        <v>1</v>
      </c>
      <c r="BO47" s="22">
        <v>1</v>
      </c>
      <c r="BP47" s="22">
        <v>1</v>
      </c>
      <c r="BQ47" s="22">
        <v>1</v>
      </c>
      <c r="BR47" s="22">
        <v>1</v>
      </c>
      <c r="BS47" s="22">
        <v>1</v>
      </c>
      <c r="BT47" s="22">
        <v>1</v>
      </c>
      <c r="BU47" s="22">
        <v>1</v>
      </c>
      <c r="BV47" s="22">
        <v>1</v>
      </c>
      <c r="BW47" s="22">
        <v>1</v>
      </c>
      <c r="BX47" s="22">
        <v>1</v>
      </c>
      <c r="BY47" s="22">
        <v>1</v>
      </c>
      <c r="BZ47" s="22">
        <v>1</v>
      </c>
      <c r="CA47" s="22">
        <v>1</v>
      </c>
      <c r="CB47" s="22">
        <v>1</v>
      </c>
      <c r="CC47" s="22">
        <v>1</v>
      </c>
      <c r="CD47" s="22">
        <v>0</v>
      </c>
      <c r="CE47" s="22">
        <v>1</v>
      </c>
      <c r="CF47" s="22">
        <v>1</v>
      </c>
      <c r="CG47" s="22">
        <v>1</v>
      </c>
      <c r="CH47" s="22">
        <v>1</v>
      </c>
      <c r="CI47" s="22">
        <v>1</v>
      </c>
      <c r="CJ47" s="22">
        <v>1</v>
      </c>
      <c r="CK47" s="22">
        <v>1</v>
      </c>
      <c r="CL47" s="22">
        <v>1</v>
      </c>
      <c r="CM47" s="22">
        <v>0</v>
      </c>
      <c r="CN47" s="22">
        <v>0</v>
      </c>
      <c r="CO47" s="22">
        <v>0</v>
      </c>
      <c r="CP47" s="22">
        <v>0</v>
      </c>
      <c r="CQ47" s="22">
        <v>1</v>
      </c>
      <c r="CR47" s="22">
        <v>0</v>
      </c>
      <c r="CS47" s="22">
        <v>1</v>
      </c>
      <c r="CT47" s="22">
        <v>1</v>
      </c>
      <c r="CU47" s="22">
        <v>1</v>
      </c>
      <c r="CV47" s="22">
        <v>1</v>
      </c>
      <c r="CW47" s="22">
        <v>1</v>
      </c>
      <c r="CX47" s="22">
        <v>1</v>
      </c>
      <c r="CY47" s="22">
        <v>1</v>
      </c>
      <c r="CZ47" s="22">
        <v>1</v>
      </c>
      <c r="DA47" s="22">
        <v>1</v>
      </c>
      <c r="DB47" s="22">
        <v>1</v>
      </c>
      <c r="DC47" s="22">
        <v>1</v>
      </c>
      <c r="DD47" s="22">
        <v>1</v>
      </c>
      <c r="DE47" s="22">
        <v>1</v>
      </c>
      <c r="DF47" s="22">
        <v>1</v>
      </c>
      <c r="DG47" s="22">
        <v>1</v>
      </c>
      <c r="DH47" s="22">
        <v>1</v>
      </c>
      <c r="DI47" s="22">
        <v>1</v>
      </c>
    </row>
    <row r="48" spans="1:113" s="22" customFormat="1" x14ac:dyDescent="0.3">
      <c r="A48" s="22" t="s">
        <v>821</v>
      </c>
      <c r="C48" s="32"/>
      <c r="D48" s="22">
        <f t="shared" si="3"/>
        <v>15</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c r="X48" s="22">
        <v>0</v>
      </c>
      <c r="Y48" s="22">
        <v>0</v>
      </c>
      <c r="Z48" s="22">
        <v>0</v>
      </c>
      <c r="AA48" s="22">
        <v>0</v>
      </c>
      <c r="AB48" s="22">
        <v>0</v>
      </c>
      <c r="AC48" s="22">
        <v>0</v>
      </c>
      <c r="AD48" s="22">
        <v>0</v>
      </c>
      <c r="AE48" s="22">
        <v>0</v>
      </c>
      <c r="AF48" s="22">
        <v>0</v>
      </c>
      <c r="AG48" s="22">
        <v>1</v>
      </c>
      <c r="AH48" s="22">
        <v>1</v>
      </c>
      <c r="AI48" s="22">
        <v>0</v>
      </c>
      <c r="AJ48" s="22">
        <v>1</v>
      </c>
      <c r="AK48" s="22">
        <v>0</v>
      </c>
      <c r="AL48" s="22">
        <v>0</v>
      </c>
      <c r="AM48" s="22">
        <v>0</v>
      </c>
      <c r="AN48" s="22">
        <v>0</v>
      </c>
      <c r="AO48" s="22">
        <v>0</v>
      </c>
      <c r="AP48" s="22">
        <v>0</v>
      </c>
      <c r="AQ48" s="22">
        <v>0</v>
      </c>
      <c r="AR48" s="22">
        <v>0</v>
      </c>
      <c r="AS48" s="22">
        <v>0</v>
      </c>
      <c r="AT48" s="22">
        <v>0</v>
      </c>
      <c r="AU48" s="22">
        <v>0</v>
      </c>
      <c r="AV48" s="22">
        <v>0</v>
      </c>
      <c r="AW48" s="22">
        <v>0</v>
      </c>
      <c r="AX48" s="22">
        <v>0</v>
      </c>
      <c r="AY48" s="22">
        <v>0</v>
      </c>
      <c r="AZ48" s="22">
        <v>0</v>
      </c>
      <c r="BA48" s="22">
        <v>0</v>
      </c>
      <c r="BB48" s="22">
        <v>0</v>
      </c>
      <c r="BC48" s="22">
        <v>0</v>
      </c>
      <c r="BD48" s="22">
        <v>0</v>
      </c>
      <c r="BE48" s="22">
        <v>0</v>
      </c>
      <c r="BF48" s="22">
        <v>0</v>
      </c>
      <c r="BG48" s="22">
        <v>0</v>
      </c>
      <c r="BH48" s="22">
        <v>0</v>
      </c>
      <c r="BI48" s="22">
        <v>0</v>
      </c>
      <c r="BJ48" s="22">
        <v>0</v>
      </c>
      <c r="BK48" s="22">
        <v>0</v>
      </c>
      <c r="BL48" s="22">
        <v>0</v>
      </c>
      <c r="BM48" s="22">
        <v>0</v>
      </c>
      <c r="BN48" s="22">
        <v>0</v>
      </c>
      <c r="BO48" s="22">
        <v>0</v>
      </c>
      <c r="BP48" s="22">
        <v>0</v>
      </c>
      <c r="BQ48" s="22">
        <v>0</v>
      </c>
      <c r="BR48" s="22">
        <v>0</v>
      </c>
      <c r="BS48" s="22">
        <v>0</v>
      </c>
      <c r="BT48" s="22">
        <v>0</v>
      </c>
      <c r="BU48" s="22">
        <v>0</v>
      </c>
      <c r="BV48" s="22">
        <v>0</v>
      </c>
      <c r="BW48" s="22">
        <v>0</v>
      </c>
      <c r="BX48" s="22">
        <v>0</v>
      </c>
      <c r="BY48" s="22">
        <v>0</v>
      </c>
      <c r="BZ48" s="22">
        <v>0</v>
      </c>
      <c r="CA48" s="22">
        <v>0</v>
      </c>
      <c r="CB48" s="22">
        <v>0</v>
      </c>
      <c r="CC48" s="22">
        <v>0</v>
      </c>
      <c r="CD48" s="22">
        <v>0</v>
      </c>
      <c r="CE48" s="22">
        <v>0</v>
      </c>
      <c r="CF48" s="22">
        <v>0</v>
      </c>
      <c r="CG48" s="22">
        <v>0</v>
      </c>
      <c r="CH48" s="22">
        <v>0</v>
      </c>
      <c r="CI48" s="22">
        <v>0</v>
      </c>
      <c r="CJ48" s="22">
        <v>0</v>
      </c>
      <c r="CK48" s="22">
        <v>0</v>
      </c>
      <c r="CL48" s="22">
        <v>1</v>
      </c>
      <c r="CM48" s="22">
        <v>0</v>
      </c>
      <c r="CN48" s="22">
        <v>0</v>
      </c>
      <c r="CO48" s="22">
        <v>0</v>
      </c>
      <c r="CP48" s="22">
        <v>0</v>
      </c>
      <c r="CQ48" s="22">
        <v>0</v>
      </c>
      <c r="CR48" s="22">
        <v>0</v>
      </c>
      <c r="CS48" s="22">
        <v>1</v>
      </c>
      <c r="CT48" s="22">
        <v>1</v>
      </c>
      <c r="CU48" s="22">
        <v>1</v>
      </c>
      <c r="CV48" s="22">
        <v>1</v>
      </c>
      <c r="CW48" s="22">
        <v>1</v>
      </c>
      <c r="CX48" s="22">
        <v>1</v>
      </c>
      <c r="CY48" s="22">
        <v>1</v>
      </c>
      <c r="CZ48" s="22">
        <v>1</v>
      </c>
      <c r="DA48" s="22">
        <v>1</v>
      </c>
      <c r="DB48" s="22">
        <v>1</v>
      </c>
      <c r="DC48" s="22">
        <v>1</v>
      </c>
      <c r="DD48" s="22">
        <v>0</v>
      </c>
      <c r="DE48" s="22">
        <v>0</v>
      </c>
      <c r="DF48" s="22">
        <v>0</v>
      </c>
      <c r="DG48" s="22">
        <v>0</v>
      </c>
      <c r="DH48" s="22">
        <v>0</v>
      </c>
      <c r="DI48" s="22">
        <v>0</v>
      </c>
    </row>
    <row r="49" spans="1:113" s="22" customFormat="1" x14ac:dyDescent="0.3">
      <c r="A49" s="35" t="s">
        <v>878</v>
      </c>
      <c r="B49" s="35"/>
      <c r="C49" s="34" t="s">
        <v>866</v>
      </c>
      <c r="D49" s="22">
        <f>109-COUNTIF(E49:DI49,0)</f>
        <v>71</v>
      </c>
      <c r="E49" s="22">
        <v>0</v>
      </c>
      <c r="F49" s="22">
        <v>0</v>
      </c>
      <c r="G49" s="22">
        <v>0</v>
      </c>
      <c r="H49" s="22">
        <v>0</v>
      </c>
      <c r="I49" s="22">
        <v>0</v>
      </c>
      <c r="J49" s="22">
        <v>0</v>
      </c>
      <c r="K49" s="22">
        <v>0</v>
      </c>
      <c r="L49" s="22">
        <v>1</v>
      </c>
      <c r="M49" s="22">
        <v>0</v>
      </c>
      <c r="N49" s="22">
        <v>0</v>
      </c>
      <c r="O49" s="22">
        <v>0</v>
      </c>
      <c r="P49" s="22">
        <v>1</v>
      </c>
      <c r="Q49" s="22">
        <v>0</v>
      </c>
      <c r="R49" s="22">
        <v>0</v>
      </c>
      <c r="S49" s="22">
        <v>0</v>
      </c>
      <c r="T49" s="22">
        <v>0</v>
      </c>
      <c r="U49" s="22">
        <v>0</v>
      </c>
      <c r="V49" s="22">
        <v>0</v>
      </c>
      <c r="W49" s="22">
        <v>1</v>
      </c>
      <c r="X49" s="22">
        <v>0</v>
      </c>
      <c r="Y49" s="22">
        <v>0</v>
      </c>
      <c r="Z49" s="22">
        <v>0</v>
      </c>
      <c r="AA49" s="22">
        <v>0</v>
      </c>
      <c r="AB49" s="22">
        <v>0</v>
      </c>
      <c r="AC49" s="22">
        <v>0</v>
      </c>
      <c r="AD49" s="22">
        <v>0</v>
      </c>
      <c r="AE49" s="22">
        <v>0</v>
      </c>
      <c r="AF49" s="22">
        <v>1</v>
      </c>
      <c r="AG49" s="22">
        <v>1</v>
      </c>
      <c r="AH49" s="22">
        <v>1</v>
      </c>
      <c r="AI49" s="22">
        <v>1</v>
      </c>
      <c r="AJ49" s="22">
        <v>1</v>
      </c>
      <c r="AK49" s="22">
        <v>1</v>
      </c>
      <c r="AL49" s="22">
        <v>0</v>
      </c>
      <c r="AM49" s="22">
        <v>0</v>
      </c>
      <c r="AN49" s="22">
        <v>1</v>
      </c>
      <c r="AO49" s="22">
        <v>1</v>
      </c>
      <c r="AP49" s="22">
        <v>1</v>
      </c>
      <c r="AQ49" s="22">
        <v>0</v>
      </c>
      <c r="AR49" s="22">
        <v>1</v>
      </c>
      <c r="AS49" s="22">
        <v>1</v>
      </c>
      <c r="AT49" s="22">
        <v>1</v>
      </c>
      <c r="AU49" s="22">
        <v>1</v>
      </c>
      <c r="AV49" s="22">
        <v>1</v>
      </c>
      <c r="AW49" s="22">
        <v>1</v>
      </c>
      <c r="AX49" s="22">
        <v>1</v>
      </c>
      <c r="AY49" s="22">
        <v>1</v>
      </c>
      <c r="AZ49" s="22">
        <v>1</v>
      </c>
      <c r="BA49" s="22">
        <v>1</v>
      </c>
      <c r="BB49" s="22">
        <v>1</v>
      </c>
      <c r="BC49" s="22">
        <v>1</v>
      </c>
      <c r="BD49" s="22">
        <v>0</v>
      </c>
      <c r="BE49" s="22">
        <v>0</v>
      </c>
      <c r="BF49" s="22">
        <v>0</v>
      </c>
      <c r="BG49" s="22">
        <v>0</v>
      </c>
      <c r="BH49" s="22">
        <v>0</v>
      </c>
      <c r="BI49" s="22">
        <v>1</v>
      </c>
      <c r="BJ49" s="22">
        <v>1</v>
      </c>
      <c r="BK49" s="22">
        <v>1</v>
      </c>
      <c r="BL49" s="22">
        <v>1</v>
      </c>
      <c r="BM49" s="22">
        <v>1</v>
      </c>
      <c r="BN49" s="22">
        <v>1</v>
      </c>
      <c r="BO49" s="22">
        <v>1</v>
      </c>
      <c r="BP49" s="22">
        <v>1</v>
      </c>
      <c r="BQ49" s="22">
        <v>1</v>
      </c>
      <c r="BR49" s="22">
        <v>1</v>
      </c>
      <c r="BS49" s="22">
        <v>1</v>
      </c>
      <c r="BT49" s="22">
        <v>1</v>
      </c>
      <c r="BU49" s="22">
        <v>1</v>
      </c>
      <c r="BV49" s="22">
        <v>1</v>
      </c>
      <c r="BW49" s="22">
        <v>1</v>
      </c>
      <c r="BX49" s="22">
        <v>1</v>
      </c>
      <c r="BY49" s="22">
        <v>1</v>
      </c>
      <c r="BZ49" s="22">
        <v>1</v>
      </c>
      <c r="CA49" s="22">
        <v>1</v>
      </c>
      <c r="CB49" s="22">
        <v>1</v>
      </c>
      <c r="CC49" s="22">
        <v>1</v>
      </c>
      <c r="CD49" s="22">
        <v>0</v>
      </c>
      <c r="CE49" s="22">
        <v>1</v>
      </c>
      <c r="CF49" s="22">
        <v>1</v>
      </c>
      <c r="CG49" s="22">
        <v>1</v>
      </c>
      <c r="CH49" s="22">
        <v>1</v>
      </c>
      <c r="CI49" s="22">
        <v>1</v>
      </c>
      <c r="CJ49" s="22">
        <v>1</v>
      </c>
      <c r="CK49" s="22">
        <v>1</v>
      </c>
      <c r="CL49" s="22">
        <v>1</v>
      </c>
      <c r="CM49" s="22">
        <v>0</v>
      </c>
      <c r="CN49" s="22">
        <v>0</v>
      </c>
      <c r="CO49" s="22">
        <v>0</v>
      </c>
      <c r="CP49" s="22">
        <v>0</v>
      </c>
      <c r="CQ49" s="22">
        <v>1</v>
      </c>
      <c r="CR49" s="22">
        <v>0</v>
      </c>
      <c r="CS49" s="22">
        <v>1</v>
      </c>
      <c r="CT49" s="22">
        <v>1</v>
      </c>
      <c r="CU49" s="22">
        <v>1</v>
      </c>
      <c r="CV49" s="22">
        <v>1</v>
      </c>
      <c r="CW49" s="22">
        <v>1</v>
      </c>
      <c r="CX49" s="22">
        <v>1</v>
      </c>
      <c r="CY49" s="22">
        <v>1</v>
      </c>
      <c r="CZ49" s="22">
        <v>1</v>
      </c>
      <c r="DA49" s="22">
        <v>1</v>
      </c>
      <c r="DB49" s="22">
        <v>1</v>
      </c>
      <c r="DC49" s="22">
        <v>1</v>
      </c>
      <c r="DD49" s="22">
        <v>1</v>
      </c>
      <c r="DE49" s="22">
        <v>1</v>
      </c>
      <c r="DF49" s="22">
        <v>1</v>
      </c>
      <c r="DG49" s="22">
        <v>1</v>
      </c>
      <c r="DH49" s="22">
        <v>1</v>
      </c>
      <c r="DI49" s="22">
        <v>1</v>
      </c>
    </row>
    <row r="50" spans="1:113" x14ac:dyDescent="0.3">
      <c r="D50"/>
    </row>
    <row r="51" spans="1:113" s="22" customFormat="1" x14ac:dyDescent="0.3">
      <c r="A51" s="22" t="s">
        <v>823</v>
      </c>
      <c r="C51" s="32"/>
      <c r="D51" s="22">
        <f t="shared" si="3"/>
        <v>3</v>
      </c>
      <c r="E51" s="22">
        <v>0</v>
      </c>
      <c r="F51" s="22">
        <v>1</v>
      </c>
      <c r="G51" s="22">
        <v>1</v>
      </c>
      <c r="H51" s="22">
        <v>0</v>
      </c>
      <c r="I51" s="22">
        <v>0</v>
      </c>
      <c r="J51" s="22">
        <v>0</v>
      </c>
      <c r="K51" s="22">
        <v>1</v>
      </c>
      <c r="L51" s="22">
        <v>0</v>
      </c>
      <c r="M51" s="22">
        <v>0</v>
      </c>
      <c r="N51" s="22">
        <v>0</v>
      </c>
      <c r="O51" s="22">
        <v>0</v>
      </c>
      <c r="P51" s="22">
        <v>0</v>
      </c>
      <c r="Q51" s="22">
        <v>0</v>
      </c>
      <c r="R51" s="22">
        <v>0</v>
      </c>
      <c r="S51" s="22">
        <v>0</v>
      </c>
      <c r="T51" s="22">
        <v>0</v>
      </c>
      <c r="U51" s="22">
        <v>0</v>
      </c>
      <c r="V51" s="22">
        <v>0</v>
      </c>
      <c r="W51" s="22">
        <v>0</v>
      </c>
      <c r="X51" s="22">
        <v>0</v>
      </c>
      <c r="Y51" s="22">
        <v>0</v>
      </c>
      <c r="Z51" s="22">
        <v>0</v>
      </c>
      <c r="AA51" s="22">
        <v>0</v>
      </c>
      <c r="AB51" s="22">
        <v>0</v>
      </c>
      <c r="AC51" s="22">
        <v>0</v>
      </c>
      <c r="AD51" s="22">
        <v>0</v>
      </c>
      <c r="AE51" s="22">
        <v>0</v>
      </c>
      <c r="AF51" s="22">
        <v>0</v>
      </c>
      <c r="AG51" s="22">
        <v>0</v>
      </c>
      <c r="AH51" s="22">
        <v>0</v>
      </c>
      <c r="AI51" s="22">
        <v>0</v>
      </c>
      <c r="AJ51" s="22">
        <v>0</v>
      </c>
      <c r="AK51" s="22">
        <v>0</v>
      </c>
      <c r="AL51" s="22">
        <v>0</v>
      </c>
      <c r="AM51" s="22">
        <v>0</v>
      </c>
      <c r="AN51" s="22">
        <v>0</v>
      </c>
      <c r="AO51" s="22">
        <v>0</v>
      </c>
      <c r="AP51" s="22">
        <v>0</v>
      </c>
      <c r="AQ51" s="22">
        <v>0</v>
      </c>
      <c r="AR51" s="22">
        <v>0</v>
      </c>
      <c r="AS51" s="22">
        <v>0</v>
      </c>
      <c r="AT51" s="22">
        <v>0</v>
      </c>
      <c r="AU51" s="22">
        <v>0</v>
      </c>
      <c r="AV51" s="22">
        <v>0</v>
      </c>
      <c r="AW51" s="22">
        <v>0</v>
      </c>
      <c r="AX51" s="22">
        <v>0</v>
      </c>
      <c r="AY51" s="22">
        <v>0</v>
      </c>
      <c r="AZ51" s="22">
        <v>0</v>
      </c>
      <c r="BA51" s="22">
        <v>0</v>
      </c>
      <c r="BB51" s="22">
        <v>0</v>
      </c>
      <c r="BC51" s="22">
        <v>0</v>
      </c>
      <c r="BD51" s="22">
        <v>0</v>
      </c>
      <c r="BE51" s="22">
        <v>0</v>
      </c>
      <c r="BF51" s="22">
        <v>0</v>
      </c>
      <c r="BG51" s="22">
        <v>0</v>
      </c>
      <c r="BH51" s="22">
        <v>0</v>
      </c>
      <c r="BI51" s="22">
        <v>0</v>
      </c>
      <c r="BJ51" s="22">
        <v>0</v>
      </c>
      <c r="BK51" s="22">
        <v>0</v>
      </c>
      <c r="BL51" s="22">
        <v>0</v>
      </c>
      <c r="BM51" s="22">
        <v>0</v>
      </c>
      <c r="BN51" s="22">
        <v>0</v>
      </c>
      <c r="BO51" s="22">
        <v>0</v>
      </c>
      <c r="BP51" s="22">
        <v>0</v>
      </c>
      <c r="BQ51" s="22">
        <v>0</v>
      </c>
      <c r="BR51" s="22">
        <v>0</v>
      </c>
      <c r="BS51" s="22">
        <v>0</v>
      </c>
      <c r="BT51" s="22">
        <v>0</v>
      </c>
      <c r="BU51" s="22">
        <v>0</v>
      </c>
      <c r="BV51" s="22">
        <v>0</v>
      </c>
      <c r="BW51" s="22">
        <v>0</v>
      </c>
      <c r="BX51" s="22">
        <v>0</v>
      </c>
      <c r="BY51" s="22">
        <v>0</v>
      </c>
      <c r="BZ51" s="22">
        <v>0</v>
      </c>
      <c r="CA51" s="22">
        <v>0</v>
      </c>
      <c r="CB51" s="22">
        <v>0</v>
      </c>
      <c r="CC51" s="22">
        <v>0</v>
      </c>
      <c r="CD51" s="22">
        <v>0</v>
      </c>
      <c r="CE51" s="22">
        <v>0</v>
      </c>
      <c r="CF51" s="22">
        <v>0</v>
      </c>
      <c r="CG51" s="22">
        <v>0</v>
      </c>
      <c r="CH51" s="22">
        <v>0</v>
      </c>
      <c r="CI51" s="22">
        <v>0</v>
      </c>
      <c r="CJ51" s="22">
        <v>0</v>
      </c>
      <c r="CK51" s="22">
        <v>0</v>
      </c>
      <c r="CL51" s="22">
        <v>0</v>
      </c>
      <c r="CM51" s="22">
        <v>0</v>
      </c>
      <c r="CN51" s="22">
        <v>0</v>
      </c>
      <c r="CO51" s="22">
        <v>0</v>
      </c>
      <c r="CP51" s="22">
        <v>0</v>
      </c>
      <c r="CQ51" s="22">
        <v>0</v>
      </c>
      <c r="CR51" s="22">
        <v>0</v>
      </c>
      <c r="CS51" s="22">
        <v>0</v>
      </c>
      <c r="CT51" s="22">
        <v>0</v>
      </c>
      <c r="CU51" s="22">
        <v>0</v>
      </c>
      <c r="CV51" s="22">
        <v>0</v>
      </c>
      <c r="CW51" s="22">
        <v>0</v>
      </c>
      <c r="CX51" s="22">
        <v>0</v>
      </c>
      <c r="CY51" s="22">
        <v>0</v>
      </c>
      <c r="CZ51" s="22">
        <v>0</v>
      </c>
      <c r="DA51" s="22">
        <v>0</v>
      </c>
      <c r="DB51" s="22">
        <v>0</v>
      </c>
      <c r="DC51" s="22">
        <v>0</v>
      </c>
      <c r="DD51" s="22">
        <v>0</v>
      </c>
      <c r="DE51" s="22">
        <v>0</v>
      </c>
      <c r="DF51" s="22">
        <v>0</v>
      </c>
      <c r="DG51" s="22">
        <v>0</v>
      </c>
      <c r="DH51" s="22">
        <v>0</v>
      </c>
      <c r="DI51" s="22">
        <v>0</v>
      </c>
    </row>
    <row r="52" spans="1:113" s="22" customFormat="1" x14ac:dyDescent="0.3">
      <c r="A52" s="22" t="s">
        <v>824</v>
      </c>
      <c r="C52" s="32"/>
      <c r="D52" s="22">
        <f t="shared" si="3"/>
        <v>46</v>
      </c>
      <c r="E52" s="22">
        <v>1</v>
      </c>
      <c r="F52" s="22">
        <v>1</v>
      </c>
      <c r="G52" s="22">
        <v>0</v>
      </c>
      <c r="H52" s="22">
        <v>1</v>
      </c>
      <c r="I52" s="22">
        <v>1</v>
      </c>
      <c r="J52" s="22">
        <v>1</v>
      </c>
      <c r="K52" s="22">
        <v>1</v>
      </c>
      <c r="L52" s="22">
        <v>1</v>
      </c>
      <c r="M52" s="22">
        <v>0</v>
      </c>
      <c r="N52" s="22">
        <v>0</v>
      </c>
      <c r="O52" s="22">
        <v>1</v>
      </c>
      <c r="P52" s="22">
        <v>1</v>
      </c>
      <c r="Q52" s="22">
        <v>1</v>
      </c>
      <c r="R52" s="22">
        <v>0</v>
      </c>
      <c r="S52" s="22">
        <v>0</v>
      </c>
      <c r="T52" s="22">
        <v>1</v>
      </c>
      <c r="U52" s="22">
        <v>0</v>
      </c>
      <c r="V52" s="22">
        <v>0</v>
      </c>
      <c r="W52" s="22">
        <v>0</v>
      </c>
      <c r="X52" s="22">
        <v>0</v>
      </c>
      <c r="Y52" s="22">
        <v>0</v>
      </c>
      <c r="Z52" s="22">
        <v>0</v>
      </c>
      <c r="AA52" s="22">
        <v>0</v>
      </c>
      <c r="AB52" s="22">
        <v>0</v>
      </c>
      <c r="AC52" s="22">
        <v>0</v>
      </c>
      <c r="AD52" s="22">
        <v>0</v>
      </c>
      <c r="AE52" s="22">
        <v>0</v>
      </c>
      <c r="AF52" s="22">
        <v>1</v>
      </c>
      <c r="AG52" s="22">
        <v>0</v>
      </c>
      <c r="AH52" s="22">
        <v>0</v>
      </c>
      <c r="AI52" s="22">
        <v>0</v>
      </c>
      <c r="AJ52" s="22">
        <v>1</v>
      </c>
      <c r="AK52" s="22">
        <v>0</v>
      </c>
      <c r="AL52" s="22">
        <v>0</v>
      </c>
      <c r="AM52" s="22">
        <v>1</v>
      </c>
      <c r="AN52" s="22">
        <v>0</v>
      </c>
      <c r="AO52" s="22">
        <v>0</v>
      </c>
      <c r="AP52" s="22">
        <v>0</v>
      </c>
      <c r="AQ52" s="22">
        <v>1</v>
      </c>
      <c r="AR52" s="22">
        <v>0</v>
      </c>
      <c r="AS52" s="22">
        <v>0</v>
      </c>
      <c r="AT52" s="22">
        <v>0</v>
      </c>
      <c r="AU52" s="22">
        <v>0</v>
      </c>
      <c r="AV52" s="22">
        <v>0</v>
      </c>
      <c r="AW52" s="22">
        <v>0</v>
      </c>
      <c r="AX52" s="22">
        <v>0</v>
      </c>
      <c r="AY52" s="22">
        <v>0</v>
      </c>
      <c r="AZ52" s="22">
        <v>0</v>
      </c>
      <c r="BA52" s="22">
        <v>0</v>
      </c>
      <c r="BB52" s="22">
        <v>1</v>
      </c>
      <c r="BC52" s="22">
        <v>0</v>
      </c>
      <c r="BD52" s="22">
        <v>0</v>
      </c>
      <c r="BE52" s="22">
        <v>0</v>
      </c>
      <c r="BF52" s="22">
        <v>0</v>
      </c>
      <c r="BG52" s="22">
        <v>0</v>
      </c>
      <c r="BH52" s="22">
        <v>0</v>
      </c>
      <c r="BI52" s="22">
        <v>0</v>
      </c>
      <c r="BJ52" s="22">
        <v>1</v>
      </c>
      <c r="BK52" s="22">
        <v>1</v>
      </c>
      <c r="BL52" s="22">
        <v>0</v>
      </c>
      <c r="BM52" s="22">
        <v>0</v>
      </c>
      <c r="BN52" s="22">
        <v>0</v>
      </c>
      <c r="BO52" s="22">
        <v>0</v>
      </c>
      <c r="BP52" s="22">
        <v>0</v>
      </c>
      <c r="BQ52" s="22">
        <v>0</v>
      </c>
      <c r="BR52" s="22">
        <v>0</v>
      </c>
      <c r="BS52" s="22">
        <v>0</v>
      </c>
      <c r="BT52" s="22">
        <v>0</v>
      </c>
      <c r="BU52" s="22">
        <v>0</v>
      </c>
      <c r="BV52" s="22">
        <v>0</v>
      </c>
      <c r="BW52" s="22">
        <v>0</v>
      </c>
      <c r="BX52" s="22">
        <v>0</v>
      </c>
      <c r="BY52" s="22">
        <v>1</v>
      </c>
      <c r="BZ52" s="22">
        <v>0</v>
      </c>
      <c r="CA52" s="22">
        <v>1</v>
      </c>
      <c r="CB52" s="22">
        <v>1</v>
      </c>
      <c r="CC52" s="22">
        <v>1</v>
      </c>
      <c r="CD52" s="22">
        <v>1</v>
      </c>
      <c r="CE52" s="22">
        <v>0</v>
      </c>
      <c r="CF52" s="22">
        <v>1</v>
      </c>
      <c r="CG52" s="22">
        <v>1</v>
      </c>
      <c r="CH52" s="22">
        <v>1</v>
      </c>
      <c r="CI52" s="22">
        <v>1</v>
      </c>
      <c r="CJ52" s="22">
        <v>1</v>
      </c>
      <c r="CK52" s="22">
        <v>1</v>
      </c>
      <c r="CL52" s="22">
        <v>1</v>
      </c>
      <c r="CM52" s="22">
        <v>1</v>
      </c>
      <c r="CN52" s="22">
        <v>0</v>
      </c>
      <c r="CO52" s="22">
        <v>0</v>
      </c>
      <c r="CP52" s="22">
        <v>0</v>
      </c>
      <c r="CQ52" s="22">
        <v>0</v>
      </c>
      <c r="CR52" s="22">
        <v>0</v>
      </c>
      <c r="CS52" s="22">
        <v>1</v>
      </c>
      <c r="CT52" s="22">
        <v>1</v>
      </c>
      <c r="CU52" s="22">
        <v>1</v>
      </c>
      <c r="CV52" s="22">
        <v>0</v>
      </c>
      <c r="CW52" s="22">
        <v>1</v>
      </c>
      <c r="CX52" s="22">
        <v>1</v>
      </c>
      <c r="CY52" s="22">
        <v>1</v>
      </c>
      <c r="CZ52" s="22">
        <v>1</v>
      </c>
      <c r="DA52" s="22">
        <v>1</v>
      </c>
      <c r="DB52" s="22">
        <v>1</v>
      </c>
      <c r="DC52" s="22">
        <v>1</v>
      </c>
      <c r="DD52" s="22">
        <v>1</v>
      </c>
      <c r="DE52" s="22">
        <v>1</v>
      </c>
      <c r="DF52" s="22">
        <v>1</v>
      </c>
      <c r="DG52" s="22">
        <v>1</v>
      </c>
      <c r="DH52" s="22">
        <v>1</v>
      </c>
      <c r="DI52" s="22">
        <v>0</v>
      </c>
    </row>
    <row r="53" spans="1:113" s="22" customFormat="1" x14ac:dyDescent="0.3">
      <c r="A53" s="22" t="s">
        <v>825</v>
      </c>
      <c r="C53" s="32"/>
      <c r="D53" s="22">
        <f t="shared" si="3"/>
        <v>28</v>
      </c>
      <c r="E53" s="22">
        <v>1</v>
      </c>
      <c r="F53" s="22">
        <v>0</v>
      </c>
      <c r="G53" s="22">
        <v>0</v>
      </c>
      <c r="H53" s="22">
        <v>0</v>
      </c>
      <c r="I53" s="22">
        <v>0</v>
      </c>
      <c r="J53" s="22">
        <v>0</v>
      </c>
      <c r="K53" s="22">
        <v>1</v>
      </c>
      <c r="L53" s="22">
        <v>0</v>
      </c>
      <c r="M53" s="22">
        <v>0</v>
      </c>
      <c r="N53" s="22">
        <v>0</v>
      </c>
      <c r="O53" s="22">
        <v>0</v>
      </c>
      <c r="P53" s="22">
        <v>0</v>
      </c>
      <c r="Q53" s="22">
        <v>0</v>
      </c>
      <c r="R53" s="22">
        <v>0</v>
      </c>
      <c r="S53" s="22">
        <v>0</v>
      </c>
      <c r="T53" s="22">
        <v>1</v>
      </c>
      <c r="U53" s="22">
        <v>0</v>
      </c>
      <c r="V53" s="22">
        <v>0</v>
      </c>
      <c r="W53" s="22">
        <v>0</v>
      </c>
      <c r="X53" s="22">
        <v>0</v>
      </c>
      <c r="Y53" s="22">
        <v>0</v>
      </c>
      <c r="Z53" s="22">
        <v>0</v>
      </c>
      <c r="AA53" s="22">
        <v>0</v>
      </c>
      <c r="AB53" s="22">
        <v>0</v>
      </c>
      <c r="AC53" s="22">
        <v>0</v>
      </c>
      <c r="AD53" s="22">
        <v>0</v>
      </c>
      <c r="AE53" s="22">
        <v>0</v>
      </c>
      <c r="AF53" s="22">
        <v>1</v>
      </c>
      <c r="AG53" s="22">
        <v>0</v>
      </c>
      <c r="AH53" s="22">
        <v>0</v>
      </c>
      <c r="AI53" s="22">
        <v>0</v>
      </c>
      <c r="AJ53" s="22">
        <v>1</v>
      </c>
      <c r="AK53" s="22">
        <v>0</v>
      </c>
      <c r="AL53" s="22">
        <v>0</v>
      </c>
      <c r="AM53" s="22">
        <v>1</v>
      </c>
      <c r="AN53" s="22">
        <v>0</v>
      </c>
      <c r="AO53" s="22">
        <v>0</v>
      </c>
      <c r="AP53" s="22">
        <v>0</v>
      </c>
      <c r="AQ53" s="22">
        <v>0</v>
      </c>
      <c r="AR53" s="22">
        <v>1</v>
      </c>
      <c r="AS53" s="22">
        <v>1</v>
      </c>
      <c r="AT53" s="22">
        <v>0</v>
      </c>
      <c r="AU53" s="22">
        <v>0</v>
      </c>
      <c r="AV53" s="22">
        <v>0</v>
      </c>
      <c r="AW53" s="22">
        <v>0</v>
      </c>
      <c r="AX53" s="22">
        <v>0</v>
      </c>
      <c r="AY53" s="22">
        <v>0</v>
      </c>
      <c r="AZ53" s="22">
        <v>0</v>
      </c>
      <c r="BA53" s="22">
        <v>0</v>
      </c>
      <c r="BB53" s="22">
        <v>1</v>
      </c>
      <c r="BC53" s="22">
        <v>0</v>
      </c>
      <c r="BD53" s="22">
        <v>0</v>
      </c>
      <c r="BE53" s="22">
        <v>0</v>
      </c>
      <c r="BF53" s="22">
        <v>0</v>
      </c>
      <c r="BG53" s="22">
        <v>0</v>
      </c>
      <c r="BH53" s="22">
        <v>0</v>
      </c>
      <c r="BI53" s="22">
        <v>0</v>
      </c>
      <c r="BJ53" s="22">
        <v>1</v>
      </c>
      <c r="BK53" s="22">
        <v>1</v>
      </c>
      <c r="BL53" s="22">
        <v>0</v>
      </c>
      <c r="BM53" s="22">
        <v>0</v>
      </c>
      <c r="BN53" s="22">
        <v>0</v>
      </c>
      <c r="BO53" s="22">
        <v>0</v>
      </c>
      <c r="BP53" s="22">
        <v>0</v>
      </c>
      <c r="BQ53" s="22">
        <v>0</v>
      </c>
      <c r="BR53" s="22">
        <v>0</v>
      </c>
      <c r="BS53" s="22">
        <v>0</v>
      </c>
      <c r="BT53" s="22">
        <v>0</v>
      </c>
      <c r="BU53" s="22">
        <v>0</v>
      </c>
      <c r="BV53" s="22">
        <v>0</v>
      </c>
      <c r="BW53" s="22">
        <v>0</v>
      </c>
      <c r="BX53" s="22">
        <v>0</v>
      </c>
      <c r="BY53" s="22">
        <v>1</v>
      </c>
      <c r="BZ53" s="22">
        <v>0</v>
      </c>
      <c r="CA53" s="22">
        <v>0</v>
      </c>
      <c r="CB53" s="22">
        <v>1</v>
      </c>
      <c r="CC53" s="22">
        <v>1</v>
      </c>
      <c r="CD53" s="22">
        <v>1</v>
      </c>
      <c r="CE53" s="22">
        <v>1</v>
      </c>
      <c r="CF53" s="22">
        <v>1</v>
      </c>
      <c r="CG53" s="22">
        <v>0</v>
      </c>
      <c r="CH53" s="22">
        <v>0</v>
      </c>
      <c r="CI53" s="22">
        <v>0</v>
      </c>
      <c r="CJ53" s="22">
        <v>0</v>
      </c>
      <c r="CK53" s="22">
        <v>0</v>
      </c>
      <c r="CL53" s="22">
        <v>1</v>
      </c>
      <c r="CM53" s="22">
        <v>0</v>
      </c>
      <c r="CN53" s="22">
        <v>0</v>
      </c>
      <c r="CO53" s="22">
        <v>0</v>
      </c>
      <c r="CP53" s="22">
        <v>0</v>
      </c>
      <c r="CQ53" s="22">
        <v>0</v>
      </c>
      <c r="CR53" s="22">
        <v>0</v>
      </c>
      <c r="CS53" s="22">
        <v>1</v>
      </c>
      <c r="CT53" s="22">
        <v>1</v>
      </c>
      <c r="CU53" s="22">
        <v>1</v>
      </c>
      <c r="CV53" s="22">
        <v>0</v>
      </c>
      <c r="CW53" s="22">
        <v>1</v>
      </c>
      <c r="CX53" s="22">
        <v>1</v>
      </c>
      <c r="CY53" s="22">
        <v>1</v>
      </c>
      <c r="CZ53" s="22">
        <v>1</v>
      </c>
      <c r="DA53" s="22">
        <v>1</v>
      </c>
      <c r="DB53" s="22">
        <v>1</v>
      </c>
      <c r="DC53" s="22">
        <v>1</v>
      </c>
      <c r="DD53" s="22">
        <v>0</v>
      </c>
      <c r="DE53" s="22">
        <v>0</v>
      </c>
      <c r="DF53" s="22">
        <v>0</v>
      </c>
      <c r="DG53" s="22">
        <v>0</v>
      </c>
      <c r="DH53" s="22">
        <v>0</v>
      </c>
      <c r="DI53" s="22">
        <v>0</v>
      </c>
    </row>
    <row r="54" spans="1:113" s="22" customFormat="1" x14ac:dyDescent="0.3">
      <c r="A54" s="22" t="s">
        <v>826</v>
      </c>
      <c r="C54" s="32"/>
      <c r="D54" s="22">
        <f t="shared" si="3"/>
        <v>34</v>
      </c>
      <c r="E54" s="22">
        <v>1</v>
      </c>
      <c r="F54" s="22">
        <v>1</v>
      </c>
      <c r="G54" s="22">
        <v>1</v>
      </c>
      <c r="H54" s="22">
        <v>1</v>
      </c>
      <c r="I54" s="22">
        <v>1</v>
      </c>
      <c r="J54" s="22">
        <v>1</v>
      </c>
      <c r="K54" s="22">
        <v>0</v>
      </c>
      <c r="L54" s="22">
        <v>1</v>
      </c>
      <c r="M54" s="22">
        <v>0</v>
      </c>
      <c r="N54" s="22">
        <v>0</v>
      </c>
      <c r="O54" s="22">
        <v>1</v>
      </c>
      <c r="P54" s="22">
        <v>1</v>
      </c>
      <c r="Q54" s="22">
        <v>1</v>
      </c>
      <c r="R54" s="22">
        <v>0</v>
      </c>
      <c r="S54" s="22">
        <v>0</v>
      </c>
      <c r="T54" s="22">
        <v>1</v>
      </c>
      <c r="U54" s="22">
        <v>0</v>
      </c>
      <c r="V54" s="22">
        <v>0</v>
      </c>
      <c r="W54" s="22">
        <v>0</v>
      </c>
      <c r="X54" s="22">
        <v>1</v>
      </c>
      <c r="Y54" s="22">
        <v>0</v>
      </c>
      <c r="Z54" s="22">
        <v>0</v>
      </c>
      <c r="AA54" s="22">
        <v>0</v>
      </c>
      <c r="AB54" s="22">
        <v>0</v>
      </c>
      <c r="AC54" s="22">
        <v>0</v>
      </c>
      <c r="AD54" s="22">
        <v>0</v>
      </c>
      <c r="AE54" s="22">
        <v>0</v>
      </c>
      <c r="AF54" s="22">
        <v>1</v>
      </c>
      <c r="AG54" s="22">
        <v>0</v>
      </c>
      <c r="AH54" s="22">
        <v>0</v>
      </c>
      <c r="AI54" s="22">
        <v>0</v>
      </c>
      <c r="AJ54" s="22">
        <v>1</v>
      </c>
      <c r="AK54" s="22">
        <v>0</v>
      </c>
      <c r="AL54" s="22">
        <v>0</v>
      </c>
      <c r="AM54" s="22">
        <v>1</v>
      </c>
      <c r="AN54" s="22">
        <v>0</v>
      </c>
      <c r="AO54" s="22">
        <v>0</v>
      </c>
      <c r="AP54" s="22">
        <v>0</v>
      </c>
      <c r="AQ54" s="22">
        <v>0</v>
      </c>
      <c r="AR54" s="22">
        <v>0</v>
      </c>
      <c r="AS54" s="22">
        <v>0</v>
      </c>
      <c r="AT54" s="22">
        <v>0</v>
      </c>
      <c r="AU54" s="22">
        <v>0</v>
      </c>
      <c r="AV54" s="22">
        <v>0</v>
      </c>
      <c r="AW54" s="22">
        <v>0</v>
      </c>
      <c r="AX54" s="22">
        <v>0</v>
      </c>
      <c r="AY54" s="22">
        <v>0</v>
      </c>
      <c r="AZ54" s="22">
        <v>0</v>
      </c>
      <c r="BA54" s="22">
        <v>0</v>
      </c>
      <c r="BB54" s="22">
        <v>0</v>
      </c>
      <c r="BC54" s="22">
        <v>0</v>
      </c>
      <c r="BD54" s="22">
        <v>0</v>
      </c>
      <c r="BE54" s="22">
        <v>0</v>
      </c>
      <c r="BF54" s="22">
        <v>0</v>
      </c>
      <c r="BG54" s="22">
        <v>0</v>
      </c>
      <c r="BH54" s="22">
        <v>0</v>
      </c>
      <c r="BI54" s="22">
        <v>0</v>
      </c>
      <c r="BJ54" s="22">
        <v>1</v>
      </c>
      <c r="BK54" s="22">
        <v>1</v>
      </c>
      <c r="BL54" s="22">
        <v>0</v>
      </c>
      <c r="BM54" s="22">
        <v>0</v>
      </c>
      <c r="BN54" s="22">
        <v>0</v>
      </c>
      <c r="BO54" s="22">
        <v>0</v>
      </c>
      <c r="BP54" s="22">
        <v>0</v>
      </c>
      <c r="BQ54" s="22">
        <v>0</v>
      </c>
      <c r="BR54" s="22">
        <v>0</v>
      </c>
      <c r="BS54" s="22">
        <v>0</v>
      </c>
      <c r="BT54" s="22">
        <v>0</v>
      </c>
      <c r="BU54" s="22">
        <v>0</v>
      </c>
      <c r="BV54" s="22">
        <v>0</v>
      </c>
      <c r="BW54" s="22">
        <v>0</v>
      </c>
      <c r="BX54" s="22">
        <v>0</v>
      </c>
      <c r="BY54" s="22">
        <v>1</v>
      </c>
      <c r="BZ54" s="22">
        <v>1</v>
      </c>
      <c r="CA54" s="22">
        <v>0</v>
      </c>
      <c r="CB54" s="22">
        <v>1</v>
      </c>
      <c r="CC54" s="22">
        <v>1</v>
      </c>
      <c r="CD54" s="22">
        <v>1</v>
      </c>
      <c r="CE54" s="22">
        <v>1</v>
      </c>
      <c r="CF54" s="22">
        <v>1</v>
      </c>
      <c r="CG54" s="22">
        <v>0</v>
      </c>
      <c r="CH54" s="22">
        <v>0</v>
      </c>
      <c r="CI54" s="22">
        <v>0</v>
      </c>
      <c r="CJ54" s="22">
        <v>1</v>
      </c>
      <c r="CK54" s="22">
        <v>1</v>
      </c>
      <c r="CL54" s="22">
        <v>1</v>
      </c>
      <c r="CM54" s="22">
        <v>1</v>
      </c>
      <c r="CN54" s="22">
        <v>0</v>
      </c>
      <c r="CO54" s="22">
        <v>0</v>
      </c>
      <c r="CP54" s="22">
        <v>0</v>
      </c>
      <c r="CQ54" s="22">
        <v>0</v>
      </c>
      <c r="CR54" s="22">
        <v>0</v>
      </c>
      <c r="CS54" s="22">
        <v>0</v>
      </c>
      <c r="CT54" s="22">
        <v>0</v>
      </c>
      <c r="CU54" s="22">
        <v>0</v>
      </c>
      <c r="CV54" s="22">
        <v>0</v>
      </c>
      <c r="CW54" s="22">
        <v>0</v>
      </c>
      <c r="CX54" s="22">
        <v>1</v>
      </c>
      <c r="CY54" s="22">
        <v>0</v>
      </c>
      <c r="CZ54" s="22">
        <v>0</v>
      </c>
      <c r="DA54" s="22">
        <v>0</v>
      </c>
      <c r="DB54" s="22">
        <v>0</v>
      </c>
      <c r="DC54" s="22">
        <v>0</v>
      </c>
      <c r="DD54" s="22">
        <v>1</v>
      </c>
      <c r="DE54" s="22">
        <v>1</v>
      </c>
      <c r="DF54" s="22">
        <v>1</v>
      </c>
      <c r="DG54" s="22">
        <v>1</v>
      </c>
      <c r="DH54" s="22">
        <v>1</v>
      </c>
      <c r="DI54" s="22">
        <v>0</v>
      </c>
    </row>
    <row r="55" spans="1:113" s="22" customFormat="1" x14ac:dyDescent="0.3">
      <c r="A55" s="36" t="s">
        <v>881</v>
      </c>
      <c r="B55" s="36"/>
      <c r="C55" s="34" t="s">
        <v>867</v>
      </c>
      <c r="D55" s="22">
        <f>109-COUNTIF(E55:DI55,0)</f>
        <v>52</v>
      </c>
      <c r="E55" s="22">
        <v>1</v>
      </c>
      <c r="F55" s="22">
        <v>1</v>
      </c>
      <c r="G55" s="22">
        <v>1</v>
      </c>
      <c r="H55" s="22">
        <v>1</v>
      </c>
      <c r="I55" s="22">
        <v>1</v>
      </c>
      <c r="J55" s="22">
        <v>1</v>
      </c>
      <c r="K55" s="22">
        <v>1</v>
      </c>
      <c r="L55" s="22">
        <v>1</v>
      </c>
      <c r="M55" s="22">
        <v>0</v>
      </c>
      <c r="N55" s="22">
        <v>0</v>
      </c>
      <c r="O55" s="22">
        <v>1</v>
      </c>
      <c r="P55" s="22">
        <v>1</v>
      </c>
      <c r="Q55" s="22">
        <v>1</v>
      </c>
      <c r="R55" s="22">
        <v>0</v>
      </c>
      <c r="S55" s="22">
        <v>0</v>
      </c>
      <c r="T55" s="22">
        <v>1</v>
      </c>
      <c r="U55" s="22">
        <v>0</v>
      </c>
      <c r="V55" s="22">
        <v>0</v>
      </c>
      <c r="W55" s="22">
        <v>0</v>
      </c>
      <c r="X55" s="22">
        <v>1</v>
      </c>
      <c r="Y55" s="22">
        <v>0</v>
      </c>
      <c r="Z55" s="22">
        <v>0</v>
      </c>
      <c r="AA55" s="22">
        <v>0</v>
      </c>
      <c r="AB55" s="22">
        <v>0</v>
      </c>
      <c r="AC55" s="22">
        <v>0</v>
      </c>
      <c r="AD55" s="22">
        <v>0</v>
      </c>
      <c r="AE55" s="22">
        <v>0</v>
      </c>
      <c r="AF55" s="22">
        <v>1</v>
      </c>
      <c r="AG55" s="22">
        <v>0</v>
      </c>
      <c r="AH55" s="22">
        <v>0</v>
      </c>
      <c r="AI55" s="22">
        <v>0</v>
      </c>
      <c r="AJ55" s="22">
        <v>1</v>
      </c>
      <c r="AK55" s="22">
        <v>0</v>
      </c>
      <c r="AL55" s="22">
        <v>0</v>
      </c>
      <c r="AM55" s="22">
        <v>1</v>
      </c>
      <c r="AN55" s="22">
        <v>0</v>
      </c>
      <c r="AO55" s="22">
        <v>0</v>
      </c>
      <c r="AP55" s="22">
        <v>0</v>
      </c>
      <c r="AQ55" s="22">
        <v>1</v>
      </c>
      <c r="AR55" s="22">
        <v>1</v>
      </c>
      <c r="AS55" s="22">
        <v>1</v>
      </c>
      <c r="AT55" s="22">
        <v>0</v>
      </c>
      <c r="AU55" s="22">
        <v>0</v>
      </c>
      <c r="AV55" s="22">
        <v>0</v>
      </c>
      <c r="AW55" s="22">
        <v>0</v>
      </c>
      <c r="AX55" s="22">
        <v>0</v>
      </c>
      <c r="AY55" s="22">
        <v>0</v>
      </c>
      <c r="AZ55" s="22">
        <v>0</v>
      </c>
      <c r="BA55" s="22">
        <v>0</v>
      </c>
      <c r="BB55" s="22">
        <v>1</v>
      </c>
      <c r="BC55" s="22">
        <v>0</v>
      </c>
      <c r="BD55" s="22">
        <v>0</v>
      </c>
      <c r="BE55" s="22">
        <v>0</v>
      </c>
      <c r="BF55" s="22">
        <v>0</v>
      </c>
      <c r="BG55" s="22">
        <v>0</v>
      </c>
      <c r="BH55" s="22">
        <v>0</v>
      </c>
      <c r="BI55" s="22">
        <v>0</v>
      </c>
      <c r="BJ55" s="22">
        <v>1</v>
      </c>
      <c r="BK55" s="22">
        <v>1</v>
      </c>
      <c r="BL55" s="22">
        <v>0</v>
      </c>
      <c r="BM55" s="22">
        <v>0</v>
      </c>
      <c r="BN55" s="22">
        <v>0</v>
      </c>
      <c r="BO55" s="22">
        <v>0</v>
      </c>
      <c r="BP55" s="22">
        <v>0</v>
      </c>
      <c r="BQ55" s="22">
        <v>0</v>
      </c>
      <c r="BR55" s="22">
        <v>0</v>
      </c>
      <c r="BS55" s="22">
        <v>0</v>
      </c>
      <c r="BT55" s="22">
        <v>0</v>
      </c>
      <c r="BU55" s="22">
        <v>0</v>
      </c>
      <c r="BV55" s="22">
        <v>0</v>
      </c>
      <c r="BW55" s="22">
        <v>0</v>
      </c>
      <c r="BX55" s="22">
        <v>0</v>
      </c>
      <c r="BY55" s="22">
        <v>1</v>
      </c>
      <c r="BZ55" s="22">
        <v>1</v>
      </c>
      <c r="CA55" s="22">
        <v>1</v>
      </c>
      <c r="CB55" s="22">
        <v>1</v>
      </c>
      <c r="CC55" s="22">
        <v>1</v>
      </c>
      <c r="CD55" s="22">
        <v>1</v>
      </c>
      <c r="CE55" s="22">
        <v>1</v>
      </c>
      <c r="CF55" s="22">
        <v>1</v>
      </c>
      <c r="CG55" s="22">
        <v>1</v>
      </c>
      <c r="CH55" s="22">
        <v>1</v>
      </c>
      <c r="CI55" s="22">
        <v>1</v>
      </c>
      <c r="CJ55" s="22">
        <v>1</v>
      </c>
      <c r="CK55" s="22">
        <v>1</v>
      </c>
      <c r="CL55" s="22">
        <v>1</v>
      </c>
      <c r="CM55" s="22">
        <v>1</v>
      </c>
      <c r="CN55" s="22">
        <v>0</v>
      </c>
      <c r="CO55" s="22">
        <v>0</v>
      </c>
      <c r="CP55" s="22">
        <v>0</v>
      </c>
      <c r="CQ55" s="22">
        <v>0</v>
      </c>
      <c r="CR55" s="22">
        <v>0</v>
      </c>
      <c r="CS55" s="22">
        <v>1</v>
      </c>
      <c r="CT55" s="22">
        <v>1</v>
      </c>
      <c r="CU55" s="22">
        <v>1</v>
      </c>
      <c r="CV55" s="22">
        <v>0</v>
      </c>
      <c r="CW55" s="22">
        <v>1</v>
      </c>
      <c r="CX55" s="22">
        <v>1</v>
      </c>
      <c r="CY55" s="22">
        <v>1</v>
      </c>
      <c r="CZ55" s="22">
        <v>1</v>
      </c>
      <c r="DA55" s="22">
        <v>1</v>
      </c>
      <c r="DB55" s="22">
        <v>1</v>
      </c>
      <c r="DC55" s="22">
        <v>1</v>
      </c>
      <c r="DD55" s="22">
        <v>1</v>
      </c>
      <c r="DE55" s="22">
        <v>1</v>
      </c>
      <c r="DF55" s="22">
        <v>1</v>
      </c>
      <c r="DG55" s="22">
        <v>1</v>
      </c>
      <c r="DH55" s="22">
        <v>1</v>
      </c>
      <c r="DI55" s="22">
        <v>0</v>
      </c>
    </row>
    <row r="56" spans="1:113" x14ac:dyDescent="0.3">
      <c r="D56"/>
    </row>
    <row r="57" spans="1:113" x14ac:dyDescent="0.3">
      <c r="A57" s="23" t="s">
        <v>1033</v>
      </c>
      <c r="B57" s="28">
        <f>COUNTA(C63:C71)</f>
        <v>4</v>
      </c>
    </row>
    <row r="58" spans="1:113" s="22" customFormat="1" x14ac:dyDescent="0.3">
      <c r="A58" s="22" t="s">
        <v>827</v>
      </c>
      <c r="C58" s="32"/>
      <c r="D58" s="22">
        <f t="shared" ref="D58:D71" si="4">COUNTIF(E58:DI58,1)</f>
        <v>31</v>
      </c>
      <c r="E58" s="22">
        <v>0</v>
      </c>
      <c r="F58" s="22">
        <v>0</v>
      </c>
      <c r="G58" s="22">
        <v>0</v>
      </c>
      <c r="H58" s="22">
        <v>0</v>
      </c>
      <c r="I58" s="22">
        <v>0</v>
      </c>
      <c r="J58" s="22">
        <v>0</v>
      </c>
      <c r="K58" s="22">
        <v>0</v>
      </c>
      <c r="L58" s="22">
        <v>0</v>
      </c>
      <c r="M58" s="22">
        <v>0</v>
      </c>
      <c r="N58" s="22">
        <v>0</v>
      </c>
      <c r="O58" s="22">
        <v>0</v>
      </c>
      <c r="P58" s="22">
        <v>0</v>
      </c>
      <c r="Q58" s="22">
        <v>0</v>
      </c>
      <c r="R58" s="22">
        <v>0</v>
      </c>
      <c r="S58" s="22">
        <v>0</v>
      </c>
      <c r="T58" s="22">
        <v>0</v>
      </c>
      <c r="U58" s="22">
        <v>0</v>
      </c>
      <c r="V58" s="22">
        <v>1</v>
      </c>
      <c r="W58" s="22">
        <v>1</v>
      </c>
      <c r="X58" s="22">
        <v>1</v>
      </c>
      <c r="Y58" s="22">
        <v>0</v>
      </c>
      <c r="Z58" s="22">
        <v>0</v>
      </c>
      <c r="AA58" s="22">
        <v>0</v>
      </c>
      <c r="AB58" s="22">
        <v>0</v>
      </c>
      <c r="AC58" s="22">
        <v>0</v>
      </c>
      <c r="AD58" s="22">
        <v>0</v>
      </c>
      <c r="AE58" s="22">
        <v>1</v>
      </c>
      <c r="AF58" s="22">
        <v>1</v>
      </c>
      <c r="AG58" s="22">
        <v>1</v>
      </c>
      <c r="AH58" s="22">
        <v>0</v>
      </c>
      <c r="AI58" s="22">
        <v>0</v>
      </c>
      <c r="AJ58" s="22">
        <v>1</v>
      </c>
      <c r="AK58" s="22">
        <v>1</v>
      </c>
      <c r="AL58" s="22">
        <v>0</v>
      </c>
      <c r="AM58" s="22">
        <v>1</v>
      </c>
      <c r="AN58" s="22">
        <v>1</v>
      </c>
      <c r="AO58" s="22">
        <v>0</v>
      </c>
      <c r="AP58" s="22">
        <v>0</v>
      </c>
      <c r="AQ58" s="22">
        <v>0</v>
      </c>
      <c r="AR58" s="22">
        <v>0</v>
      </c>
      <c r="AS58" s="22">
        <v>0</v>
      </c>
      <c r="AT58" s="22">
        <v>1</v>
      </c>
      <c r="AU58" s="22">
        <v>1</v>
      </c>
      <c r="AV58" s="22">
        <v>1</v>
      </c>
      <c r="AW58" s="22">
        <v>1</v>
      </c>
      <c r="AX58" s="22">
        <v>1</v>
      </c>
      <c r="AY58" s="22">
        <v>0</v>
      </c>
      <c r="AZ58" s="22">
        <v>1</v>
      </c>
      <c r="BA58" s="22">
        <v>1</v>
      </c>
      <c r="BB58" s="22">
        <v>1</v>
      </c>
      <c r="BC58" s="22">
        <v>1</v>
      </c>
      <c r="BD58" s="22">
        <v>1</v>
      </c>
      <c r="BE58" s="22">
        <v>1</v>
      </c>
      <c r="BF58" s="22">
        <v>1</v>
      </c>
      <c r="BG58" s="22">
        <v>0</v>
      </c>
      <c r="BH58" s="22">
        <v>0</v>
      </c>
      <c r="BI58" s="22">
        <v>1</v>
      </c>
      <c r="BJ58" s="22">
        <v>1</v>
      </c>
      <c r="BK58" s="22">
        <v>1</v>
      </c>
      <c r="BL58" s="22">
        <v>1</v>
      </c>
      <c r="BM58" s="22">
        <v>1</v>
      </c>
      <c r="BN58" s="22">
        <v>1</v>
      </c>
      <c r="BO58" s="22">
        <v>0</v>
      </c>
      <c r="BP58" s="22">
        <v>0</v>
      </c>
      <c r="BQ58" s="22">
        <v>0</v>
      </c>
      <c r="BR58" s="22">
        <v>0</v>
      </c>
      <c r="BS58" s="22">
        <v>0</v>
      </c>
      <c r="BT58" s="22">
        <v>0</v>
      </c>
      <c r="BU58" s="22">
        <v>0</v>
      </c>
      <c r="BV58" s="22">
        <v>0</v>
      </c>
      <c r="BW58" s="22">
        <v>0</v>
      </c>
      <c r="BX58" s="22">
        <v>0</v>
      </c>
      <c r="BY58" s="22">
        <v>0</v>
      </c>
      <c r="BZ58" s="22">
        <v>1</v>
      </c>
      <c r="CA58" s="22">
        <v>0</v>
      </c>
      <c r="CB58" s="22">
        <v>0</v>
      </c>
      <c r="CC58" s="22">
        <v>0</v>
      </c>
      <c r="CD58" s="22">
        <v>0</v>
      </c>
      <c r="CE58" s="22">
        <v>0</v>
      </c>
      <c r="CF58" s="22">
        <v>0</v>
      </c>
      <c r="CG58" s="22">
        <v>0</v>
      </c>
      <c r="CH58" s="22">
        <v>0</v>
      </c>
      <c r="CI58" s="22">
        <v>0</v>
      </c>
      <c r="CJ58" s="22">
        <v>0</v>
      </c>
      <c r="CK58" s="22">
        <v>0</v>
      </c>
      <c r="CL58" s="22">
        <v>0</v>
      </c>
      <c r="CM58" s="22">
        <v>0</v>
      </c>
      <c r="CN58" s="22">
        <v>0</v>
      </c>
      <c r="CO58" s="22">
        <v>1</v>
      </c>
      <c r="CP58" s="22">
        <v>1</v>
      </c>
      <c r="CQ58" s="22">
        <v>0</v>
      </c>
      <c r="CR58" s="22">
        <v>0</v>
      </c>
      <c r="CS58" s="22">
        <v>0</v>
      </c>
      <c r="CT58" s="22">
        <v>0</v>
      </c>
      <c r="CU58" s="22">
        <v>0</v>
      </c>
      <c r="CV58" s="22">
        <v>0</v>
      </c>
      <c r="CW58" s="22">
        <v>0</v>
      </c>
      <c r="CX58" s="22">
        <v>0</v>
      </c>
      <c r="CY58" s="22">
        <v>0</v>
      </c>
      <c r="CZ58" s="22">
        <v>0</v>
      </c>
      <c r="DA58" s="22">
        <v>0</v>
      </c>
      <c r="DB58" s="22">
        <v>0</v>
      </c>
      <c r="DC58" s="22">
        <v>0</v>
      </c>
      <c r="DD58" s="22">
        <v>0</v>
      </c>
      <c r="DE58" s="22">
        <v>0</v>
      </c>
      <c r="DF58" s="22">
        <v>0</v>
      </c>
      <c r="DG58" s="22">
        <v>0</v>
      </c>
      <c r="DH58" s="22">
        <v>0</v>
      </c>
      <c r="DI58" s="22">
        <v>0</v>
      </c>
    </row>
    <row r="59" spans="1:113" s="22" customFormat="1" x14ac:dyDescent="0.3">
      <c r="A59" s="22" t="s">
        <v>828</v>
      </c>
      <c r="C59" s="32"/>
      <c r="D59" s="22">
        <f t="shared" si="4"/>
        <v>7</v>
      </c>
      <c r="E59" s="22">
        <v>0</v>
      </c>
      <c r="F59" s="22">
        <v>0</v>
      </c>
      <c r="G59" s="22">
        <v>0</v>
      </c>
      <c r="H59" s="22">
        <v>0</v>
      </c>
      <c r="I59" s="22">
        <v>0</v>
      </c>
      <c r="J59" s="22">
        <v>0</v>
      </c>
      <c r="K59" s="22">
        <v>0</v>
      </c>
      <c r="L59" s="22">
        <v>1</v>
      </c>
      <c r="M59" s="22">
        <v>0</v>
      </c>
      <c r="N59" s="22">
        <v>0</v>
      </c>
      <c r="O59" s="22">
        <v>0</v>
      </c>
      <c r="P59" s="22">
        <v>1</v>
      </c>
      <c r="Q59" s="22">
        <v>0</v>
      </c>
      <c r="R59" s="22">
        <v>0</v>
      </c>
      <c r="S59" s="22">
        <v>0</v>
      </c>
      <c r="T59" s="22">
        <v>0</v>
      </c>
      <c r="U59" s="22">
        <v>0</v>
      </c>
      <c r="V59" s="22">
        <v>0</v>
      </c>
      <c r="W59" s="22">
        <v>0</v>
      </c>
      <c r="X59" s="22">
        <v>0</v>
      </c>
      <c r="Y59" s="22">
        <v>0</v>
      </c>
      <c r="Z59" s="22">
        <v>0</v>
      </c>
      <c r="AA59" s="22">
        <v>0</v>
      </c>
      <c r="AB59" s="22">
        <v>0</v>
      </c>
      <c r="AC59" s="22">
        <v>0</v>
      </c>
      <c r="AD59" s="22">
        <v>0</v>
      </c>
      <c r="AE59" s="22">
        <v>0</v>
      </c>
      <c r="AF59" s="22">
        <v>0</v>
      </c>
      <c r="AG59" s="22">
        <v>0</v>
      </c>
      <c r="AH59" s="22">
        <v>0</v>
      </c>
      <c r="AI59" s="22">
        <v>0</v>
      </c>
      <c r="AJ59" s="22">
        <v>0</v>
      </c>
      <c r="AK59" s="22">
        <v>0</v>
      </c>
      <c r="AL59" s="22">
        <v>0</v>
      </c>
      <c r="AM59" s="22">
        <v>0</v>
      </c>
      <c r="AN59" s="22">
        <v>0</v>
      </c>
      <c r="AO59" s="22">
        <v>0</v>
      </c>
      <c r="AP59" s="22">
        <v>0</v>
      </c>
      <c r="AQ59" s="22">
        <v>0</v>
      </c>
      <c r="AR59" s="22">
        <v>0</v>
      </c>
      <c r="AS59" s="22">
        <v>0</v>
      </c>
      <c r="AT59" s="22">
        <v>0</v>
      </c>
      <c r="AU59" s="22">
        <v>0</v>
      </c>
      <c r="AV59" s="22">
        <v>0</v>
      </c>
      <c r="AW59" s="22">
        <v>0</v>
      </c>
      <c r="AX59" s="22">
        <v>0</v>
      </c>
      <c r="AY59" s="22">
        <v>0</v>
      </c>
      <c r="AZ59" s="22">
        <v>0</v>
      </c>
      <c r="BA59" s="22">
        <v>0</v>
      </c>
      <c r="BB59" s="22">
        <v>0</v>
      </c>
      <c r="BC59" s="22">
        <v>0</v>
      </c>
      <c r="BD59" s="22">
        <v>0</v>
      </c>
      <c r="BE59" s="22">
        <v>0</v>
      </c>
      <c r="BF59" s="22">
        <v>0</v>
      </c>
      <c r="BG59" s="22">
        <v>0</v>
      </c>
      <c r="BH59" s="22">
        <v>0</v>
      </c>
      <c r="BI59" s="22">
        <v>0</v>
      </c>
      <c r="BJ59" s="22">
        <v>0</v>
      </c>
      <c r="BK59" s="22">
        <v>0</v>
      </c>
      <c r="BL59" s="22">
        <v>0</v>
      </c>
      <c r="BM59" s="22">
        <v>0</v>
      </c>
      <c r="BN59" s="22">
        <v>0</v>
      </c>
      <c r="BO59" s="22">
        <v>0</v>
      </c>
      <c r="BP59" s="22">
        <v>0</v>
      </c>
      <c r="BQ59" s="22">
        <v>0</v>
      </c>
      <c r="BR59" s="22">
        <v>0</v>
      </c>
      <c r="BS59" s="22">
        <v>0</v>
      </c>
      <c r="BT59" s="22">
        <v>0</v>
      </c>
      <c r="BU59" s="22">
        <v>0</v>
      </c>
      <c r="BV59" s="22">
        <v>0</v>
      </c>
      <c r="BW59" s="22">
        <v>0</v>
      </c>
      <c r="BX59" s="22">
        <v>0</v>
      </c>
      <c r="BY59" s="22">
        <v>0</v>
      </c>
      <c r="BZ59" s="22">
        <v>0</v>
      </c>
      <c r="CA59" s="22">
        <v>0</v>
      </c>
      <c r="CB59" s="22">
        <v>0</v>
      </c>
      <c r="CC59" s="22">
        <v>0</v>
      </c>
      <c r="CD59" s="22">
        <v>0</v>
      </c>
      <c r="CE59" s="22">
        <v>0</v>
      </c>
      <c r="CF59" s="22">
        <v>0</v>
      </c>
      <c r="CG59" s="22">
        <v>0</v>
      </c>
      <c r="CH59" s="22">
        <v>0</v>
      </c>
      <c r="CI59" s="22">
        <v>0</v>
      </c>
      <c r="CJ59" s="22">
        <v>0</v>
      </c>
      <c r="CK59" s="22">
        <v>0</v>
      </c>
      <c r="CL59" s="22">
        <v>0</v>
      </c>
      <c r="CM59" s="22">
        <v>0</v>
      </c>
      <c r="CN59" s="22">
        <v>0</v>
      </c>
      <c r="CO59" s="22">
        <v>0</v>
      </c>
      <c r="CP59" s="22">
        <v>0</v>
      </c>
      <c r="CQ59" s="22">
        <v>0</v>
      </c>
      <c r="CR59" s="22">
        <v>0</v>
      </c>
      <c r="CS59" s="22">
        <v>0</v>
      </c>
      <c r="CT59" s="22">
        <v>0</v>
      </c>
      <c r="CU59" s="22">
        <v>0</v>
      </c>
      <c r="CV59" s="22">
        <v>0</v>
      </c>
      <c r="CW59" s="22">
        <v>0</v>
      </c>
      <c r="CX59" s="22">
        <v>0</v>
      </c>
      <c r="CY59" s="22">
        <v>0</v>
      </c>
      <c r="CZ59" s="22">
        <v>0</v>
      </c>
      <c r="DA59" s="22">
        <v>0</v>
      </c>
      <c r="DB59" s="22">
        <v>0</v>
      </c>
      <c r="DC59" s="22">
        <v>0</v>
      </c>
      <c r="DD59" s="22">
        <v>1</v>
      </c>
      <c r="DE59" s="22">
        <v>1</v>
      </c>
      <c r="DF59" s="22">
        <v>1</v>
      </c>
      <c r="DG59" s="22">
        <v>1</v>
      </c>
      <c r="DH59" s="22">
        <v>1</v>
      </c>
      <c r="DI59" s="22">
        <v>0</v>
      </c>
    </row>
    <row r="60" spans="1:113" s="22" customFormat="1" x14ac:dyDescent="0.3">
      <c r="A60" s="22" t="s">
        <v>829</v>
      </c>
      <c r="C60" s="32"/>
      <c r="D60" s="22">
        <f t="shared" si="4"/>
        <v>13</v>
      </c>
      <c r="E60" s="22">
        <v>0</v>
      </c>
      <c r="F60" s="22">
        <v>0</v>
      </c>
      <c r="G60" s="22">
        <v>0</v>
      </c>
      <c r="H60" s="22">
        <v>0</v>
      </c>
      <c r="I60" s="22">
        <v>0</v>
      </c>
      <c r="J60" s="22">
        <v>0</v>
      </c>
      <c r="K60" s="22">
        <v>0</v>
      </c>
      <c r="L60" s="22">
        <v>0</v>
      </c>
      <c r="M60" s="22">
        <v>0</v>
      </c>
      <c r="N60" s="22">
        <v>0</v>
      </c>
      <c r="O60" s="22">
        <v>0</v>
      </c>
      <c r="P60" s="22">
        <v>0</v>
      </c>
      <c r="Q60" s="22">
        <v>0</v>
      </c>
      <c r="R60" s="22">
        <v>0</v>
      </c>
      <c r="S60" s="22">
        <v>0</v>
      </c>
      <c r="T60" s="22">
        <v>0</v>
      </c>
      <c r="U60" s="22">
        <v>0</v>
      </c>
      <c r="V60" s="22">
        <v>1</v>
      </c>
      <c r="W60" s="22">
        <v>0</v>
      </c>
      <c r="X60" s="22">
        <v>1</v>
      </c>
      <c r="Y60" s="22">
        <v>1</v>
      </c>
      <c r="Z60" s="22">
        <v>1</v>
      </c>
      <c r="AA60" s="22">
        <v>1</v>
      </c>
      <c r="AB60" s="22">
        <v>1</v>
      </c>
      <c r="AC60" s="22">
        <v>1</v>
      </c>
      <c r="AD60" s="22">
        <v>1</v>
      </c>
      <c r="AE60" s="22">
        <v>0</v>
      </c>
      <c r="AF60" s="22">
        <v>0</v>
      </c>
      <c r="AG60" s="22">
        <v>0</v>
      </c>
      <c r="AH60" s="22">
        <v>1</v>
      </c>
      <c r="AI60" s="22">
        <v>0</v>
      </c>
      <c r="AJ60" s="22">
        <v>1</v>
      </c>
      <c r="AK60" s="22">
        <v>0</v>
      </c>
      <c r="AL60" s="22">
        <v>0</v>
      </c>
      <c r="AM60" s="22">
        <v>1</v>
      </c>
      <c r="AN60" s="22">
        <v>0</v>
      </c>
      <c r="AO60" s="22">
        <v>0</v>
      </c>
      <c r="AP60" s="22">
        <v>0</v>
      </c>
      <c r="AQ60" s="22">
        <v>0</v>
      </c>
      <c r="AR60" s="22">
        <v>0</v>
      </c>
      <c r="AS60" s="22">
        <v>0</v>
      </c>
      <c r="AT60" s="22">
        <v>0</v>
      </c>
      <c r="AU60" s="22">
        <v>0</v>
      </c>
      <c r="AV60" s="22">
        <v>0</v>
      </c>
      <c r="AW60" s="22">
        <v>0</v>
      </c>
      <c r="AX60" s="22">
        <v>0</v>
      </c>
      <c r="AY60" s="22">
        <v>0</v>
      </c>
      <c r="AZ60" s="22">
        <v>0</v>
      </c>
      <c r="BA60" s="22">
        <v>0</v>
      </c>
      <c r="BB60" s="22">
        <v>0</v>
      </c>
      <c r="BC60" s="22">
        <v>0</v>
      </c>
      <c r="BD60" s="22">
        <v>0</v>
      </c>
      <c r="BE60" s="22">
        <v>0</v>
      </c>
      <c r="BF60" s="22">
        <v>0</v>
      </c>
      <c r="BG60" s="22">
        <v>0</v>
      </c>
      <c r="BH60" s="22">
        <v>0</v>
      </c>
      <c r="BI60" s="22">
        <v>0</v>
      </c>
      <c r="BJ60" s="22">
        <v>0</v>
      </c>
      <c r="BK60" s="22">
        <v>0</v>
      </c>
      <c r="BL60" s="22">
        <v>0</v>
      </c>
      <c r="BM60" s="22">
        <v>0</v>
      </c>
      <c r="BN60" s="22">
        <v>0</v>
      </c>
      <c r="BO60" s="22">
        <v>0</v>
      </c>
      <c r="BP60" s="22">
        <v>0</v>
      </c>
      <c r="BQ60" s="22">
        <v>0</v>
      </c>
      <c r="BR60" s="22">
        <v>0</v>
      </c>
      <c r="BS60" s="22">
        <v>0</v>
      </c>
      <c r="BT60" s="22">
        <v>0</v>
      </c>
      <c r="BU60" s="22">
        <v>0</v>
      </c>
      <c r="BV60" s="22">
        <v>0</v>
      </c>
      <c r="BW60" s="22">
        <v>0</v>
      </c>
      <c r="BX60" s="22">
        <v>0</v>
      </c>
      <c r="BY60" s="22">
        <v>0</v>
      </c>
      <c r="BZ60" s="22">
        <v>0</v>
      </c>
      <c r="CA60" s="22">
        <v>0</v>
      </c>
      <c r="CB60" s="22">
        <v>0</v>
      </c>
      <c r="CC60" s="22">
        <v>1</v>
      </c>
      <c r="CD60" s="22">
        <v>1</v>
      </c>
      <c r="CE60" s="22">
        <v>0</v>
      </c>
      <c r="CF60" s="22">
        <v>0</v>
      </c>
      <c r="CG60" s="22">
        <v>0</v>
      </c>
      <c r="CH60" s="22">
        <v>0</v>
      </c>
      <c r="CI60" s="22">
        <v>0</v>
      </c>
      <c r="CJ60" s="22">
        <v>0</v>
      </c>
      <c r="CK60" s="22">
        <v>0</v>
      </c>
      <c r="CL60" s="22">
        <v>0</v>
      </c>
      <c r="CM60" s="22">
        <v>0</v>
      </c>
      <c r="CN60" s="22">
        <v>0</v>
      </c>
      <c r="CO60" s="22">
        <v>0</v>
      </c>
      <c r="CP60" s="22">
        <v>0</v>
      </c>
      <c r="CQ60" s="22">
        <v>0</v>
      </c>
      <c r="CR60" s="22">
        <v>0</v>
      </c>
      <c r="CS60" s="22">
        <v>0</v>
      </c>
      <c r="CT60" s="22">
        <v>0</v>
      </c>
      <c r="CU60" s="22">
        <v>0</v>
      </c>
      <c r="CV60" s="22">
        <v>0</v>
      </c>
      <c r="CW60" s="22">
        <v>0</v>
      </c>
      <c r="CX60" s="22">
        <v>0</v>
      </c>
      <c r="CY60" s="22">
        <v>0</v>
      </c>
      <c r="CZ60" s="22">
        <v>0</v>
      </c>
      <c r="DA60" s="22">
        <v>0</v>
      </c>
      <c r="DB60" s="22">
        <v>0</v>
      </c>
      <c r="DC60" s="22">
        <v>0</v>
      </c>
      <c r="DD60" s="22">
        <v>0</v>
      </c>
      <c r="DE60" s="22">
        <v>0</v>
      </c>
      <c r="DF60" s="22">
        <v>0</v>
      </c>
      <c r="DG60" s="22">
        <v>0</v>
      </c>
      <c r="DH60" s="22">
        <v>0</v>
      </c>
      <c r="DI60" s="22">
        <v>0</v>
      </c>
    </row>
    <row r="61" spans="1:113" s="22" customFormat="1" x14ac:dyDescent="0.3">
      <c r="A61" s="22" t="s">
        <v>830</v>
      </c>
      <c r="C61" s="32"/>
      <c r="D61" s="22">
        <f t="shared" si="4"/>
        <v>12</v>
      </c>
      <c r="E61" s="22">
        <v>0</v>
      </c>
      <c r="F61" s="22">
        <v>0</v>
      </c>
      <c r="G61" s="22">
        <v>0</v>
      </c>
      <c r="H61" s="22">
        <v>0</v>
      </c>
      <c r="I61" s="22">
        <v>0</v>
      </c>
      <c r="J61" s="22">
        <v>0</v>
      </c>
      <c r="K61" s="22">
        <v>0</v>
      </c>
      <c r="L61" s="22">
        <v>0</v>
      </c>
      <c r="M61" s="22">
        <v>0</v>
      </c>
      <c r="N61" s="22">
        <v>0</v>
      </c>
      <c r="O61" s="22">
        <v>0</v>
      </c>
      <c r="P61" s="22">
        <v>0</v>
      </c>
      <c r="Q61" s="22">
        <v>0</v>
      </c>
      <c r="R61" s="22">
        <v>0</v>
      </c>
      <c r="S61" s="22">
        <v>0</v>
      </c>
      <c r="T61" s="22">
        <v>0</v>
      </c>
      <c r="U61" s="22">
        <v>0</v>
      </c>
      <c r="V61" s="22">
        <v>1</v>
      </c>
      <c r="W61" s="22">
        <v>0</v>
      </c>
      <c r="X61" s="22">
        <v>1</v>
      </c>
      <c r="Y61" s="22">
        <v>1</v>
      </c>
      <c r="Z61" s="22">
        <v>1</v>
      </c>
      <c r="AA61" s="22">
        <v>1</v>
      </c>
      <c r="AB61" s="22">
        <v>1</v>
      </c>
      <c r="AC61" s="22">
        <v>1</v>
      </c>
      <c r="AD61" s="22">
        <v>1</v>
      </c>
      <c r="AE61" s="22">
        <v>0</v>
      </c>
      <c r="AF61" s="22">
        <v>0</v>
      </c>
      <c r="AG61" s="22">
        <v>0</v>
      </c>
      <c r="AH61" s="22">
        <v>1</v>
      </c>
      <c r="AI61" s="22">
        <v>0</v>
      </c>
      <c r="AJ61" s="22">
        <v>1</v>
      </c>
      <c r="AK61" s="22">
        <v>0</v>
      </c>
      <c r="AL61" s="22">
        <v>0</v>
      </c>
      <c r="AM61" s="22">
        <v>1</v>
      </c>
      <c r="AN61" s="22">
        <v>0</v>
      </c>
      <c r="AO61" s="22">
        <v>0</v>
      </c>
      <c r="AP61" s="22">
        <v>0</v>
      </c>
      <c r="AQ61" s="22">
        <v>0</v>
      </c>
      <c r="AR61" s="22">
        <v>0</v>
      </c>
      <c r="AS61" s="22">
        <v>0</v>
      </c>
      <c r="AT61" s="22">
        <v>0</v>
      </c>
      <c r="AU61" s="22">
        <v>0</v>
      </c>
      <c r="AV61" s="22">
        <v>0</v>
      </c>
      <c r="AW61" s="22">
        <v>0</v>
      </c>
      <c r="AX61" s="22">
        <v>0</v>
      </c>
      <c r="AY61" s="22">
        <v>0</v>
      </c>
      <c r="AZ61" s="22">
        <v>0</v>
      </c>
      <c r="BA61" s="22">
        <v>0</v>
      </c>
      <c r="BB61" s="22">
        <v>0</v>
      </c>
      <c r="BC61" s="22">
        <v>0</v>
      </c>
      <c r="BD61" s="22">
        <v>0</v>
      </c>
      <c r="BE61" s="22">
        <v>0</v>
      </c>
      <c r="BF61" s="22">
        <v>0</v>
      </c>
      <c r="BG61" s="22">
        <v>0</v>
      </c>
      <c r="BH61" s="22">
        <v>0</v>
      </c>
      <c r="BI61" s="22">
        <v>0</v>
      </c>
      <c r="BJ61" s="22">
        <v>0</v>
      </c>
      <c r="BK61" s="22">
        <v>0</v>
      </c>
      <c r="BL61" s="22">
        <v>0</v>
      </c>
      <c r="BM61" s="22">
        <v>0</v>
      </c>
      <c r="BN61" s="22">
        <v>0</v>
      </c>
      <c r="BO61" s="22">
        <v>0</v>
      </c>
      <c r="BP61" s="22">
        <v>0</v>
      </c>
      <c r="BQ61" s="22">
        <v>0</v>
      </c>
      <c r="BR61" s="22">
        <v>0</v>
      </c>
      <c r="BS61" s="22">
        <v>0</v>
      </c>
      <c r="BT61" s="22">
        <v>0</v>
      </c>
      <c r="BU61" s="22">
        <v>0</v>
      </c>
      <c r="BV61" s="22">
        <v>0</v>
      </c>
      <c r="BW61" s="22">
        <v>0</v>
      </c>
      <c r="BX61" s="22">
        <v>0</v>
      </c>
      <c r="BY61" s="22">
        <v>0</v>
      </c>
      <c r="BZ61" s="22">
        <v>0</v>
      </c>
      <c r="CA61" s="22">
        <v>0</v>
      </c>
      <c r="CB61" s="22">
        <v>0</v>
      </c>
      <c r="CC61" s="22">
        <v>1</v>
      </c>
      <c r="CD61" s="22">
        <v>0</v>
      </c>
      <c r="CE61" s="22">
        <v>0</v>
      </c>
      <c r="CF61" s="22">
        <v>0</v>
      </c>
      <c r="CG61" s="22">
        <v>0</v>
      </c>
      <c r="CH61" s="22">
        <v>0</v>
      </c>
      <c r="CI61" s="22">
        <v>0</v>
      </c>
      <c r="CJ61" s="22">
        <v>0</v>
      </c>
      <c r="CK61" s="22">
        <v>0</v>
      </c>
      <c r="CL61" s="22">
        <v>0</v>
      </c>
      <c r="CM61" s="22">
        <v>0</v>
      </c>
      <c r="CN61" s="22">
        <v>0</v>
      </c>
      <c r="CO61" s="22">
        <v>0</v>
      </c>
      <c r="CP61" s="22">
        <v>0</v>
      </c>
      <c r="CQ61" s="22">
        <v>0</v>
      </c>
      <c r="CR61" s="22">
        <v>0</v>
      </c>
      <c r="CS61" s="22">
        <v>0</v>
      </c>
      <c r="CT61" s="22">
        <v>0</v>
      </c>
      <c r="CU61" s="22">
        <v>0</v>
      </c>
      <c r="CV61" s="22">
        <v>0</v>
      </c>
      <c r="CW61" s="22">
        <v>0</v>
      </c>
      <c r="CX61" s="22">
        <v>0</v>
      </c>
      <c r="CY61" s="22">
        <v>0</v>
      </c>
      <c r="CZ61" s="22">
        <v>0</v>
      </c>
      <c r="DA61" s="22">
        <v>0</v>
      </c>
      <c r="DB61" s="22">
        <v>0</v>
      </c>
      <c r="DC61" s="22">
        <v>0</v>
      </c>
      <c r="DD61" s="22">
        <v>0</v>
      </c>
      <c r="DE61" s="22">
        <v>0</v>
      </c>
      <c r="DF61" s="22">
        <v>0</v>
      </c>
      <c r="DG61" s="22">
        <v>0</v>
      </c>
      <c r="DH61" s="22">
        <v>0</v>
      </c>
      <c r="DI61" s="22">
        <v>0</v>
      </c>
    </row>
    <row r="62" spans="1:113" s="22" customFormat="1" x14ac:dyDescent="0.3">
      <c r="A62" s="22" t="s">
        <v>831</v>
      </c>
      <c r="C62" s="32"/>
      <c r="D62" s="22">
        <f t="shared" si="4"/>
        <v>13</v>
      </c>
      <c r="E62" s="22">
        <v>0</v>
      </c>
      <c r="F62" s="22">
        <v>0</v>
      </c>
      <c r="G62" s="22">
        <v>0</v>
      </c>
      <c r="H62" s="22">
        <v>0</v>
      </c>
      <c r="I62" s="22">
        <v>0</v>
      </c>
      <c r="J62" s="22">
        <v>0</v>
      </c>
      <c r="K62" s="22">
        <v>0</v>
      </c>
      <c r="L62" s="22">
        <v>0</v>
      </c>
      <c r="M62" s="22">
        <v>0</v>
      </c>
      <c r="N62" s="22">
        <v>0</v>
      </c>
      <c r="O62" s="22">
        <v>0</v>
      </c>
      <c r="P62" s="22">
        <v>0</v>
      </c>
      <c r="Q62" s="22">
        <v>0</v>
      </c>
      <c r="R62" s="22">
        <v>0</v>
      </c>
      <c r="S62" s="22">
        <v>0</v>
      </c>
      <c r="T62" s="22">
        <v>0</v>
      </c>
      <c r="U62" s="22">
        <v>0</v>
      </c>
      <c r="V62" s="22">
        <v>1</v>
      </c>
      <c r="W62" s="22">
        <v>0</v>
      </c>
      <c r="X62" s="22">
        <v>1</v>
      </c>
      <c r="Y62" s="22">
        <v>1</v>
      </c>
      <c r="Z62" s="22">
        <v>1</v>
      </c>
      <c r="AA62" s="22">
        <v>1</v>
      </c>
      <c r="AB62" s="22">
        <v>1</v>
      </c>
      <c r="AC62" s="22">
        <v>0</v>
      </c>
      <c r="AD62" s="22">
        <v>0</v>
      </c>
      <c r="AE62" s="22">
        <v>1</v>
      </c>
      <c r="AF62" s="22">
        <v>1</v>
      </c>
      <c r="AG62" s="22">
        <v>1</v>
      </c>
      <c r="AH62" s="22">
        <v>0</v>
      </c>
      <c r="AI62" s="22">
        <v>0</v>
      </c>
      <c r="AJ62" s="22">
        <v>1</v>
      </c>
      <c r="AK62" s="22">
        <v>1</v>
      </c>
      <c r="AL62" s="22">
        <v>0</v>
      </c>
      <c r="AM62" s="22">
        <v>1</v>
      </c>
      <c r="AN62" s="22">
        <v>1</v>
      </c>
      <c r="AO62" s="22">
        <v>0</v>
      </c>
      <c r="AP62" s="22">
        <v>0</v>
      </c>
      <c r="AQ62" s="22">
        <v>0</v>
      </c>
      <c r="AR62" s="22">
        <v>0</v>
      </c>
      <c r="AS62" s="22">
        <v>0</v>
      </c>
      <c r="AT62" s="22">
        <v>0</v>
      </c>
      <c r="AU62" s="22">
        <v>0</v>
      </c>
      <c r="AV62" s="22">
        <v>0</v>
      </c>
      <c r="AW62" s="22">
        <v>0</v>
      </c>
      <c r="AX62" s="22">
        <v>0</v>
      </c>
      <c r="AY62" s="22">
        <v>0</v>
      </c>
      <c r="AZ62" s="22">
        <v>0</v>
      </c>
      <c r="BA62" s="22">
        <v>0</v>
      </c>
      <c r="BB62" s="22">
        <v>0</v>
      </c>
      <c r="BC62" s="22">
        <v>0</v>
      </c>
      <c r="BD62" s="22">
        <v>0</v>
      </c>
      <c r="BE62" s="22">
        <v>0</v>
      </c>
      <c r="BF62" s="22">
        <v>0</v>
      </c>
      <c r="BG62" s="22">
        <v>0</v>
      </c>
      <c r="BH62" s="22">
        <v>0</v>
      </c>
      <c r="BI62" s="22">
        <v>0</v>
      </c>
      <c r="BJ62" s="22">
        <v>0</v>
      </c>
      <c r="BK62" s="22">
        <v>0</v>
      </c>
      <c r="BL62" s="22">
        <v>0</v>
      </c>
      <c r="BM62" s="22">
        <v>0</v>
      </c>
      <c r="BN62" s="22">
        <v>0</v>
      </c>
      <c r="BO62" s="22">
        <v>0</v>
      </c>
      <c r="BP62" s="22">
        <v>0</v>
      </c>
      <c r="BQ62" s="22">
        <v>0</v>
      </c>
      <c r="BR62" s="22">
        <v>0</v>
      </c>
      <c r="BS62" s="22">
        <v>0</v>
      </c>
      <c r="BT62" s="22">
        <v>0</v>
      </c>
      <c r="BU62" s="22">
        <v>0</v>
      </c>
      <c r="BV62" s="22">
        <v>0</v>
      </c>
      <c r="BW62" s="22">
        <v>0</v>
      </c>
      <c r="BX62" s="22">
        <v>0</v>
      </c>
      <c r="BY62" s="22">
        <v>0</v>
      </c>
      <c r="BZ62" s="22">
        <v>0</v>
      </c>
      <c r="CA62" s="22">
        <v>0</v>
      </c>
      <c r="CB62" s="22">
        <v>0</v>
      </c>
      <c r="CC62" s="22">
        <v>0</v>
      </c>
      <c r="CD62" s="22">
        <v>0</v>
      </c>
      <c r="CE62" s="22">
        <v>0</v>
      </c>
      <c r="CF62" s="22">
        <v>0</v>
      </c>
      <c r="CG62" s="22">
        <v>0</v>
      </c>
      <c r="CH62" s="22">
        <v>0</v>
      </c>
      <c r="CI62" s="22">
        <v>0</v>
      </c>
      <c r="CJ62" s="22">
        <v>0</v>
      </c>
      <c r="CK62" s="22">
        <v>0</v>
      </c>
      <c r="CL62" s="22">
        <v>0</v>
      </c>
      <c r="CM62" s="22">
        <v>0</v>
      </c>
      <c r="CN62" s="22">
        <v>0</v>
      </c>
      <c r="CO62" s="22">
        <v>0</v>
      </c>
      <c r="CP62" s="22">
        <v>0</v>
      </c>
      <c r="CQ62" s="22">
        <v>0</v>
      </c>
      <c r="CR62" s="22">
        <v>0</v>
      </c>
      <c r="CS62" s="22">
        <v>0</v>
      </c>
      <c r="CT62" s="22">
        <v>0</v>
      </c>
      <c r="CU62" s="22">
        <v>0</v>
      </c>
      <c r="CV62" s="22">
        <v>0</v>
      </c>
      <c r="CW62" s="22">
        <v>0</v>
      </c>
      <c r="CX62" s="22">
        <v>0</v>
      </c>
      <c r="CY62" s="22">
        <v>0</v>
      </c>
      <c r="CZ62" s="22">
        <v>0</v>
      </c>
      <c r="DA62" s="22">
        <v>0</v>
      </c>
      <c r="DB62" s="22">
        <v>0</v>
      </c>
      <c r="DC62" s="22">
        <v>0</v>
      </c>
      <c r="DD62" s="22">
        <v>0</v>
      </c>
      <c r="DE62" s="22">
        <v>0</v>
      </c>
      <c r="DF62" s="22">
        <v>0</v>
      </c>
      <c r="DG62" s="22">
        <v>0</v>
      </c>
      <c r="DH62" s="22">
        <v>0</v>
      </c>
      <c r="DI62" s="22">
        <v>0</v>
      </c>
    </row>
    <row r="63" spans="1:113" s="22" customFormat="1" x14ac:dyDescent="0.3">
      <c r="A63" s="36" t="s">
        <v>881</v>
      </c>
      <c r="B63" s="36"/>
      <c r="C63" s="34" t="s">
        <v>868</v>
      </c>
      <c r="D63" s="22">
        <f>109-COUNTIF(E63:DI63,0)</f>
        <v>47</v>
      </c>
      <c r="E63" s="22">
        <v>0</v>
      </c>
      <c r="F63" s="22">
        <v>0</v>
      </c>
      <c r="G63" s="22">
        <v>0</v>
      </c>
      <c r="H63" s="22">
        <v>0</v>
      </c>
      <c r="I63" s="22">
        <v>0</v>
      </c>
      <c r="J63" s="22">
        <v>0</v>
      </c>
      <c r="K63" s="22">
        <v>0</v>
      </c>
      <c r="L63" s="22">
        <v>1</v>
      </c>
      <c r="M63" s="22">
        <v>0</v>
      </c>
      <c r="N63" s="22">
        <v>0</v>
      </c>
      <c r="O63" s="22">
        <v>0</v>
      </c>
      <c r="P63" s="22">
        <v>1</v>
      </c>
      <c r="Q63" s="22">
        <v>0</v>
      </c>
      <c r="R63" s="22">
        <v>0</v>
      </c>
      <c r="S63" s="22">
        <v>0</v>
      </c>
      <c r="T63" s="22">
        <v>0</v>
      </c>
      <c r="U63" s="22">
        <v>0</v>
      </c>
      <c r="V63" s="22">
        <v>1</v>
      </c>
      <c r="W63" s="22">
        <v>1</v>
      </c>
      <c r="X63" s="22">
        <v>1</v>
      </c>
      <c r="Y63" s="22">
        <v>1</v>
      </c>
      <c r="Z63" s="22">
        <v>1</v>
      </c>
      <c r="AA63" s="22">
        <v>1</v>
      </c>
      <c r="AB63" s="22">
        <v>1</v>
      </c>
      <c r="AC63" s="22">
        <v>1</v>
      </c>
      <c r="AD63" s="22">
        <v>1</v>
      </c>
      <c r="AE63" s="22">
        <v>1</v>
      </c>
      <c r="AF63" s="22">
        <v>1</v>
      </c>
      <c r="AG63" s="22">
        <v>1</v>
      </c>
      <c r="AH63" s="22">
        <v>1</v>
      </c>
      <c r="AI63" s="22">
        <v>0</v>
      </c>
      <c r="AJ63" s="22">
        <v>1</v>
      </c>
      <c r="AK63" s="22">
        <v>1</v>
      </c>
      <c r="AL63" s="22">
        <v>0</v>
      </c>
      <c r="AM63" s="22">
        <v>1</v>
      </c>
      <c r="AN63" s="22">
        <v>1</v>
      </c>
      <c r="AO63" s="22">
        <v>0</v>
      </c>
      <c r="AP63" s="22">
        <v>0</v>
      </c>
      <c r="AQ63" s="22">
        <v>0</v>
      </c>
      <c r="AR63" s="22">
        <v>0</v>
      </c>
      <c r="AS63" s="22">
        <v>0</v>
      </c>
      <c r="AT63" s="22">
        <v>1</v>
      </c>
      <c r="AU63" s="22">
        <v>1</v>
      </c>
      <c r="AV63" s="22">
        <v>1</v>
      </c>
      <c r="AW63" s="22">
        <v>1</v>
      </c>
      <c r="AX63" s="22">
        <v>1</v>
      </c>
      <c r="AY63" s="22">
        <v>0</v>
      </c>
      <c r="AZ63" s="22">
        <v>1</v>
      </c>
      <c r="BA63" s="22">
        <v>1</v>
      </c>
      <c r="BB63" s="22">
        <v>1</v>
      </c>
      <c r="BC63" s="22">
        <v>1</v>
      </c>
      <c r="BD63" s="22">
        <v>1</v>
      </c>
      <c r="BE63" s="22">
        <v>1</v>
      </c>
      <c r="BF63" s="22">
        <v>1</v>
      </c>
      <c r="BG63" s="22">
        <v>0</v>
      </c>
      <c r="BH63" s="22">
        <v>0</v>
      </c>
      <c r="BI63" s="22">
        <v>1</v>
      </c>
      <c r="BJ63" s="22">
        <v>1</v>
      </c>
      <c r="BK63" s="22">
        <v>1</v>
      </c>
      <c r="BL63" s="22">
        <v>1</v>
      </c>
      <c r="BM63" s="22">
        <v>1</v>
      </c>
      <c r="BN63" s="22">
        <v>1</v>
      </c>
      <c r="BO63" s="22">
        <v>0</v>
      </c>
      <c r="BP63" s="22">
        <v>0</v>
      </c>
      <c r="BQ63" s="22">
        <v>0</v>
      </c>
      <c r="BR63" s="22">
        <v>0</v>
      </c>
      <c r="BS63" s="22">
        <v>0</v>
      </c>
      <c r="BT63" s="22">
        <v>0</v>
      </c>
      <c r="BU63" s="22">
        <v>0</v>
      </c>
      <c r="BV63" s="22">
        <v>0</v>
      </c>
      <c r="BW63" s="22">
        <v>0</v>
      </c>
      <c r="BX63" s="22">
        <v>0</v>
      </c>
      <c r="BY63" s="22">
        <v>0</v>
      </c>
      <c r="BZ63" s="22">
        <v>1</v>
      </c>
      <c r="CA63" s="22">
        <v>0</v>
      </c>
      <c r="CB63" s="22">
        <v>0</v>
      </c>
      <c r="CC63" s="22">
        <v>1</v>
      </c>
      <c r="CD63" s="22">
        <v>1</v>
      </c>
      <c r="CE63" s="22">
        <v>0</v>
      </c>
      <c r="CF63" s="22">
        <v>0</v>
      </c>
      <c r="CG63" s="22">
        <v>0</v>
      </c>
      <c r="CH63" s="22">
        <v>0</v>
      </c>
      <c r="CI63" s="22">
        <v>0</v>
      </c>
      <c r="CJ63" s="22">
        <v>0</v>
      </c>
      <c r="CK63" s="22">
        <v>0</v>
      </c>
      <c r="CL63" s="22">
        <v>0</v>
      </c>
      <c r="CM63" s="22">
        <v>0</v>
      </c>
      <c r="CN63" s="22">
        <v>0</v>
      </c>
      <c r="CO63" s="22">
        <v>1</v>
      </c>
      <c r="CP63" s="22">
        <v>1</v>
      </c>
      <c r="CQ63" s="22">
        <v>0</v>
      </c>
      <c r="CR63" s="22">
        <v>0</v>
      </c>
      <c r="CS63" s="22">
        <v>0</v>
      </c>
      <c r="CT63" s="22">
        <v>0</v>
      </c>
      <c r="CU63" s="22">
        <v>0</v>
      </c>
      <c r="CV63" s="22">
        <v>0</v>
      </c>
      <c r="CW63" s="22">
        <v>0</v>
      </c>
      <c r="CX63" s="22">
        <v>0</v>
      </c>
      <c r="CY63" s="22">
        <v>0</v>
      </c>
      <c r="CZ63" s="22">
        <v>0</v>
      </c>
      <c r="DA63" s="22">
        <v>0</v>
      </c>
      <c r="DB63" s="22">
        <v>0</v>
      </c>
      <c r="DC63" s="22">
        <v>0</v>
      </c>
      <c r="DD63" s="22">
        <v>1</v>
      </c>
      <c r="DE63" s="22">
        <v>1</v>
      </c>
      <c r="DF63" s="22">
        <v>1</v>
      </c>
      <c r="DG63" s="22">
        <v>1</v>
      </c>
      <c r="DH63" s="22">
        <v>1</v>
      </c>
      <c r="DI63" s="22">
        <v>0</v>
      </c>
    </row>
    <row r="64" spans="1:113" x14ac:dyDescent="0.3">
      <c r="D64"/>
    </row>
    <row r="65" spans="1:113" s="22" customFormat="1" x14ac:dyDescent="0.3">
      <c r="A65" s="22" t="s">
        <v>832</v>
      </c>
      <c r="C65" s="32"/>
      <c r="D65" s="22">
        <f t="shared" si="4"/>
        <v>28</v>
      </c>
      <c r="E65" s="22">
        <v>0</v>
      </c>
      <c r="F65" s="22">
        <v>0</v>
      </c>
      <c r="G65" s="22">
        <v>0</v>
      </c>
      <c r="H65" s="22">
        <v>0</v>
      </c>
      <c r="I65" s="22">
        <v>0</v>
      </c>
      <c r="J65" s="22">
        <v>0</v>
      </c>
      <c r="K65" s="22">
        <v>0</v>
      </c>
      <c r="L65" s="22">
        <v>1</v>
      </c>
      <c r="M65" s="22">
        <v>0</v>
      </c>
      <c r="N65" s="22">
        <v>0</v>
      </c>
      <c r="O65" s="22">
        <v>0</v>
      </c>
      <c r="P65" s="22">
        <v>1</v>
      </c>
      <c r="Q65" s="22">
        <v>0</v>
      </c>
      <c r="R65" s="22">
        <v>0</v>
      </c>
      <c r="S65" s="22">
        <v>0</v>
      </c>
      <c r="T65" s="22">
        <v>0</v>
      </c>
      <c r="U65" s="22">
        <v>0</v>
      </c>
      <c r="V65" s="22">
        <v>0</v>
      </c>
      <c r="W65" s="22">
        <v>1</v>
      </c>
      <c r="X65" s="22">
        <v>0</v>
      </c>
      <c r="Y65" s="22">
        <v>0</v>
      </c>
      <c r="Z65" s="22">
        <v>0</v>
      </c>
      <c r="AA65" s="22">
        <v>0</v>
      </c>
      <c r="AB65" s="22">
        <v>0</v>
      </c>
      <c r="AC65" s="22">
        <v>0</v>
      </c>
      <c r="AD65" s="22">
        <v>0</v>
      </c>
      <c r="AE65" s="22">
        <v>0</v>
      </c>
      <c r="AF65" s="22">
        <v>1</v>
      </c>
      <c r="AG65" s="22">
        <v>1</v>
      </c>
      <c r="AH65" s="22">
        <v>1</v>
      </c>
      <c r="AI65" s="22">
        <v>1</v>
      </c>
      <c r="AJ65" s="22">
        <v>0</v>
      </c>
      <c r="AK65" s="22">
        <v>1</v>
      </c>
      <c r="AL65" s="22">
        <v>0</v>
      </c>
      <c r="AM65" s="22">
        <v>0</v>
      </c>
      <c r="AN65" s="22">
        <v>1</v>
      </c>
      <c r="AO65" s="22">
        <v>0</v>
      </c>
      <c r="AP65" s="22">
        <v>0</v>
      </c>
      <c r="AQ65" s="22">
        <v>0</v>
      </c>
      <c r="AR65" s="22">
        <v>0</v>
      </c>
      <c r="AS65" s="22">
        <v>0</v>
      </c>
      <c r="AT65" s="22">
        <v>0</v>
      </c>
      <c r="AU65" s="22">
        <v>0</v>
      </c>
      <c r="AV65" s="22">
        <v>0</v>
      </c>
      <c r="AW65" s="22">
        <v>0</v>
      </c>
      <c r="AX65" s="22">
        <v>0</v>
      </c>
      <c r="AY65" s="22">
        <v>1</v>
      </c>
      <c r="AZ65" s="22">
        <v>1</v>
      </c>
      <c r="BA65" s="22">
        <v>0</v>
      </c>
      <c r="BB65" s="22">
        <v>0</v>
      </c>
      <c r="BC65" s="22">
        <v>0</v>
      </c>
      <c r="BD65" s="22">
        <v>0</v>
      </c>
      <c r="BE65" s="22">
        <v>0</v>
      </c>
      <c r="BF65" s="22">
        <v>0</v>
      </c>
      <c r="BG65" s="22">
        <v>0</v>
      </c>
      <c r="BH65" s="22">
        <v>1</v>
      </c>
      <c r="BI65" s="22">
        <v>1</v>
      </c>
      <c r="BJ65" s="22">
        <v>1</v>
      </c>
      <c r="BK65" s="22">
        <v>1</v>
      </c>
      <c r="BL65" s="22">
        <v>1</v>
      </c>
      <c r="BM65" s="22">
        <v>0</v>
      </c>
      <c r="BN65" s="22">
        <v>0</v>
      </c>
      <c r="BO65" s="22">
        <v>1</v>
      </c>
      <c r="BP65" s="22">
        <v>1</v>
      </c>
      <c r="BQ65" s="22">
        <v>0</v>
      </c>
      <c r="BR65" s="22">
        <v>0</v>
      </c>
      <c r="BS65" s="22">
        <v>0</v>
      </c>
      <c r="BT65" s="22">
        <v>0</v>
      </c>
      <c r="BU65" s="22">
        <v>0</v>
      </c>
      <c r="BV65" s="22">
        <v>0</v>
      </c>
      <c r="BW65" s="22">
        <v>1</v>
      </c>
      <c r="BX65" s="22">
        <v>0</v>
      </c>
      <c r="BY65" s="22">
        <v>1</v>
      </c>
      <c r="BZ65" s="22">
        <v>1</v>
      </c>
      <c r="CA65" s="22">
        <v>0</v>
      </c>
      <c r="CB65" s="22">
        <v>0</v>
      </c>
      <c r="CC65" s="22">
        <v>0</v>
      </c>
      <c r="CD65" s="22">
        <v>0</v>
      </c>
      <c r="CE65" s="22">
        <v>0</v>
      </c>
      <c r="CF65" s="22">
        <v>0</v>
      </c>
      <c r="CG65" s="22">
        <v>0</v>
      </c>
      <c r="CH65" s="22">
        <v>0</v>
      </c>
      <c r="CI65" s="22">
        <v>0</v>
      </c>
      <c r="CJ65" s="22">
        <v>0</v>
      </c>
      <c r="CK65" s="22">
        <v>0</v>
      </c>
      <c r="CL65" s="22">
        <v>0</v>
      </c>
      <c r="CM65" s="22">
        <v>0</v>
      </c>
      <c r="CN65" s="22">
        <v>0</v>
      </c>
      <c r="CO65" s="22">
        <v>0</v>
      </c>
      <c r="CP65" s="22">
        <v>0</v>
      </c>
      <c r="CQ65" s="22">
        <v>1</v>
      </c>
      <c r="CR65" s="22">
        <v>0</v>
      </c>
      <c r="CS65" s="22">
        <v>0</v>
      </c>
      <c r="CT65" s="22">
        <v>0</v>
      </c>
      <c r="CU65" s="22">
        <v>0</v>
      </c>
      <c r="CV65" s="22">
        <v>0</v>
      </c>
      <c r="CW65" s="22">
        <v>0</v>
      </c>
      <c r="CX65" s="22">
        <v>0</v>
      </c>
      <c r="CY65" s="22">
        <v>0</v>
      </c>
      <c r="CZ65" s="22">
        <v>0</v>
      </c>
      <c r="DA65" s="22">
        <v>0</v>
      </c>
      <c r="DB65" s="22">
        <v>0</v>
      </c>
      <c r="DC65" s="22">
        <v>0</v>
      </c>
      <c r="DD65" s="22">
        <v>1</v>
      </c>
      <c r="DE65" s="22">
        <v>1</v>
      </c>
      <c r="DF65" s="22">
        <v>1</v>
      </c>
      <c r="DG65" s="22">
        <v>1</v>
      </c>
      <c r="DH65" s="22">
        <v>1</v>
      </c>
      <c r="DI65" s="22">
        <v>1</v>
      </c>
    </row>
    <row r="66" spans="1:113" s="22" customFormat="1" x14ac:dyDescent="0.3">
      <c r="A66" s="22" t="s">
        <v>833</v>
      </c>
      <c r="C66" s="32"/>
      <c r="D66" s="22">
        <f t="shared" si="4"/>
        <v>17</v>
      </c>
      <c r="E66" s="22">
        <v>0</v>
      </c>
      <c r="F66" s="22">
        <v>0</v>
      </c>
      <c r="G66" s="22">
        <v>0</v>
      </c>
      <c r="H66" s="22">
        <v>0</v>
      </c>
      <c r="I66" s="22">
        <v>0</v>
      </c>
      <c r="J66" s="22">
        <v>0</v>
      </c>
      <c r="K66" s="22">
        <v>0</v>
      </c>
      <c r="L66" s="22">
        <v>1</v>
      </c>
      <c r="M66" s="22">
        <v>0</v>
      </c>
      <c r="N66" s="22">
        <v>0</v>
      </c>
      <c r="O66" s="22">
        <v>0</v>
      </c>
      <c r="P66" s="22">
        <v>1</v>
      </c>
      <c r="Q66" s="22">
        <v>0</v>
      </c>
      <c r="R66" s="22">
        <v>0</v>
      </c>
      <c r="S66" s="22">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v>0</v>
      </c>
      <c r="AK66" s="22">
        <v>1</v>
      </c>
      <c r="AL66" s="22">
        <v>0</v>
      </c>
      <c r="AM66" s="22">
        <v>0</v>
      </c>
      <c r="AN66" s="22">
        <v>0</v>
      </c>
      <c r="AO66" s="22">
        <v>1</v>
      </c>
      <c r="AP66" s="22">
        <v>1</v>
      </c>
      <c r="AQ66" s="22">
        <v>0</v>
      </c>
      <c r="AR66" s="22">
        <v>1</v>
      </c>
      <c r="AS66" s="22">
        <v>1</v>
      </c>
      <c r="AT66" s="22">
        <v>0</v>
      </c>
      <c r="AU66" s="22">
        <v>0</v>
      </c>
      <c r="AV66" s="22">
        <v>0</v>
      </c>
      <c r="AW66" s="22">
        <v>0</v>
      </c>
      <c r="AX66" s="22">
        <v>0</v>
      </c>
      <c r="AY66" s="22">
        <v>1</v>
      </c>
      <c r="AZ66" s="22">
        <v>0</v>
      </c>
      <c r="BA66" s="22">
        <v>0</v>
      </c>
      <c r="BB66" s="22">
        <v>0</v>
      </c>
      <c r="BC66" s="22">
        <v>0</v>
      </c>
      <c r="BD66" s="22">
        <v>0</v>
      </c>
      <c r="BE66" s="22">
        <v>0</v>
      </c>
      <c r="BF66" s="22">
        <v>1</v>
      </c>
      <c r="BG66" s="22">
        <v>1</v>
      </c>
      <c r="BH66" s="22">
        <v>0</v>
      </c>
      <c r="BI66" s="22">
        <v>0</v>
      </c>
      <c r="BJ66" s="22">
        <v>0</v>
      </c>
      <c r="BK66" s="22">
        <v>0</v>
      </c>
      <c r="BL66" s="22">
        <v>0</v>
      </c>
      <c r="BM66" s="22">
        <v>0</v>
      </c>
      <c r="BN66" s="22">
        <v>0</v>
      </c>
      <c r="BO66" s="22">
        <v>0</v>
      </c>
      <c r="BP66" s="22">
        <v>0</v>
      </c>
      <c r="BQ66" s="22">
        <v>0</v>
      </c>
      <c r="BR66" s="22">
        <v>0</v>
      </c>
      <c r="BS66" s="22">
        <v>0</v>
      </c>
      <c r="BT66" s="22">
        <v>0</v>
      </c>
      <c r="BU66" s="22">
        <v>0</v>
      </c>
      <c r="BV66" s="22">
        <v>0</v>
      </c>
      <c r="BW66" s="22">
        <v>0</v>
      </c>
      <c r="BX66" s="22">
        <v>0</v>
      </c>
      <c r="BY66" s="22">
        <v>0</v>
      </c>
      <c r="BZ66" s="22">
        <v>0</v>
      </c>
      <c r="CA66" s="22">
        <v>0</v>
      </c>
      <c r="CB66" s="22">
        <v>0</v>
      </c>
      <c r="CC66" s="22">
        <v>0</v>
      </c>
      <c r="CD66" s="22">
        <v>0</v>
      </c>
      <c r="CE66" s="22">
        <v>0</v>
      </c>
      <c r="CF66" s="22">
        <v>0</v>
      </c>
      <c r="CG66" s="22">
        <v>0</v>
      </c>
      <c r="CH66" s="22">
        <v>0</v>
      </c>
      <c r="CI66" s="22">
        <v>0</v>
      </c>
      <c r="CJ66" s="22">
        <v>0</v>
      </c>
      <c r="CK66" s="22">
        <v>0</v>
      </c>
      <c r="CL66" s="22">
        <v>0</v>
      </c>
      <c r="CM66" s="22">
        <v>0</v>
      </c>
      <c r="CN66" s="22">
        <v>0</v>
      </c>
      <c r="CO66" s="22">
        <v>0</v>
      </c>
      <c r="CP66" s="22">
        <v>0</v>
      </c>
      <c r="CQ66" s="22">
        <v>0</v>
      </c>
      <c r="CR66" s="22">
        <v>0</v>
      </c>
      <c r="CS66" s="22">
        <v>0</v>
      </c>
      <c r="CT66" s="22">
        <v>0</v>
      </c>
      <c r="CU66" s="22">
        <v>0</v>
      </c>
      <c r="CV66" s="22">
        <v>0</v>
      </c>
      <c r="CW66" s="22">
        <v>0</v>
      </c>
      <c r="CX66" s="22">
        <v>1</v>
      </c>
      <c r="CY66" s="22">
        <v>0</v>
      </c>
      <c r="CZ66" s="22">
        <v>0</v>
      </c>
      <c r="DA66" s="22">
        <v>0</v>
      </c>
      <c r="DB66" s="22">
        <v>0</v>
      </c>
      <c r="DC66" s="22">
        <v>0</v>
      </c>
      <c r="DD66" s="22">
        <v>1</v>
      </c>
      <c r="DE66" s="22">
        <v>1</v>
      </c>
      <c r="DF66" s="22">
        <v>1</v>
      </c>
      <c r="DG66" s="22">
        <v>1</v>
      </c>
      <c r="DH66" s="22">
        <v>1</v>
      </c>
      <c r="DI66" s="22">
        <v>1</v>
      </c>
    </row>
    <row r="67" spans="1:113" s="22" customFormat="1" x14ac:dyDescent="0.3">
      <c r="A67" s="36" t="s">
        <v>881</v>
      </c>
      <c r="B67" s="36"/>
      <c r="C67" s="34" t="s">
        <v>869</v>
      </c>
      <c r="D67" s="22">
        <f>109-COUNTIF(E67:DI67,0)</f>
        <v>35</v>
      </c>
      <c r="E67" s="22">
        <v>0</v>
      </c>
      <c r="F67" s="22">
        <v>0</v>
      </c>
      <c r="G67" s="22">
        <v>0</v>
      </c>
      <c r="H67" s="22">
        <v>0</v>
      </c>
      <c r="I67" s="22">
        <v>0</v>
      </c>
      <c r="J67" s="22">
        <v>0</v>
      </c>
      <c r="K67" s="22">
        <v>0</v>
      </c>
      <c r="L67" s="22">
        <v>1</v>
      </c>
      <c r="M67" s="22">
        <v>0</v>
      </c>
      <c r="N67" s="22">
        <v>0</v>
      </c>
      <c r="O67" s="22">
        <v>0</v>
      </c>
      <c r="P67" s="22">
        <v>1</v>
      </c>
      <c r="Q67" s="22">
        <v>0</v>
      </c>
      <c r="R67" s="22">
        <v>0</v>
      </c>
      <c r="S67" s="22">
        <v>0</v>
      </c>
      <c r="T67" s="22">
        <v>0</v>
      </c>
      <c r="U67" s="22">
        <v>0</v>
      </c>
      <c r="V67" s="22">
        <v>0</v>
      </c>
      <c r="W67" s="22">
        <v>1</v>
      </c>
      <c r="X67" s="22">
        <v>0</v>
      </c>
      <c r="Y67" s="22">
        <v>0</v>
      </c>
      <c r="Z67" s="22">
        <v>0</v>
      </c>
      <c r="AA67" s="22">
        <v>0</v>
      </c>
      <c r="AB67" s="22">
        <v>0</v>
      </c>
      <c r="AC67" s="22">
        <v>0</v>
      </c>
      <c r="AD67" s="22">
        <v>0</v>
      </c>
      <c r="AE67" s="22">
        <v>0</v>
      </c>
      <c r="AF67" s="22">
        <v>1</v>
      </c>
      <c r="AG67" s="22">
        <v>1</v>
      </c>
      <c r="AH67" s="22">
        <v>1</v>
      </c>
      <c r="AI67" s="22">
        <v>1</v>
      </c>
      <c r="AJ67" s="22">
        <v>0</v>
      </c>
      <c r="AK67" s="22">
        <v>1</v>
      </c>
      <c r="AL67" s="22">
        <v>0</v>
      </c>
      <c r="AM67" s="22">
        <v>0</v>
      </c>
      <c r="AN67" s="22">
        <v>1</v>
      </c>
      <c r="AO67" s="22">
        <v>1</v>
      </c>
      <c r="AP67" s="22">
        <v>1</v>
      </c>
      <c r="AQ67" s="22">
        <v>0</v>
      </c>
      <c r="AR67" s="22">
        <v>1</v>
      </c>
      <c r="AS67" s="22">
        <v>1</v>
      </c>
      <c r="AT67" s="22">
        <v>0</v>
      </c>
      <c r="AU67" s="22">
        <v>0</v>
      </c>
      <c r="AV67" s="22">
        <v>0</v>
      </c>
      <c r="AW67" s="22">
        <v>0</v>
      </c>
      <c r="AX67" s="22">
        <v>0</v>
      </c>
      <c r="AY67" s="22">
        <v>1</v>
      </c>
      <c r="AZ67" s="22">
        <v>1</v>
      </c>
      <c r="BA67" s="22">
        <v>0</v>
      </c>
      <c r="BB67" s="22">
        <v>0</v>
      </c>
      <c r="BC67" s="22">
        <v>0</v>
      </c>
      <c r="BD67" s="22">
        <v>0</v>
      </c>
      <c r="BE67" s="22">
        <v>0</v>
      </c>
      <c r="BF67" s="22">
        <v>1</v>
      </c>
      <c r="BG67" s="22">
        <v>1</v>
      </c>
      <c r="BH67" s="22">
        <v>1</v>
      </c>
      <c r="BI67" s="22">
        <v>1</v>
      </c>
      <c r="BJ67" s="22">
        <v>1</v>
      </c>
      <c r="BK67" s="22">
        <v>1</v>
      </c>
      <c r="BL67" s="22">
        <v>1</v>
      </c>
      <c r="BM67" s="22">
        <v>0</v>
      </c>
      <c r="BN67" s="22">
        <v>0</v>
      </c>
      <c r="BO67" s="22">
        <v>1</v>
      </c>
      <c r="BP67" s="22">
        <v>1</v>
      </c>
      <c r="BQ67" s="22">
        <v>0</v>
      </c>
      <c r="BR67" s="22">
        <v>0</v>
      </c>
      <c r="BS67" s="22">
        <v>0</v>
      </c>
      <c r="BT67" s="22">
        <v>0</v>
      </c>
      <c r="BU67" s="22">
        <v>0</v>
      </c>
      <c r="BV67" s="22">
        <v>0</v>
      </c>
      <c r="BW67" s="22">
        <v>1</v>
      </c>
      <c r="BX67" s="22">
        <v>0</v>
      </c>
      <c r="BY67" s="22">
        <v>1</v>
      </c>
      <c r="BZ67" s="22">
        <v>1</v>
      </c>
      <c r="CA67" s="22">
        <v>0</v>
      </c>
      <c r="CB67" s="22">
        <v>0</v>
      </c>
      <c r="CC67" s="22">
        <v>0</v>
      </c>
      <c r="CD67" s="22">
        <v>0</v>
      </c>
      <c r="CE67" s="22">
        <v>0</v>
      </c>
      <c r="CF67" s="22">
        <v>0</v>
      </c>
      <c r="CG67" s="22">
        <v>0</v>
      </c>
      <c r="CH67" s="22">
        <v>0</v>
      </c>
      <c r="CI67" s="22">
        <v>0</v>
      </c>
      <c r="CJ67" s="22">
        <v>0</v>
      </c>
      <c r="CK67" s="22">
        <v>0</v>
      </c>
      <c r="CL67" s="22">
        <v>0</v>
      </c>
      <c r="CM67" s="22">
        <v>0</v>
      </c>
      <c r="CN67" s="22">
        <v>0</v>
      </c>
      <c r="CO67" s="22">
        <v>0</v>
      </c>
      <c r="CP67" s="22">
        <v>0</v>
      </c>
      <c r="CQ67" s="22">
        <v>1</v>
      </c>
      <c r="CR67" s="22">
        <v>0</v>
      </c>
      <c r="CS67" s="22">
        <v>0</v>
      </c>
      <c r="CT67" s="22">
        <v>0</v>
      </c>
      <c r="CU67" s="22">
        <v>0</v>
      </c>
      <c r="CV67" s="22">
        <v>0</v>
      </c>
      <c r="CW67" s="22">
        <v>0</v>
      </c>
      <c r="CX67" s="22">
        <v>1</v>
      </c>
      <c r="CY67" s="22">
        <v>0</v>
      </c>
      <c r="CZ67" s="22">
        <v>0</v>
      </c>
      <c r="DA67" s="22">
        <v>0</v>
      </c>
      <c r="DB67" s="22">
        <v>0</v>
      </c>
      <c r="DC67" s="22">
        <v>0</v>
      </c>
      <c r="DD67" s="22">
        <v>1</v>
      </c>
      <c r="DE67" s="22">
        <v>1</v>
      </c>
      <c r="DF67" s="22">
        <v>1</v>
      </c>
      <c r="DG67" s="22">
        <v>1</v>
      </c>
      <c r="DH67" s="22">
        <v>1</v>
      </c>
      <c r="DI67" s="22">
        <v>1</v>
      </c>
    </row>
    <row r="68" spans="1:113" x14ac:dyDescent="0.3">
      <c r="D68"/>
    </row>
    <row r="69" spans="1:113" s="22" customFormat="1" x14ac:dyDescent="0.3">
      <c r="A69" s="22" t="s">
        <v>1044</v>
      </c>
      <c r="C69" s="34" t="s">
        <v>1044</v>
      </c>
      <c r="D69" s="22">
        <f t="shared" si="4"/>
        <v>45</v>
      </c>
      <c r="E69" s="22">
        <v>0</v>
      </c>
      <c r="F69" s="22">
        <v>0</v>
      </c>
      <c r="G69" s="22">
        <v>0</v>
      </c>
      <c r="H69" s="22">
        <v>0</v>
      </c>
      <c r="I69" s="22">
        <v>0</v>
      </c>
      <c r="J69" s="22">
        <v>0</v>
      </c>
      <c r="K69" s="22">
        <v>0</v>
      </c>
      <c r="L69" s="22">
        <v>0</v>
      </c>
      <c r="M69" s="22">
        <v>0</v>
      </c>
      <c r="N69" s="22">
        <v>0</v>
      </c>
      <c r="O69" s="22">
        <v>0</v>
      </c>
      <c r="P69" s="22">
        <v>0</v>
      </c>
      <c r="Q69" s="22">
        <v>0</v>
      </c>
      <c r="R69" s="22">
        <v>0</v>
      </c>
      <c r="S69" s="22">
        <v>0</v>
      </c>
      <c r="T69" s="22">
        <v>0</v>
      </c>
      <c r="U69" s="22">
        <v>0</v>
      </c>
      <c r="V69" s="22">
        <v>0</v>
      </c>
      <c r="W69" s="22">
        <v>0</v>
      </c>
      <c r="X69" s="22">
        <v>0</v>
      </c>
      <c r="Y69" s="22">
        <v>0</v>
      </c>
      <c r="Z69" s="22">
        <v>0</v>
      </c>
      <c r="AA69" s="22">
        <v>0</v>
      </c>
      <c r="AB69" s="22">
        <v>0</v>
      </c>
      <c r="AC69" s="22">
        <v>1</v>
      </c>
      <c r="AD69" s="22">
        <v>1</v>
      </c>
      <c r="AE69" s="22">
        <v>0</v>
      </c>
      <c r="AF69" s="22">
        <v>1</v>
      </c>
      <c r="AG69" s="22">
        <v>1</v>
      </c>
      <c r="AH69" s="22">
        <v>0</v>
      </c>
      <c r="AI69" s="22">
        <v>0</v>
      </c>
      <c r="AJ69" s="22">
        <v>0</v>
      </c>
      <c r="AK69" s="22">
        <v>1</v>
      </c>
      <c r="AL69" s="22">
        <v>0</v>
      </c>
      <c r="AM69" s="22">
        <v>0</v>
      </c>
      <c r="AN69" s="22">
        <v>1</v>
      </c>
      <c r="AO69" s="22">
        <v>0</v>
      </c>
      <c r="AP69" s="22">
        <v>0</v>
      </c>
      <c r="AQ69" s="22">
        <v>0</v>
      </c>
      <c r="AR69" s="22">
        <v>1</v>
      </c>
      <c r="AS69" s="22">
        <v>1</v>
      </c>
      <c r="AT69" s="22">
        <v>1</v>
      </c>
      <c r="AU69" s="22">
        <v>1</v>
      </c>
      <c r="AV69" s="22">
        <v>1</v>
      </c>
      <c r="AW69" s="22">
        <v>1</v>
      </c>
      <c r="AX69" s="22">
        <v>1</v>
      </c>
      <c r="AY69" s="22">
        <v>1</v>
      </c>
      <c r="AZ69" s="22">
        <v>1</v>
      </c>
      <c r="BA69" s="22">
        <v>1</v>
      </c>
      <c r="BB69" s="22">
        <v>1</v>
      </c>
      <c r="BC69" s="22">
        <v>1</v>
      </c>
      <c r="BD69" s="22">
        <v>1</v>
      </c>
      <c r="BE69" s="22">
        <v>1</v>
      </c>
      <c r="BF69" s="22">
        <v>1</v>
      </c>
      <c r="BG69" s="22">
        <v>1</v>
      </c>
      <c r="BH69" s="22">
        <v>1</v>
      </c>
      <c r="BI69" s="22">
        <v>1</v>
      </c>
      <c r="BJ69" s="22">
        <v>1</v>
      </c>
      <c r="BK69" s="22">
        <v>1</v>
      </c>
      <c r="BL69" s="22">
        <v>1</v>
      </c>
      <c r="BM69" s="22">
        <v>1</v>
      </c>
      <c r="BN69" s="22">
        <v>1</v>
      </c>
      <c r="BO69" s="22">
        <v>1</v>
      </c>
      <c r="BP69" s="22">
        <v>0</v>
      </c>
      <c r="BQ69" s="22">
        <v>1</v>
      </c>
      <c r="BR69" s="22">
        <v>1</v>
      </c>
      <c r="BS69" s="22">
        <v>1</v>
      </c>
      <c r="BT69" s="22">
        <v>1</v>
      </c>
      <c r="BU69" s="22">
        <v>1</v>
      </c>
      <c r="BV69" s="22">
        <v>1</v>
      </c>
      <c r="BW69" s="22">
        <v>1</v>
      </c>
      <c r="BX69" s="22">
        <v>1</v>
      </c>
      <c r="BY69" s="22">
        <v>1</v>
      </c>
      <c r="BZ69" s="22">
        <v>1</v>
      </c>
      <c r="CA69" s="22">
        <v>1</v>
      </c>
      <c r="CB69" s="22">
        <v>1</v>
      </c>
      <c r="CC69" s="22">
        <v>0</v>
      </c>
      <c r="CD69" s="22">
        <v>0</v>
      </c>
      <c r="CE69" s="22">
        <v>0</v>
      </c>
      <c r="CF69" s="22">
        <v>0</v>
      </c>
      <c r="CG69" s="22">
        <v>0</v>
      </c>
      <c r="CH69" s="22">
        <v>0</v>
      </c>
      <c r="CI69" s="22">
        <v>0</v>
      </c>
      <c r="CJ69" s="22">
        <v>0</v>
      </c>
      <c r="CK69" s="22">
        <v>0</v>
      </c>
      <c r="CL69" s="22">
        <v>0</v>
      </c>
      <c r="CM69" s="22">
        <v>1</v>
      </c>
      <c r="CN69" s="22">
        <v>1</v>
      </c>
      <c r="CO69" s="22">
        <v>0</v>
      </c>
      <c r="CP69" s="22">
        <v>0</v>
      </c>
      <c r="CQ69" s="22">
        <v>0</v>
      </c>
      <c r="CR69" s="22">
        <v>0</v>
      </c>
      <c r="CS69" s="22">
        <v>1</v>
      </c>
      <c r="CT69" s="22">
        <v>0</v>
      </c>
      <c r="CU69" s="22">
        <v>0</v>
      </c>
      <c r="CV69" s="22">
        <v>0</v>
      </c>
      <c r="CW69" s="22">
        <v>0</v>
      </c>
      <c r="CX69" s="22">
        <v>0</v>
      </c>
      <c r="CY69" s="22">
        <v>0</v>
      </c>
      <c r="CZ69" s="22">
        <v>0</v>
      </c>
      <c r="DA69" s="22">
        <v>0</v>
      </c>
      <c r="DB69" s="22">
        <v>0</v>
      </c>
      <c r="DC69" s="22">
        <v>0</v>
      </c>
      <c r="DD69" s="22">
        <v>0</v>
      </c>
      <c r="DE69" s="22">
        <v>0</v>
      </c>
      <c r="DF69" s="22">
        <v>0</v>
      </c>
      <c r="DG69" s="22">
        <v>0</v>
      </c>
      <c r="DH69" s="22">
        <v>0</v>
      </c>
      <c r="DI69" s="22">
        <v>0</v>
      </c>
    </row>
    <row r="70" spans="1:113" x14ac:dyDescent="0.3">
      <c r="D70"/>
    </row>
    <row r="71" spans="1:113" s="22" customFormat="1" x14ac:dyDescent="0.3">
      <c r="A71" s="22" t="s">
        <v>839</v>
      </c>
      <c r="C71" s="34" t="s">
        <v>870</v>
      </c>
      <c r="D71" s="22">
        <f t="shared" si="4"/>
        <v>11</v>
      </c>
      <c r="E71" s="22">
        <v>0</v>
      </c>
      <c r="F71" s="22">
        <v>0</v>
      </c>
      <c r="G71" s="22">
        <v>0</v>
      </c>
      <c r="H71" s="22">
        <v>0</v>
      </c>
      <c r="I71" s="22">
        <v>0</v>
      </c>
      <c r="J71" s="22">
        <v>0</v>
      </c>
      <c r="K71" s="22">
        <v>0</v>
      </c>
      <c r="L71" s="22">
        <v>0</v>
      </c>
      <c r="M71" s="22">
        <v>0</v>
      </c>
      <c r="N71" s="22">
        <v>0</v>
      </c>
      <c r="O71" s="22">
        <v>0</v>
      </c>
      <c r="P71" s="22">
        <v>0</v>
      </c>
      <c r="Q71" s="22">
        <v>0</v>
      </c>
      <c r="R71" s="22">
        <v>0</v>
      </c>
      <c r="S71" s="22">
        <v>1</v>
      </c>
      <c r="T71" s="22">
        <v>0</v>
      </c>
      <c r="U71" s="22">
        <v>0</v>
      </c>
      <c r="V71" s="22">
        <v>0</v>
      </c>
      <c r="W71" s="22">
        <v>0</v>
      </c>
      <c r="X71" s="22">
        <v>1</v>
      </c>
      <c r="Y71" s="22">
        <v>0</v>
      </c>
      <c r="Z71" s="22">
        <v>0</v>
      </c>
      <c r="AA71" s="22">
        <v>0</v>
      </c>
      <c r="AB71" s="22">
        <v>0</v>
      </c>
      <c r="AC71" s="22">
        <v>1</v>
      </c>
      <c r="AD71" s="22">
        <v>1</v>
      </c>
      <c r="AE71" s="22">
        <v>0</v>
      </c>
      <c r="AF71" s="22">
        <v>0</v>
      </c>
      <c r="AG71" s="22">
        <v>0</v>
      </c>
      <c r="AH71" s="22">
        <v>0</v>
      </c>
      <c r="AI71" s="22">
        <v>0</v>
      </c>
      <c r="AJ71" s="22">
        <v>0</v>
      </c>
      <c r="AK71" s="22">
        <v>1</v>
      </c>
      <c r="AL71" s="22">
        <v>0</v>
      </c>
      <c r="AM71" s="22">
        <v>0</v>
      </c>
      <c r="AN71" s="22">
        <v>0</v>
      </c>
      <c r="AO71" s="22">
        <v>1</v>
      </c>
      <c r="AP71" s="22">
        <v>1</v>
      </c>
      <c r="AQ71" s="22">
        <v>0</v>
      </c>
      <c r="AR71" s="22">
        <v>1</v>
      </c>
      <c r="AS71" s="22">
        <v>1</v>
      </c>
      <c r="AT71" s="22">
        <v>0</v>
      </c>
      <c r="AU71" s="22">
        <v>0</v>
      </c>
      <c r="AV71" s="22">
        <v>0</v>
      </c>
      <c r="AW71" s="22">
        <v>0</v>
      </c>
      <c r="AX71" s="22">
        <v>0</v>
      </c>
      <c r="AY71" s="22">
        <v>0</v>
      </c>
      <c r="AZ71" s="22">
        <v>0</v>
      </c>
      <c r="BA71" s="22">
        <v>0</v>
      </c>
      <c r="BB71" s="22">
        <v>0</v>
      </c>
      <c r="BC71" s="22">
        <v>0</v>
      </c>
      <c r="BD71" s="22">
        <v>0</v>
      </c>
      <c r="BE71" s="22">
        <v>0</v>
      </c>
      <c r="BF71" s="22">
        <v>0</v>
      </c>
      <c r="BG71" s="22">
        <v>0</v>
      </c>
      <c r="BH71" s="22">
        <v>0</v>
      </c>
      <c r="BI71" s="22">
        <v>0</v>
      </c>
      <c r="BJ71" s="22">
        <v>0</v>
      </c>
      <c r="BK71" s="22">
        <v>0</v>
      </c>
      <c r="BL71" s="22">
        <v>0</v>
      </c>
      <c r="BM71" s="22">
        <v>0</v>
      </c>
      <c r="BN71" s="22">
        <v>0</v>
      </c>
      <c r="BO71" s="22">
        <v>0</v>
      </c>
      <c r="BP71" s="22">
        <v>0</v>
      </c>
      <c r="BQ71" s="22">
        <v>0</v>
      </c>
      <c r="BR71" s="22">
        <v>0</v>
      </c>
      <c r="BS71" s="22">
        <v>0</v>
      </c>
      <c r="BT71" s="22">
        <v>0</v>
      </c>
      <c r="BU71" s="22">
        <v>0</v>
      </c>
      <c r="BV71" s="22">
        <v>0</v>
      </c>
      <c r="BW71" s="22">
        <v>0</v>
      </c>
      <c r="BX71" s="22">
        <v>0</v>
      </c>
      <c r="BY71" s="22">
        <v>0</v>
      </c>
      <c r="BZ71" s="22">
        <v>0</v>
      </c>
      <c r="CA71" s="22">
        <v>0</v>
      </c>
      <c r="CB71" s="22">
        <v>1</v>
      </c>
      <c r="CC71" s="22">
        <v>1</v>
      </c>
      <c r="CD71" s="22">
        <v>0</v>
      </c>
      <c r="CE71" s="22">
        <v>0</v>
      </c>
      <c r="CF71" s="22">
        <v>0</v>
      </c>
      <c r="CG71" s="22">
        <v>0</v>
      </c>
      <c r="CH71" s="22">
        <v>0</v>
      </c>
      <c r="CI71" s="22">
        <v>0</v>
      </c>
      <c r="CJ71" s="22">
        <v>0</v>
      </c>
      <c r="CK71" s="22">
        <v>0</v>
      </c>
      <c r="CL71" s="22">
        <v>0</v>
      </c>
      <c r="CM71" s="22">
        <v>0</v>
      </c>
      <c r="CN71" s="22">
        <v>0</v>
      </c>
      <c r="CO71" s="22">
        <v>0</v>
      </c>
      <c r="CP71" s="22">
        <v>0</v>
      </c>
      <c r="CQ71" s="22">
        <v>0</v>
      </c>
      <c r="CR71" s="22">
        <v>0</v>
      </c>
      <c r="CS71" s="22">
        <v>0</v>
      </c>
      <c r="CT71" s="22">
        <v>0</v>
      </c>
      <c r="CU71" s="22">
        <v>0</v>
      </c>
      <c r="CV71" s="22">
        <v>0</v>
      </c>
      <c r="CW71" s="22">
        <v>0</v>
      </c>
      <c r="CX71" s="22">
        <v>0</v>
      </c>
      <c r="CY71" s="22">
        <v>0</v>
      </c>
      <c r="CZ71" s="22">
        <v>0</v>
      </c>
      <c r="DA71" s="22">
        <v>0</v>
      </c>
      <c r="DB71" s="22">
        <v>0</v>
      </c>
      <c r="DC71" s="22">
        <v>0</v>
      </c>
      <c r="DD71" s="22">
        <v>0</v>
      </c>
      <c r="DE71" s="22">
        <v>0</v>
      </c>
      <c r="DF71" s="22">
        <v>0</v>
      </c>
      <c r="DG71" s="22">
        <v>0</v>
      </c>
      <c r="DH71" s="22">
        <v>0</v>
      </c>
      <c r="DI71" s="22">
        <v>0</v>
      </c>
    </row>
    <row r="72" spans="1:113" x14ac:dyDescent="0.3">
      <c r="C72"/>
      <c r="D72"/>
    </row>
    <row r="73" spans="1:113" x14ac:dyDescent="0.3">
      <c r="A73" s="23" t="s">
        <v>840</v>
      </c>
      <c r="B73" s="16">
        <v>1</v>
      </c>
      <c r="C73" s="31"/>
    </row>
    <row r="74" spans="1:113" s="22" customFormat="1" ht="14.25" customHeight="1" x14ac:dyDescent="0.3">
      <c r="A74" s="22" t="s">
        <v>841</v>
      </c>
      <c r="C74" s="34" t="s">
        <v>871</v>
      </c>
      <c r="D74" s="22">
        <f>COUNTIF(E74:DI74,1)</f>
        <v>52</v>
      </c>
      <c r="E74" s="22">
        <v>0</v>
      </c>
      <c r="F74" s="22">
        <v>1</v>
      </c>
      <c r="G74" s="22">
        <v>1</v>
      </c>
      <c r="H74" s="22">
        <v>0</v>
      </c>
      <c r="I74" s="22">
        <v>0</v>
      </c>
      <c r="J74" s="22">
        <v>0</v>
      </c>
      <c r="K74" s="22">
        <v>0</v>
      </c>
      <c r="L74" s="22">
        <v>1</v>
      </c>
      <c r="M74" s="22">
        <v>0</v>
      </c>
      <c r="N74" s="22">
        <v>0</v>
      </c>
      <c r="O74" s="22">
        <v>0</v>
      </c>
      <c r="P74" s="22">
        <v>1</v>
      </c>
      <c r="Q74" s="22">
        <v>0</v>
      </c>
      <c r="R74" s="22">
        <v>0</v>
      </c>
      <c r="S74" s="22">
        <v>0</v>
      </c>
      <c r="T74" s="22">
        <v>0</v>
      </c>
      <c r="U74" s="22">
        <v>0</v>
      </c>
      <c r="V74" s="22">
        <v>1</v>
      </c>
      <c r="W74" s="22">
        <v>1</v>
      </c>
      <c r="X74" s="22">
        <v>1</v>
      </c>
      <c r="Y74" s="22">
        <v>1</v>
      </c>
      <c r="Z74" s="22">
        <v>1</v>
      </c>
      <c r="AA74" s="22">
        <v>1</v>
      </c>
      <c r="AB74" s="22">
        <v>1</v>
      </c>
      <c r="AC74" s="22">
        <v>1</v>
      </c>
      <c r="AD74" s="22">
        <v>1</v>
      </c>
      <c r="AE74" s="22">
        <v>0</v>
      </c>
      <c r="AF74" s="22">
        <v>0</v>
      </c>
      <c r="AG74" s="22">
        <v>1</v>
      </c>
      <c r="AH74" s="22">
        <v>1</v>
      </c>
      <c r="AI74" s="22">
        <v>1</v>
      </c>
      <c r="AJ74" s="22">
        <v>0</v>
      </c>
      <c r="AK74" s="22">
        <v>0</v>
      </c>
      <c r="AL74" s="22">
        <v>0</v>
      </c>
      <c r="AM74" s="22">
        <v>0</v>
      </c>
      <c r="AN74" s="22">
        <v>0</v>
      </c>
      <c r="AO74" s="22">
        <v>0</v>
      </c>
      <c r="AP74" s="22">
        <v>0</v>
      </c>
      <c r="AQ74" s="22">
        <v>1</v>
      </c>
      <c r="AR74" s="22">
        <v>1</v>
      </c>
      <c r="AS74" s="22">
        <v>1</v>
      </c>
      <c r="AT74" s="22">
        <v>0</v>
      </c>
      <c r="AU74" s="22">
        <v>0</v>
      </c>
      <c r="AV74" s="22">
        <v>0</v>
      </c>
      <c r="AW74" s="22">
        <v>0</v>
      </c>
      <c r="AX74" s="22">
        <v>0</v>
      </c>
      <c r="AY74" s="22">
        <v>0</v>
      </c>
      <c r="AZ74" s="22">
        <v>0</v>
      </c>
      <c r="BA74" s="22">
        <v>1</v>
      </c>
      <c r="BB74" s="22">
        <v>1</v>
      </c>
      <c r="BC74" s="22">
        <v>0</v>
      </c>
      <c r="BD74" s="22">
        <v>1</v>
      </c>
      <c r="BE74" s="22">
        <v>1</v>
      </c>
      <c r="BF74" s="22">
        <v>1</v>
      </c>
      <c r="BG74" s="22">
        <v>1</v>
      </c>
      <c r="BH74" s="22">
        <v>1</v>
      </c>
      <c r="BI74" s="22">
        <v>1</v>
      </c>
      <c r="BJ74" s="22">
        <v>1</v>
      </c>
      <c r="BK74" s="22">
        <v>1</v>
      </c>
      <c r="BL74" s="22">
        <v>0</v>
      </c>
      <c r="BM74" s="22">
        <v>0</v>
      </c>
      <c r="BN74" s="22">
        <v>1</v>
      </c>
      <c r="BO74" s="22">
        <v>1</v>
      </c>
      <c r="BP74" s="22">
        <v>1</v>
      </c>
      <c r="BQ74" s="22">
        <v>0</v>
      </c>
      <c r="BR74" s="22">
        <v>1</v>
      </c>
      <c r="BS74" s="22">
        <v>1</v>
      </c>
      <c r="BT74" s="22">
        <v>1</v>
      </c>
      <c r="BU74" s="22">
        <v>1</v>
      </c>
      <c r="BV74" s="22">
        <v>1</v>
      </c>
      <c r="BW74" s="22">
        <v>1</v>
      </c>
      <c r="BX74" s="22">
        <v>1</v>
      </c>
      <c r="BY74" s="22">
        <v>1</v>
      </c>
      <c r="BZ74" s="22">
        <v>1</v>
      </c>
      <c r="CA74" s="22">
        <v>1</v>
      </c>
      <c r="CB74" s="22">
        <v>1</v>
      </c>
      <c r="CC74" s="22">
        <v>0</v>
      </c>
      <c r="CD74" s="22">
        <v>0</v>
      </c>
      <c r="CE74" s="22">
        <v>0</v>
      </c>
      <c r="CF74" s="22">
        <v>0</v>
      </c>
      <c r="CG74" s="22">
        <v>0</v>
      </c>
      <c r="CH74" s="22">
        <v>0</v>
      </c>
      <c r="CI74" s="22">
        <v>0</v>
      </c>
      <c r="CJ74" s="22">
        <v>0</v>
      </c>
      <c r="CK74" s="22">
        <v>0</v>
      </c>
      <c r="CL74" s="22">
        <v>0</v>
      </c>
      <c r="CM74" s="22">
        <v>0</v>
      </c>
      <c r="CN74" s="22">
        <v>0</v>
      </c>
      <c r="CO74" s="22">
        <v>1</v>
      </c>
      <c r="CP74" s="22">
        <v>1</v>
      </c>
      <c r="CQ74" s="22">
        <v>1</v>
      </c>
      <c r="CR74" s="22">
        <v>0</v>
      </c>
      <c r="CS74" s="22">
        <v>0</v>
      </c>
      <c r="CT74" s="22">
        <v>0</v>
      </c>
      <c r="CU74" s="22">
        <v>0</v>
      </c>
      <c r="CV74" s="22">
        <v>0</v>
      </c>
      <c r="CW74" s="22">
        <v>0</v>
      </c>
      <c r="CX74" s="22">
        <v>0</v>
      </c>
      <c r="CY74" s="22">
        <v>0</v>
      </c>
      <c r="CZ74" s="22">
        <v>0</v>
      </c>
      <c r="DA74" s="22">
        <v>0</v>
      </c>
      <c r="DB74" s="22">
        <v>0</v>
      </c>
      <c r="DC74" s="22">
        <v>0</v>
      </c>
      <c r="DD74" s="22">
        <v>1</v>
      </c>
      <c r="DE74" s="22">
        <v>1</v>
      </c>
      <c r="DF74" s="22">
        <v>1</v>
      </c>
      <c r="DG74" s="22">
        <v>1</v>
      </c>
      <c r="DH74" s="22">
        <v>1</v>
      </c>
      <c r="DI74" s="22">
        <v>1</v>
      </c>
    </row>
    <row r="75" spans="1:113" ht="14.25" customHeight="1" x14ac:dyDescent="0.3">
      <c r="C75"/>
      <c r="D75"/>
    </row>
    <row r="76" spans="1:113" x14ac:dyDescent="0.3">
      <c r="A76" s="23" t="s">
        <v>852</v>
      </c>
      <c r="B76" s="16">
        <f>COUNTA(C79:C89)</f>
        <v>4</v>
      </c>
      <c r="C76" s="31"/>
    </row>
    <row r="77" spans="1:113" s="22" customFormat="1" x14ac:dyDescent="0.3">
      <c r="A77" s="22" t="s">
        <v>842</v>
      </c>
      <c r="C77" s="32"/>
      <c r="D77" s="22">
        <f t="shared" ref="D77:D89" si="5">COUNTIF(E77:DI77,1)</f>
        <v>17</v>
      </c>
      <c r="E77" s="22">
        <v>0</v>
      </c>
      <c r="F77" s="22">
        <v>0</v>
      </c>
      <c r="G77" s="22">
        <v>0</v>
      </c>
      <c r="H77" s="22">
        <v>0</v>
      </c>
      <c r="I77" s="22">
        <v>0</v>
      </c>
      <c r="J77" s="22">
        <v>0</v>
      </c>
      <c r="K77" s="22">
        <v>0</v>
      </c>
      <c r="L77" s="22">
        <v>1</v>
      </c>
      <c r="M77" s="22">
        <v>0</v>
      </c>
      <c r="N77" s="22">
        <v>0</v>
      </c>
      <c r="O77" s="22">
        <v>0</v>
      </c>
      <c r="P77" s="22">
        <v>1</v>
      </c>
      <c r="Q77" s="22">
        <v>0</v>
      </c>
      <c r="R77" s="22">
        <v>0</v>
      </c>
      <c r="S77" s="22">
        <v>0</v>
      </c>
      <c r="T77" s="22">
        <v>0</v>
      </c>
      <c r="U77" s="22">
        <v>0</v>
      </c>
      <c r="V77" s="22">
        <v>0</v>
      </c>
      <c r="W77" s="22">
        <v>0</v>
      </c>
      <c r="X77" s="22">
        <v>0</v>
      </c>
      <c r="Y77" s="22">
        <v>0</v>
      </c>
      <c r="Z77" s="22">
        <v>0</v>
      </c>
      <c r="AA77" s="22">
        <v>0</v>
      </c>
      <c r="AB77" s="22">
        <v>0</v>
      </c>
      <c r="AC77" s="22">
        <v>0</v>
      </c>
      <c r="AD77" s="22">
        <v>0</v>
      </c>
      <c r="AE77" s="22">
        <v>0</v>
      </c>
      <c r="AF77" s="22">
        <v>0</v>
      </c>
      <c r="AG77" s="22">
        <v>0</v>
      </c>
      <c r="AH77" s="22">
        <v>0</v>
      </c>
      <c r="AI77" s="22">
        <v>0</v>
      </c>
      <c r="AJ77" s="22">
        <v>0</v>
      </c>
      <c r="AK77" s="22">
        <v>0</v>
      </c>
      <c r="AL77" s="22">
        <v>0</v>
      </c>
      <c r="AM77" s="22">
        <v>0</v>
      </c>
      <c r="AN77" s="22">
        <v>0</v>
      </c>
      <c r="AO77" s="22">
        <v>0</v>
      </c>
      <c r="AP77" s="22">
        <v>0</v>
      </c>
      <c r="AQ77" s="22">
        <v>0</v>
      </c>
      <c r="AR77" s="22">
        <v>0</v>
      </c>
      <c r="AS77" s="22">
        <v>0</v>
      </c>
      <c r="AT77" s="22">
        <v>0</v>
      </c>
      <c r="AU77" s="22">
        <v>0</v>
      </c>
      <c r="AV77" s="22">
        <v>0</v>
      </c>
      <c r="AW77" s="22">
        <v>0</v>
      </c>
      <c r="AX77" s="22">
        <v>0</v>
      </c>
      <c r="AY77" s="22">
        <v>0</v>
      </c>
      <c r="AZ77" s="22">
        <v>0</v>
      </c>
      <c r="BA77" s="22">
        <v>0</v>
      </c>
      <c r="BB77" s="22">
        <v>0</v>
      </c>
      <c r="BC77" s="22">
        <v>0</v>
      </c>
      <c r="BD77" s="22">
        <v>0</v>
      </c>
      <c r="BE77" s="22">
        <v>0</v>
      </c>
      <c r="BF77" s="22">
        <v>0</v>
      </c>
      <c r="BG77" s="22">
        <v>0</v>
      </c>
      <c r="BH77" s="22">
        <v>0</v>
      </c>
      <c r="BI77" s="22">
        <v>0</v>
      </c>
      <c r="BJ77" s="22">
        <v>0</v>
      </c>
      <c r="BK77" s="22">
        <v>0</v>
      </c>
      <c r="BL77" s="22">
        <v>0</v>
      </c>
      <c r="BM77" s="22">
        <v>0</v>
      </c>
      <c r="BN77" s="22">
        <v>0</v>
      </c>
      <c r="BO77" s="22">
        <v>0</v>
      </c>
      <c r="BP77" s="22">
        <v>0</v>
      </c>
      <c r="BQ77" s="22">
        <v>0</v>
      </c>
      <c r="BR77" s="22">
        <v>0</v>
      </c>
      <c r="BS77" s="22">
        <v>0</v>
      </c>
      <c r="BT77" s="22">
        <v>0</v>
      </c>
      <c r="BU77" s="22">
        <v>0</v>
      </c>
      <c r="BV77" s="22">
        <v>0</v>
      </c>
      <c r="BW77" s="22">
        <v>0</v>
      </c>
      <c r="BX77" s="22">
        <v>0</v>
      </c>
      <c r="BY77" s="22">
        <v>0</v>
      </c>
      <c r="BZ77" s="22">
        <v>1</v>
      </c>
      <c r="CA77" s="22">
        <v>0</v>
      </c>
      <c r="CB77" s="22">
        <v>0</v>
      </c>
      <c r="CC77" s="22">
        <v>0</v>
      </c>
      <c r="CD77" s="22">
        <v>0</v>
      </c>
      <c r="CE77" s="22">
        <v>0</v>
      </c>
      <c r="CF77" s="22">
        <v>0</v>
      </c>
      <c r="CG77" s="22">
        <v>0</v>
      </c>
      <c r="CH77" s="22">
        <v>1</v>
      </c>
      <c r="CI77" s="22">
        <v>1</v>
      </c>
      <c r="CJ77" s="22">
        <v>1</v>
      </c>
      <c r="CK77" s="22">
        <v>1</v>
      </c>
      <c r="CL77" s="22">
        <v>1</v>
      </c>
      <c r="CM77" s="22">
        <v>0</v>
      </c>
      <c r="CN77" s="22">
        <v>0</v>
      </c>
      <c r="CO77" s="22">
        <v>0</v>
      </c>
      <c r="CP77" s="22">
        <v>0</v>
      </c>
      <c r="CQ77" s="22">
        <v>0</v>
      </c>
      <c r="CR77" s="22">
        <v>0</v>
      </c>
      <c r="CS77" s="22">
        <v>0</v>
      </c>
      <c r="CT77" s="22">
        <v>0</v>
      </c>
      <c r="CU77" s="22">
        <v>1</v>
      </c>
      <c r="CV77" s="22">
        <v>1</v>
      </c>
      <c r="CW77" s="22">
        <v>1</v>
      </c>
      <c r="CX77" s="22">
        <v>0</v>
      </c>
      <c r="CY77" s="22">
        <v>0</v>
      </c>
      <c r="CZ77" s="22">
        <v>0</v>
      </c>
      <c r="DA77" s="22">
        <v>0</v>
      </c>
      <c r="DB77" s="22">
        <v>0</v>
      </c>
      <c r="DC77" s="22">
        <v>0</v>
      </c>
      <c r="DD77" s="22">
        <v>1</v>
      </c>
      <c r="DE77" s="22">
        <v>1</v>
      </c>
      <c r="DF77" s="22">
        <v>1</v>
      </c>
      <c r="DG77" s="22">
        <v>1</v>
      </c>
      <c r="DH77" s="22">
        <v>1</v>
      </c>
      <c r="DI77" s="22">
        <v>1</v>
      </c>
    </row>
    <row r="78" spans="1:113" s="22" customFormat="1" x14ac:dyDescent="0.3">
      <c r="A78" s="22" t="s">
        <v>843</v>
      </c>
      <c r="C78" s="32"/>
      <c r="D78" s="22">
        <f t="shared" si="5"/>
        <v>12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22">
        <v>0</v>
      </c>
      <c r="AF78" s="22">
        <v>0</v>
      </c>
      <c r="AG78" s="22">
        <v>0</v>
      </c>
      <c r="AH78" s="22">
        <v>0</v>
      </c>
      <c r="AI78" s="22">
        <v>0</v>
      </c>
      <c r="AJ78" s="22">
        <v>0</v>
      </c>
      <c r="AK78" s="22">
        <v>0</v>
      </c>
      <c r="AL78" s="22">
        <v>0</v>
      </c>
      <c r="AM78" s="22">
        <v>0</v>
      </c>
      <c r="AN78" s="22">
        <v>0</v>
      </c>
      <c r="AO78" s="22">
        <v>0</v>
      </c>
      <c r="AP78" s="22">
        <v>0</v>
      </c>
      <c r="AQ78" s="22">
        <v>0</v>
      </c>
      <c r="AR78" s="22">
        <v>0</v>
      </c>
      <c r="AS78" s="22">
        <v>0</v>
      </c>
      <c r="AT78" s="22">
        <v>0</v>
      </c>
      <c r="AU78" s="22">
        <v>0</v>
      </c>
      <c r="AV78" s="22">
        <v>0</v>
      </c>
      <c r="AW78" s="22">
        <v>0</v>
      </c>
      <c r="AX78" s="22">
        <v>0</v>
      </c>
      <c r="AY78" s="22">
        <v>0</v>
      </c>
      <c r="AZ78" s="22">
        <v>0</v>
      </c>
      <c r="BA78" s="22">
        <v>0</v>
      </c>
      <c r="BB78" s="22">
        <v>0</v>
      </c>
      <c r="BC78" s="22">
        <v>0</v>
      </c>
      <c r="BD78" s="22">
        <v>0</v>
      </c>
      <c r="BE78" s="22">
        <v>0</v>
      </c>
      <c r="BF78" s="22">
        <v>0</v>
      </c>
      <c r="BG78" s="22">
        <v>0</v>
      </c>
      <c r="BH78" s="22">
        <v>0</v>
      </c>
      <c r="BI78" s="22">
        <v>0</v>
      </c>
      <c r="BJ78" s="22">
        <v>0</v>
      </c>
      <c r="BK78" s="22">
        <v>0</v>
      </c>
      <c r="BL78" s="22">
        <v>0</v>
      </c>
      <c r="BM78" s="22">
        <v>0</v>
      </c>
      <c r="BN78" s="22">
        <v>0</v>
      </c>
      <c r="BO78" s="22">
        <v>0</v>
      </c>
      <c r="BP78" s="22">
        <v>0</v>
      </c>
      <c r="BQ78" s="22">
        <v>0</v>
      </c>
      <c r="BR78" s="22">
        <v>0</v>
      </c>
      <c r="BS78" s="22">
        <v>0</v>
      </c>
      <c r="BT78" s="22">
        <v>0</v>
      </c>
      <c r="BU78" s="22">
        <v>0</v>
      </c>
      <c r="BV78" s="22">
        <v>0</v>
      </c>
      <c r="BW78" s="22">
        <v>0</v>
      </c>
      <c r="BX78" s="22">
        <v>0</v>
      </c>
      <c r="BY78" s="22">
        <v>0</v>
      </c>
      <c r="BZ78" s="22">
        <v>0</v>
      </c>
      <c r="CA78" s="22">
        <v>0</v>
      </c>
      <c r="CB78" s="22">
        <v>0</v>
      </c>
      <c r="CC78" s="22">
        <v>0</v>
      </c>
      <c r="CD78" s="22">
        <v>0</v>
      </c>
      <c r="CE78" s="22">
        <v>0</v>
      </c>
      <c r="CF78" s="22">
        <v>0</v>
      </c>
      <c r="CG78" s="22">
        <v>0</v>
      </c>
      <c r="CH78" s="22">
        <v>0</v>
      </c>
      <c r="CI78" s="22">
        <v>0</v>
      </c>
      <c r="CJ78" s="22">
        <v>0</v>
      </c>
      <c r="CK78" s="22">
        <v>0</v>
      </c>
      <c r="CL78" s="22">
        <v>1</v>
      </c>
      <c r="CM78" s="22">
        <v>0</v>
      </c>
      <c r="CN78" s="22">
        <v>0</v>
      </c>
      <c r="CO78" s="22">
        <v>0</v>
      </c>
      <c r="CP78" s="22">
        <v>0</v>
      </c>
      <c r="CQ78" s="22">
        <v>0</v>
      </c>
      <c r="CR78" s="22">
        <v>0</v>
      </c>
      <c r="CS78" s="22">
        <v>1</v>
      </c>
      <c r="CT78" s="22">
        <v>1</v>
      </c>
      <c r="CU78" s="22">
        <v>1</v>
      </c>
      <c r="CV78" s="22">
        <v>1</v>
      </c>
      <c r="CW78" s="22">
        <v>1</v>
      </c>
      <c r="CX78" s="22">
        <v>1</v>
      </c>
      <c r="CY78" s="22">
        <v>1</v>
      </c>
      <c r="CZ78" s="22">
        <v>1</v>
      </c>
      <c r="DA78" s="22">
        <v>1</v>
      </c>
      <c r="DB78" s="22">
        <v>1</v>
      </c>
      <c r="DC78" s="22">
        <v>1</v>
      </c>
      <c r="DD78" s="22">
        <v>0</v>
      </c>
      <c r="DE78" s="22">
        <v>0</v>
      </c>
      <c r="DF78" s="22">
        <v>0</v>
      </c>
      <c r="DG78" s="22">
        <v>0</v>
      </c>
      <c r="DH78" s="22">
        <v>0</v>
      </c>
      <c r="DI78" s="22">
        <v>0</v>
      </c>
    </row>
    <row r="79" spans="1:113" s="22" customFormat="1" x14ac:dyDescent="0.3">
      <c r="A79" s="36" t="s">
        <v>881</v>
      </c>
      <c r="B79" s="36"/>
      <c r="C79" s="34" t="s">
        <v>872</v>
      </c>
      <c r="D79" s="22">
        <f>109-COUNTIF(E79:DI79,0)</f>
        <v>25</v>
      </c>
      <c r="E79" s="22">
        <v>0</v>
      </c>
      <c r="F79" s="22">
        <v>0</v>
      </c>
      <c r="G79" s="22">
        <v>0</v>
      </c>
      <c r="H79" s="22">
        <v>0</v>
      </c>
      <c r="I79" s="22">
        <v>0</v>
      </c>
      <c r="J79" s="22">
        <v>0</v>
      </c>
      <c r="K79" s="22">
        <v>0</v>
      </c>
      <c r="L79" s="22">
        <v>1</v>
      </c>
      <c r="M79" s="22">
        <v>0</v>
      </c>
      <c r="N79" s="22">
        <v>0</v>
      </c>
      <c r="O79" s="22">
        <v>0</v>
      </c>
      <c r="P79" s="22">
        <v>1</v>
      </c>
      <c r="Q79" s="22">
        <v>0</v>
      </c>
      <c r="R79" s="22">
        <v>0</v>
      </c>
      <c r="S79" s="22">
        <v>0</v>
      </c>
      <c r="T79" s="22">
        <v>0</v>
      </c>
      <c r="U79" s="22">
        <v>0</v>
      </c>
      <c r="V79" s="22">
        <v>0</v>
      </c>
      <c r="W79" s="22">
        <v>0</v>
      </c>
      <c r="X79" s="22">
        <v>0</v>
      </c>
      <c r="Y79" s="22">
        <v>0</v>
      </c>
      <c r="Z79" s="22">
        <v>0</v>
      </c>
      <c r="AA79" s="22">
        <v>0</v>
      </c>
      <c r="AB79" s="22">
        <v>0</v>
      </c>
      <c r="AC79" s="22">
        <v>0</v>
      </c>
      <c r="AD79" s="22">
        <v>0</v>
      </c>
      <c r="AE79" s="22">
        <v>0</v>
      </c>
      <c r="AF79" s="22">
        <v>0</v>
      </c>
      <c r="AG79" s="22">
        <v>0</v>
      </c>
      <c r="AH79" s="22">
        <v>0</v>
      </c>
      <c r="AI79" s="22">
        <v>0</v>
      </c>
      <c r="AJ79" s="22">
        <v>0</v>
      </c>
      <c r="AK79" s="22">
        <v>0</v>
      </c>
      <c r="AL79" s="22">
        <v>0</v>
      </c>
      <c r="AM79" s="22">
        <v>0</v>
      </c>
      <c r="AN79" s="22">
        <v>0</v>
      </c>
      <c r="AO79" s="22">
        <v>0</v>
      </c>
      <c r="AP79" s="22">
        <v>0</v>
      </c>
      <c r="AQ79" s="22">
        <v>0</v>
      </c>
      <c r="AR79" s="22">
        <v>0</v>
      </c>
      <c r="AS79" s="22">
        <v>0</v>
      </c>
      <c r="AT79" s="22">
        <v>0</v>
      </c>
      <c r="AU79" s="22">
        <v>0</v>
      </c>
      <c r="AV79" s="22">
        <v>0</v>
      </c>
      <c r="AW79" s="22">
        <v>0</v>
      </c>
      <c r="AX79" s="22">
        <v>0</v>
      </c>
      <c r="AY79" s="22">
        <v>0</v>
      </c>
      <c r="AZ79" s="22">
        <v>0</v>
      </c>
      <c r="BA79" s="22">
        <v>0</v>
      </c>
      <c r="BB79" s="22">
        <v>0</v>
      </c>
      <c r="BC79" s="22">
        <v>0</v>
      </c>
      <c r="BD79" s="22">
        <v>0</v>
      </c>
      <c r="BE79" s="22">
        <v>0</v>
      </c>
      <c r="BF79" s="22">
        <v>0</v>
      </c>
      <c r="BG79" s="22">
        <v>0</v>
      </c>
      <c r="BH79" s="22">
        <v>0</v>
      </c>
      <c r="BI79" s="22">
        <v>0</v>
      </c>
      <c r="BJ79" s="22">
        <v>0</v>
      </c>
      <c r="BK79" s="22">
        <v>0</v>
      </c>
      <c r="BL79" s="22">
        <v>0</v>
      </c>
      <c r="BM79" s="22">
        <v>0</v>
      </c>
      <c r="BN79" s="22">
        <v>0</v>
      </c>
      <c r="BO79" s="22">
        <v>0</v>
      </c>
      <c r="BP79" s="22">
        <v>0</v>
      </c>
      <c r="BQ79" s="22">
        <v>0</v>
      </c>
      <c r="BR79" s="22">
        <v>0</v>
      </c>
      <c r="BS79" s="22">
        <v>0</v>
      </c>
      <c r="BT79" s="22">
        <v>0</v>
      </c>
      <c r="BU79" s="22">
        <v>0</v>
      </c>
      <c r="BV79" s="22">
        <v>0</v>
      </c>
      <c r="BW79" s="22">
        <v>0</v>
      </c>
      <c r="BX79" s="22">
        <v>0</v>
      </c>
      <c r="BY79" s="22">
        <v>0</v>
      </c>
      <c r="BZ79" s="22">
        <v>1</v>
      </c>
      <c r="CA79" s="22">
        <v>0</v>
      </c>
      <c r="CB79" s="22">
        <v>0</v>
      </c>
      <c r="CC79" s="22">
        <v>0</v>
      </c>
      <c r="CD79" s="22">
        <v>0</v>
      </c>
      <c r="CE79" s="22">
        <v>0</v>
      </c>
      <c r="CF79" s="22">
        <v>0</v>
      </c>
      <c r="CG79" s="22">
        <v>0</v>
      </c>
      <c r="CH79" s="22">
        <v>1</v>
      </c>
      <c r="CI79" s="22">
        <v>1</v>
      </c>
      <c r="CJ79" s="22">
        <v>1</v>
      </c>
      <c r="CK79" s="22">
        <v>1</v>
      </c>
      <c r="CL79" s="22">
        <v>1</v>
      </c>
      <c r="CM79" s="22">
        <v>0</v>
      </c>
      <c r="CN79" s="22">
        <v>0</v>
      </c>
      <c r="CO79" s="22">
        <v>0</v>
      </c>
      <c r="CP79" s="22">
        <v>0</v>
      </c>
      <c r="CQ79" s="22">
        <v>0</v>
      </c>
      <c r="CR79" s="22">
        <v>0</v>
      </c>
      <c r="CS79" s="22">
        <v>1</v>
      </c>
      <c r="CT79" s="22">
        <v>1</v>
      </c>
      <c r="CU79" s="22">
        <v>1</v>
      </c>
      <c r="CV79" s="22">
        <v>1</v>
      </c>
      <c r="CW79" s="22">
        <v>1</v>
      </c>
      <c r="CX79" s="22">
        <v>1</v>
      </c>
      <c r="CY79" s="22">
        <v>1</v>
      </c>
      <c r="CZ79" s="22">
        <v>1</v>
      </c>
      <c r="DA79" s="22">
        <v>1</v>
      </c>
      <c r="DB79" s="22">
        <v>1</v>
      </c>
      <c r="DC79" s="22">
        <v>1</v>
      </c>
      <c r="DD79" s="22">
        <v>1</v>
      </c>
      <c r="DE79" s="22">
        <v>1</v>
      </c>
      <c r="DF79" s="22">
        <v>1</v>
      </c>
      <c r="DG79" s="22">
        <v>1</v>
      </c>
      <c r="DH79" s="22">
        <v>1</v>
      </c>
      <c r="DI79" s="22">
        <v>1</v>
      </c>
    </row>
    <row r="80" spans="1:113" x14ac:dyDescent="0.3">
      <c r="D80"/>
    </row>
    <row r="81" spans="1:113" s="22" customFormat="1" x14ac:dyDescent="0.3">
      <c r="A81" s="22" t="s">
        <v>1045</v>
      </c>
      <c r="C81" s="34" t="s">
        <v>882</v>
      </c>
      <c r="D81" s="22">
        <f t="shared" si="5"/>
        <v>32</v>
      </c>
      <c r="E81" s="22">
        <v>1</v>
      </c>
      <c r="F81" s="22">
        <v>1</v>
      </c>
      <c r="G81" s="22">
        <v>1</v>
      </c>
      <c r="H81" s="22">
        <v>1</v>
      </c>
      <c r="I81" s="22">
        <v>1</v>
      </c>
      <c r="J81" s="22">
        <v>1</v>
      </c>
      <c r="K81" s="22">
        <v>1</v>
      </c>
      <c r="L81" s="22">
        <v>1</v>
      </c>
      <c r="M81" s="22">
        <v>1</v>
      </c>
      <c r="N81" s="22">
        <v>1</v>
      </c>
      <c r="O81" s="22">
        <v>1</v>
      </c>
      <c r="P81" s="22">
        <v>1</v>
      </c>
      <c r="Q81" s="22">
        <v>1</v>
      </c>
      <c r="R81" s="22">
        <v>1</v>
      </c>
      <c r="S81" s="22">
        <v>1</v>
      </c>
      <c r="T81" s="22">
        <v>1</v>
      </c>
      <c r="U81" s="22">
        <v>1</v>
      </c>
      <c r="V81" s="22">
        <v>0</v>
      </c>
      <c r="W81" s="22">
        <v>0</v>
      </c>
      <c r="X81" s="22">
        <v>0</v>
      </c>
      <c r="Y81" s="22">
        <v>0</v>
      </c>
      <c r="Z81" s="22">
        <v>0</v>
      </c>
      <c r="AA81" s="22">
        <v>0</v>
      </c>
      <c r="AB81" s="22">
        <v>0</v>
      </c>
      <c r="AC81" s="22">
        <v>0</v>
      </c>
      <c r="AD81" s="22">
        <v>0</v>
      </c>
      <c r="AE81" s="22">
        <v>0</v>
      </c>
      <c r="AF81" s="22">
        <v>0</v>
      </c>
      <c r="AG81" s="22">
        <v>0</v>
      </c>
      <c r="AH81" s="22">
        <v>0</v>
      </c>
      <c r="AI81" s="22">
        <v>0</v>
      </c>
      <c r="AJ81" s="22">
        <v>0</v>
      </c>
      <c r="AK81" s="22">
        <v>0</v>
      </c>
      <c r="AL81" s="22">
        <v>0</v>
      </c>
      <c r="AM81" s="22">
        <v>0</v>
      </c>
      <c r="AN81" s="22">
        <v>0</v>
      </c>
      <c r="AO81" s="22">
        <v>0</v>
      </c>
      <c r="AP81" s="22">
        <v>0</v>
      </c>
      <c r="AQ81" s="22">
        <v>0</v>
      </c>
      <c r="AR81" s="22">
        <v>0</v>
      </c>
      <c r="AS81" s="22">
        <v>0</v>
      </c>
      <c r="AT81" s="22">
        <v>0</v>
      </c>
      <c r="AU81" s="22">
        <v>0</v>
      </c>
      <c r="AV81" s="22">
        <v>0</v>
      </c>
      <c r="AW81" s="22">
        <v>0</v>
      </c>
      <c r="AX81" s="22">
        <v>0</v>
      </c>
      <c r="AY81" s="22">
        <v>0</v>
      </c>
      <c r="AZ81" s="22">
        <v>0</v>
      </c>
      <c r="BA81" s="22">
        <v>0</v>
      </c>
      <c r="BB81" s="22">
        <v>0</v>
      </c>
      <c r="BC81" s="22">
        <v>0</v>
      </c>
      <c r="BD81" s="22">
        <v>0</v>
      </c>
      <c r="BE81" s="22">
        <v>0</v>
      </c>
      <c r="BF81" s="22">
        <v>0</v>
      </c>
      <c r="BG81" s="22">
        <v>0</v>
      </c>
      <c r="BH81" s="22">
        <v>0</v>
      </c>
      <c r="BI81" s="22">
        <v>0</v>
      </c>
      <c r="BJ81" s="22">
        <v>0</v>
      </c>
      <c r="BK81" s="22">
        <v>0</v>
      </c>
      <c r="BL81" s="22">
        <v>0</v>
      </c>
      <c r="BM81" s="22">
        <v>0</v>
      </c>
      <c r="BN81" s="22">
        <v>0</v>
      </c>
      <c r="BO81" s="22">
        <v>0</v>
      </c>
      <c r="BP81" s="22">
        <v>0</v>
      </c>
      <c r="BQ81" s="22">
        <v>0</v>
      </c>
      <c r="BR81" s="22">
        <v>0</v>
      </c>
      <c r="BS81" s="22">
        <v>0</v>
      </c>
      <c r="BT81" s="22">
        <v>0</v>
      </c>
      <c r="BU81" s="22">
        <v>0</v>
      </c>
      <c r="BV81" s="22">
        <v>0</v>
      </c>
      <c r="BW81" s="22">
        <v>0</v>
      </c>
      <c r="BX81" s="22">
        <v>0</v>
      </c>
      <c r="BY81" s="22">
        <v>0</v>
      </c>
      <c r="BZ81" s="22">
        <v>0</v>
      </c>
      <c r="CA81" s="22">
        <v>0</v>
      </c>
      <c r="CB81" s="22">
        <v>0</v>
      </c>
      <c r="CC81" s="22">
        <v>0</v>
      </c>
      <c r="CD81" s="22">
        <v>0</v>
      </c>
      <c r="CE81" s="22">
        <v>0</v>
      </c>
      <c r="CF81" s="22">
        <v>0</v>
      </c>
      <c r="CG81" s="22">
        <v>0</v>
      </c>
      <c r="CH81" s="22">
        <v>0</v>
      </c>
      <c r="CI81" s="22">
        <v>0</v>
      </c>
      <c r="CJ81" s="22">
        <v>0</v>
      </c>
      <c r="CK81" s="22">
        <v>0</v>
      </c>
      <c r="CL81" s="22">
        <v>0</v>
      </c>
      <c r="CM81" s="22">
        <v>0</v>
      </c>
      <c r="CN81" s="22">
        <v>1</v>
      </c>
      <c r="CO81" s="22">
        <v>0</v>
      </c>
      <c r="CP81" s="22">
        <v>0</v>
      </c>
      <c r="CQ81" s="22">
        <v>0</v>
      </c>
      <c r="CR81" s="22">
        <v>1</v>
      </c>
      <c r="CS81" s="22">
        <v>0</v>
      </c>
      <c r="CT81" s="22">
        <v>0</v>
      </c>
      <c r="CU81" s="22">
        <v>1</v>
      </c>
      <c r="CV81" s="22">
        <v>1</v>
      </c>
      <c r="CW81" s="22">
        <v>1</v>
      </c>
      <c r="CX81" s="22">
        <v>1</v>
      </c>
      <c r="CY81" s="22">
        <v>0</v>
      </c>
      <c r="CZ81" s="22">
        <v>0</v>
      </c>
      <c r="DA81" s="22">
        <v>1</v>
      </c>
      <c r="DB81" s="22">
        <v>1</v>
      </c>
      <c r="DC81" s="22">
        <v>1</v>
      </c>
      <c r="DD81" s="22">
        <v>1</v>
      </c>
      <c r="DE81" s="22">
        <v>1</v>
      </c>
      <c r="DF81" s="22">
        <v>1</v>
      </c>
      <c r="DG81" s="22">
        <v>1</v>
      </c>
      <c r="DH81" s="22">
        <v>1</v>
      </c>
      <c r="DI81" s="22">
        <v>1</v>
      </c>
    </row>
    <row r="82" spans="1:113" x14ac:dyDescent="0.3">
      <c r="D82"/>
    </row>
    <row r="83" spans="1:113" s="22" customFormat="1" x14ac:dyDescent="0.3">
      <c r="A83" s="22" t="s">
        <v>855</v>
      </c>
      <c r="C83" s="32"/>
      <c r="D83" s="22">
        <f t="shared" si="5"/>
        <v>3</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22">
        <v>0</v>
      </c>
      <c r="AF83" s="22">
        <v>0</v>
      </c>
      <c r="AG83" s="22">
        <v>0</v>
      </c>
      <c r="AH83" s="22">
        <v>0</v>
      </c>
      <c r="AI83" s="22">
        <v>0</v>
      </c>
      <c r="AJ83" s="22">
        <v>0</v>
      </c>
      <c r="AK83" s="22">
        <v>0</v>
      </c>
      <c r="AL83" s="22">
        <v>0</v>
      </c>
      <c r="AM83" s="22">
        <v>0</v>
      </c>
      <c r="AN83" s="22">
        <v>0</v>
      </c>
      <c r="AO83" s="22">
        <v>0</v>
      </c>
      <c r="AP83" s="22">
        <v>0</v>
      </c>
      <c r="AQ83" s="22">
        <v>0</v>
      </c>
      <c r="AR83" s="22">
        <v>0</v>
      </c>
      <c r="AS83" s="22">
        <v>0</v>
      </c>
      <c r="AT83" s="22">
        <v>0</v>
      </c>
      <c r="AU83" s="22">
        <v>0</v>
      </c>
      <c r="AV83" s="22">
        <v>0</v>
      </c>
      <c r="AW83" s="22">
        <v>0</v>
      </c>
      <c r="AX83" s="22">
        <v>0</v>
      </c>
      <c r="AY83" s="22">
        <v>0</v>
      </c>
      <c r="AZ83" s="22">
        <v>0</v>
      </c>
      <c r="BA83" s="22">
        <v>0</v>
      </c>
      <c r="BB83" s="22">
        <v>0</v>
      </c>
      <c r="BC83" s="22">
        <v>0</v>
      </c>
      <c r="BD83" s="22">
        <v>0</v>
      </c>
      <c r="BE83" s="22">
        <v>0</v>
      </c>
      <c r="BF83" s="22">
        <v>0</v>
      </c>
      <c r="BG83" s="22">
        <v>0</v>
      </c>
      <c r="BH83" s="22">
        <v>0</v>
      </c>
      <c r="BI83" s="22">
        <v>0</v>
      </c>
      <c r="BJ83" s="22">
        <v>0</v>
      </c>
      <c r="BK83" s="22">
        <v>0</v>
      </c>
      <c r="BL83" s="22">
        <v>0</v>
      </c>
      <c r="BM83" s="22">
        <v>0</v>
      </c>
      <c r="BN83" s="22">
        <v>0</v>
      </c>
      <c r="BO83" s="22">
        <v>0</v>
      </c>
      <c r="BP83" s="22">
        <v>0</v>
      </c>
      <c r="BQ83" s="22">
        <v>0</v>
      </c>
      <c r="BR83" s="22">
        <v>0</v>
      </c>
      <c r="BS83" s="22">
        <v>0</v>
      </c>
      <c r="BT83" s="22">
        <v>0</v>
      </c>
      <c r="BU83" s="22">
        <v>0</v>
      </c>
      <c r="BV83" s="22">
        <v>0</v>
      </c>
      <c r="BW83" s="22">
        <v>0</v>
      </c>
      <c r="BX83" s="22">
        <v>0</v>
      </c>
      <c r="BY83" s="22">
        <v>1</v>
      </c>
      <c r="BZ83" s="22">
        <v>0</v>
      </c>
      <c r="CA83" s="22">
        <v>0</v>
      </c>
      <c r="CB83" s="22">
        <v>1</v>
      </c>
      <c r="CC83" s="22">
        <v>1</v>
      </c>
      <c r="CD83" s="22">
        <v>0</v>
      </c>
      <c r="CE83" s="22">
        <v>0</v>
      </c>
      <c r="CF83" s="22">
        <v>0</v>
      </c>
      <c r="CG83" s="22">
        <v>0</v>
      </c>
      <c r="CH83" s="22">
        <v>0</v>
      </c>
      <c r="CI83" s="22">
        <v>0</v>
      </c>
      <c r="CJ83" s="22">
        <v>0</v>
      </c>
      <c r="CK83" s="22">
        <v>0</v>
      </c>
      <c r="CL83" s="22">
        <v>0</v>
      </c>
      <c r="CM83" s="22">
        <v>0</v>
      </c>
      <c r="CN83" s="22">
        <v>0</v>
      </c>
      <c r="CO83" s="22">
        <v>0</v>
      </c>
      <c r="CP83" s="22">
        <v>0</v>
      </c>
      <c r="CQ83" s="22">
        <v>0</v>
      </c>
      <c r="CR83" s="22">
        <v>0</v>
      </c>
      <c r="CS83" s="22">
        <v>0</v>
      </c>
      <c r="CT83" s="22">
        <v>0</v>
      </c>
      <c r="CU83" s="22">
        <v>0</v>
      </c>
      <c r="CV83" s="22">
        <v>0</v>
      </c>
      <c r="CW83" s="22">
        <v>0</v>
      </c>
      <c r="CX83" s="22">
        <v>0</v>
      </c>
      <c r="CY83" s="22">
        <v>0</v>
      </c>
      <c r="CZ83" s="22">
        <v>0</v>
      </c>
      <c r="DA83" s="22">
        <v>0</v>
      </c>
      <c r="DB83" s="22">
        <v>0</v>
      </c>
      <c r="DC83" s="22">
        <v>0</v>
      </c>
      <c r="DD83" s="22">
        <v>0</v>
      </c>
      <c r="DE83" s="22">
        <v>0</v>
      </c>
      <c r="DF83" s="22">
        <v>0</v>
      </c>
      <c r="DG83" s="22">
        <v>0</v>
      </c>
      <c r="DH83" s="22">
        <v>0</v>
      </c>
      <c r="DI83" s="22">
        <v>0</v>
      </c>
    </row>
    <row r="84" spans="1:113" s="22" customFormat="1" x14ac:dyDescent="0.3">
      <c r="A84" s="22" t="s">
        <v>824</v>
      </c>
      <c r="C84" s="32"/>
      <c r="D84" s="22">
        <f t="shared" si="5"/>
        <v>19</v>
      </c>
      <c r="E84" s="22">
        <v>0</v>
      </c>
      <c r="F84" s="22">
        <v>0</v>
      </c>
      <c r="G84" s="22">
        <v>0</v>
      </c>
      <c r="H84" s="22">
        <v>0</v>
      </c>
      <c r="I84" s="22">
        <v>0</v>
      </c>
      <c r="J84" s="22">
        <v>0</v>
      </c>
      <c r="K84" s="22">
        <v>0</v>
      </c>
      <c r="L84" s="22">
        <v>1</v>
      </c>
      <c r="M84" s="22">
        <v>0</v>
      </c>
      <c r="N84" s="22">
        <v>0</v>
      </c>
      <c r="O84" s="22">
        <v>0</v>
      </c>
      <c r="P84" s="22">
        <v>1</v>
      </c>
      <c r="Q84" s="22">
        <v>0</v>
      </c>
      <c r="R84" s="22">
        <v>0</v>
      </c>
      <c r="S84" s="22">
        <v>0</v>
      </c>
      <c r="T84" s="22">
        <v>1</v>
      </c>
      <c r="U84" s="22">
        <v>0</v>
      </c>
      <c r="V84" s="22">
        <v>0</v>
      </c>
      <c r="W84" s="22">
        <v>0</v>
      </c>
      <c r="X84" s="22">
        <v>0</v>
      </c>
      <c r="Y84" s="22">
        <v>0</v>
      </c>
      <c r="Z84" s="22">
        <v>0</v>
      </c>
      <c r="AA84" s="22">
        <v>0</v>
      </c>
      <c r="AB84" s="22">
        <v>0</v>
      </c>
      <c r="AC84" s="22">
        <v>0</v>
      </c>
      <c r="AD84" s="22">
        <v>0</v>
      </c>
      <c r="AE84" s="22">
        <v>0</v>
      </c>
      <c r="AF84" s="22">
        <v>0</v>
      </c>
      <c r="AG84" s="22">
        <v>0</v>
      </c>
      <c r="AH84" s="22">
        <v>0</v>
      </c>
      <c r="AI84" s="22">
        <v>0</v>
      </c>
      <c r="AJ84" s="22">
        <v>0</v>
      </c>
      <c r="AK84" s="22">
        <v>0</v>
      </c>
      <c r="AL84" s="22">
        <v>0</v>
      </c>
      <c r="AM84" s="22">
        <v>0</v>
      </c>
      <c r="AN84" s="22">
        <v>0</v>
      </c>
      <c r="AO84" s="22">
        <v>0</v>
      </c>
      <c r="AP84" s="22">
        <v>0</v>
      </c>
      <c r="AQ84" s="22">
        <v>0</v>
      </c>
      <c r="AR84" s="22">
        <v>0</v>
      </c>
      <c r="AS84" s="22">
        <v>0</v>
      </c>
      <c r="AT84" s="22">
        <v>0</v>
      </c>
      <c r="AU84" s="22">
        <v>0</v>
      </c>
      <c r="AV84" s="22">
        <v>0</v>
      </c>
      <c r="AW84" s="22">
        <v>0</v>
      </c>
      <c r="AX84" s="22">
        <v>0</v>
      </c>
      <c r="AY84" s="22">
        <v>0</v>
      </c>
      <c r="AZ84" s="22">
        <v>0</v>
      </c>
      <c r="BA84" s="22">
        <v>0</v>
      </c>
      <c r="BB84" s="22">
        <v>0</v>
      </c>
      <c r="BC84" s="22">
        <v>0</v>
      </c>
      <c r="BD84" s="22">
        <v>0</v>
      </c>
      <c r="BE84" s="22">
        <v>0</v>
      </c>
      <c r="BF84" s="22">
        <v>0</v>
      </c>
      <c r="BG84" s="22">
        <v>0</v>
      </c>
      <c r="BH84" s="22">
        <v>0</v>
      </c>
      <c r="BI84" s="22">
        <v>0</v>
      </c>
      <c r="BJ84" s="22">
        <v>0</v>
      </c>
      <c r="BK84" s="22">
        <v>0</v>
      </c>
      <c r="BL84" s="22">
        <v>0</v>
      </c>
      <c r="BM84" s="22">
        <v>0</v>
      </c>
      <c r="BN84" s="22">
        <v>0</v>
      </c>
      <c r="BO84" s="22">
        <v>0</v>
      </c>
      <c r="BP84" s="22">
        <v>0</v>
      </c>
      <c r="BQ84" s="22">
        <v>0</v>
      </c>
      <c r="BR84" s="22">
        <v>0</v>
      </c>
      <c r="BS84" s="22">
        <v>0</v>
      </c>
      <c r="BT84" s="22">
        <v>0</v>
      </c>
      <c r="BU84" s="22">
        <v>0</v>
      </c>
      <c r="BV84" s="22">
        <v>0</v>
      </c>
      <c r="BW84" s="22">
        <v>0</v>
      </c>
      <c r="BX84" s="22">
        <v>0</v>
      </c>
      <c r="BY84" s="22">
        <v>1</v>
      </c>
      <c r="BZ84" s="22">
        <v>0</v>
      </c>
      <c r="CA84" s="22">
        <v>0</v>
      </c>
      <c r="CB84" s="22">
        <v>1</v>
      </c>
      <c r="CC84" s="22">
        <v>1</v>
      </c>
      <c r="CD84" s="22">
        <v>0</v>
      </c>
      <c r="CE84" s="22">
        <v>0</v>
      </c>
      <c r="CF84" s="22">
        <v>0</v>
      </c>
      <c r="CG84" s="22">
        <v>1</v>
      </c>
      <c r="CH84" s="22">
        <v>1</v>
      </c>
      <c r="CI84" s="22">
        <v>1</v>
      </c>
      <c r="CJ84" s="22">
        <v>1</v>
      </c>
      <c r="CK84" s="22">
        <v>1</v>
      </c>
      <c r="CL84" s="22">
        <v>1</v>
      </c>
      <c r="CM84" s="22">
        <v>1</v>
      </c>
      <c r="CN84" s="22">
        <v>0</v>
      </c>
      <c r="CO84" s="22">
        <v>0</v>
      </c>
      <c r="CP84" s="22">
        <v>0</v>
      </c>
      <c r="CQ84" s="22">
        <v>0</v>
      </c>
      <c r="CR84" s="22">
        <v>0</v>
      </c>
      <c r="CS84" s="22">
        <v>0</v>
      </c>
      <c r="CT84" s="22">
        <v>0</v>
      </c>
      <c r="CU84" s="22">
        <v>0</v>
      </c>
      <c r="CV84" s="22">
        <v>0</v>
      </c>
      <c r="CW84" s="22">
        <v>0</v>
      </c>
      <c r="CX84" s="22">
        <v>0</v>
      </c>
      <c r="CY84" s="22">
        <v>0</v>
      </c>
      <c r="CZ84" s="22">
        <v>0</v>
      </c>
      <c r="DA84" s="22">
        <v>0</v>
      </c>
      <c r="DB84" s="22">
        <v>0</v>
      </c>
      <c r="DC84" s="22">
        <v>0</v>
      </c>
      <c r="DD84" s="22">
        <v>1</v>
      </c>
      <c r="DE84" s="22">
        <v>1</v>
      </c>
      <c r="DF84" s="22">
        <v>1</v>
      </c>
      <c r="DG84" s="22">
        <v>1</v>
      </c>
      <c r="DH84" s="22">
        <v>1</v>
      </c>
      <c r="DI84" s="22">
        <v>1</v>
      </c>
    </row>
    <row r="85" spans="1:113" s="22" customFormat="1" x14ac:dyDescent="0.3">
      <c r="A85" s="22" t="s">
        <v>825</v>
      </c>
      <c r="C85" s="32"/>
      <c r="D85" s="22">
        <f t="shared" si="5"/>
        <v>9</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1</v>
      </c>
      <c r="Z85" s="22">
        <v>0</v>
      </c>
      <c r="AA85" s="22">
        <v>0</v>
      </c>
      <c r="AB85" s="22">
        <v>0</v>
      </c>
      <c r="AC85" s="22">
        <v>0</v>
      </c>
      <c r="AD85" s="22">
        <v>0</v>
      </c>
      <c r="AE85" s="22">
        <v>0</v>
      </c>
      <c r="AF85" s="22">
        <v>0</v>
      </c>
      <c r="AG85" s="22">
        <v>0</v>
      </c>
      <c r="AH85" s="22">
        <v>0</v>
      </c>
      <c r="AI85" s="22">
        <v>0</v>
      </c>
      <c r="AJ85" s="22">
        <v>0</v>
      </c>
      <c r="AK85" s="22">
        <v>0</v>
      </c>
      <c r="AL85" s="22">
        <v>0</v>
      </c>
      <c r="AM85" s="22">
        <v>0</v>
      </c>
      <c r="AN85" s="22">
        <v>0</v>
      </c>
      <c r="AO85" s="22">
        <v>0</v>
      </c>
      <c r="AP85" s="22">
        <v>0</v>
      </c>
      <c r="AQ85" s="22">
        <v>0</v>
      </c>
      <c r="AR85" s="22">
        <v>1</v>
      </c>
      <c r="AS85" s="22">
        <v>1</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1</v>
      </c>
      <c r="BZ85" s="22">
        <v>0</v>
      </c>
      <c r="CA85" s="22">
        <v>0</v>
      </c>
      <c r="CB85" s="22">
        <v>1</v>
      </c>
      <c r="CC85" s="22">
        <v>1</v>
      </c>
      <c r="CD85" s="22">
        <v>1</v>
      </c>
      <c r="CE85" s="22">
        <v>0</v>
      </c>
      <c r="CF85" s="22">
        <v>1</v>
      </c>
      <c r="CG85" s="22">
        <v>0</v>
      </c>
      <c r="CH85" s="22">
        <v>0</v>
      </c>
      <c r="CI85" s="22">
        <v>0</v>
      </c>
      <c r="CJ85" s="22">
        <v>0</v>
      </c>
      <c r="CK85" s="22">
        <v>0</v>
      </c>
      <c r="CL85" s="22">
        <v>1</v>
      </c>
      <c r="CM85" s="22">
        <v>0</v>
      </c>
      <c r="CN85" s="22">
        <v>0</v>
      </c>
      <c r="CO85" s="22">
        <v>0</v>
      </c>
      <c r="CP85" s="22">
        <v>0</v>
      </c>
      <c r="CQ85" s="22">
        <v>0</v>
      </c>
      <c r="CR85" s="22">
        <v>0</v>
      </c>
      <c r="CS85" s="22">
        <v>0</v>
      </c>
      <c r="CT85" s="22">
        <v>0</v>
      </c>
      <c r="CU85" s="22">
        <v>0</v>
      </c>
      <c r="CV85" s="22">
        <v>0</v>
      </c>
      <c r="CW85" s="22">
        <v>0</v>
      </c>
      <c r="CX85" s="22">
        <v>0</v>
      </c>
      <c r="CY85" s="22">
        <v>0</v>
      </c>
      <c r="CZ85" s="22">
        <v>0</v>
      </c>
      <c r="DA85" s="22">
        <v>0</v>
      </c>
      <c r="DB85" s="22">
        <v>0</v>
      </c>
      <c r="DC85" s="22">
        <v>0</v>
      </c>
      <c r="DD85" s="22">
        <v>0</v>
      </c>
      <c r="DE85" s="22">
        <v>0</v>
      </c>
      <c r="DF85" s="22">
        <v>0</v>
      </c>
      <c r="DG85" s="22">
        <v>0</v>
      </c>
      <c r="DH85" s="22">
        <v>0</v>
      </c>
      <c r="DI85" s="22">
        <v>0</v>
      </c>
    </row>
    <row r="86" spans="1:113" s="22" customFormat="1" x14ac:dyDescent="0.3">
      <c r="A86" s="22" t="s">
        <v>826</v>
      </c>
      <c r="C86" s="32"/>
      <c r="D86" s="22">
        <f t="shared" si="5"/>
        <v>16</v>
      </c>
      <c r="E86" s="22">
        <v>0</v>
      </c>
      <c r="F86" s="22">
        <v>0</v>
      </c>
      <c r="G86" s="22">
        <v>0</v>
      </c>
      <c r="H86" s="22">
        <v>0</v>
      </c>
      <c r="I86" s="22">
        <v>0</v>
      </c>
      <c r="J86" s="22">
        <v>0</v>
      </c>
      <c r="K86" s="22">
        <v>0</v>
      </c>
      <c r="L86" s="22">
        <v>1</v>
      </c>
      <c r="M86" s="22">
        <v>0</v>
      </c>
      <c r="N86" s="22">
        <v>0</v>
      </c>
      <c r="O86" s="22">
        <v>0</v>
      </c>
      <c r="P86" s="22">
        <v>1</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1</v>
      </c>
      <c r="BZ86" s="22">
        <v>0</v>
      </c>
      <c r="CA86" s="22">
        <v>0</v>
      </c>
      <c r="CB86" s="22">
        <v>1</v>
      </c>
      <c r="CC86" s="22">
        <v>1</v>
      </c>
      <c r="CD86" s="22">
        <v>1</v>
      </c>
      <c r="CE86" s="22">
        <v>0</v>
      </c>
      <c r="CF86" s="22">
        <v>0</v>
      </c>
      <c r="CG86" s="22">
        <v>0</v>
      </c>
      <c r="CH86" s="22">
        <v>0</v>
      </c>
      <c r="CI86" s="22">
        <v>0</v>
      </c>
      <c r="CJ86" s="22">
        <v>1</v>
      </c>
      <c r="CK86" s="22">
        <v>1</v>
      </c>
      <c r="CL86" s="22">
        <v>1</v>
      </c>
      <c r="CM86" s="22">
        <v>1</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1</v>
      </c>
      <c r="DE86" s="22">
        <v>1</v>
      </c>
      <c r="DF86" s="22">
        <v>1</v>
      </c>
      <c r="DG86" s="22">
        <v>1</v>
      </c>
      <c r="DH86" s="22">
        <v>1</v>
      </c>
      <c r="DI86" s="22">
        <v>1</v>
      </c>
    </row>
    <row r="87" spans="1:113" s="22" customFormat="1" x14ac:dyDescent="0.3">
      <c r="A87" s="36" t="s">
        <v>881</v>
      </c>
      <c r="B87" s="36"/>
      <c r="C87" s="34" t="s">
        <v>873</v>
      </c>
      <c r="D87" s="22">
        <f>109-COUNTIF(E87:DI87,0)</f>
        <v>24</v>
      </c>
      <c r="E87" s="22">
        <v>0</v>
      </c>
      <c r="F87" s="22">
        <v>0</v>
      </c>
      <c r="G87" s="22">
        <v>0</v>
      </c>
      <c r="H87" s="22">
        <v>0</v>
      </c>
      <c r="I87" s="22">
        <v>0</v>
      </c>
      <c r="J87" s="22">
        <v>0</v>
      </c>
      <c r="K87" s="22">
        <v>0</v>
      </c>
      <c r="L87" s="22">
        <v>1</v>
      </c>
      <c r="M87" s="22">
        <v>0</v>
      </c>
      <c r="N87" s="22">
        <v>0</v>
      </c>
      <c r="O87" s="22">
        <v>0</v>
      </c>
      <c r="P87" s="22">
        <v>1</v>
      </c>
      <c r="Q87" s="22">
        <v>0</v>
      </c>
      <c r="R87" s="22">
        <v>0</v>
      </c>
      <c r="S87" s="22">
        <v>0</v>
      </c>
      <c r="T87" s="22">
        <v>1</v>
      </c>
      <c r="U87" s="22">
        <v>0</v>
      </c>
      <c r="V87" s="22">
        <v>0</v>
      </c>
      <c r="W87" s="22">
        <v>0</v>
      </c>
      <c r="X87" s="22">
        <v>0</v>
      </c>
      <c r="Y87" s="22">
        <v>1</v>
      </c>
      <c r="Z87" s="22">
        <v>0</v>
      </c>
      <c r="AA87" s="22">
        <v>0</v>
      </c>
      <c r="AB87" s="22">
        <v>0</v>
      </c>
      <c r="AC87" s="22">
        <v>0</v>
      </c>
      <c r="AD87" s="22">
        <v>0</v>
      </c>
      <c r="AE87" s="22">
        <v>0</v>
      </c>
      <c r="AF87" s="22">
        <v>0</v>
      </c>
      <c r="AG87" s="22">
        <v>0</v>
      </c>
      <c r="AH87" s="22">
        <v>0</v>
      </c>
      <c r="AI87" s="22">
        <v>0</v>
      </c>
      <c r="AJ87" s="22">
        <v>0</v>
      </c>
      <c r="AK87" s="22">
        <v>0</v>
      </c>
      <c r="AL87" s="22">
        <v>0</v>
      </c>
      <c r="AM87" s="22">
        <v>0</v>
      </c>
      <c r="AN87" s="22">
        <v>0</v>
      </c>
      <c r="AO87" s="22">
        <v>0</v>
      </c>
      <c r="AP87" s="22">
        <v>0</v>
      </c>
      <c r="AQ87" s="22">
        <v>0</v>
      </c>
      <c r="AR87" s="22">
        <v>1</v>
      </c>
      <c r="AS87" s="22">
        <v>1</v>
      </c>
      <c r="AT87" s="22">
        <v>0</v>
      </c>
      <c r="AU87" s="22">
        <v>0</v>
      </c>
      <c r="AV87" s="22">
        <v>0</v>
      </c>
      <c r="AW87" s="22">
        <v>0</v>
      </c>
      <c r="AX87" s="22">
        <v>0</v>
      </c>
      <c r="AY87" s="22">
        <v>0</v>
      </c>
      <c r="AZ87" s="22">
        <v>0</v>
      </c>
      <c r="BA87" s="22">
        <v>0</v>
      </c>
      <c r="BB87" s="22">
        <v>0</v>
      </c>
      <c r="BC87" s="22">
        <v>0</v>
      </c>
      <c r="BD87" s="22">
        <v>0</v>
      </c>
      <c r="BE87" s="22">
        <v>0</v>
      </c>
      <c r="BF87" s="22">
        <v>0</v>
      </c>
      <c r="BG87" s="22">
        <v>0</v>
      </c>
      <c r="BH87" s="22">
        <v>0</v>
      </c>
      <c r="BI87" s="22">
        <v>0</v>
      </c>
      <c r="BJ87" s="22">
        <v>0</v>
      </c>
      <c r="BK87" s="22">
        <v>0</v>
      </c>
      <c r="BL87" s="22">
        <v>0</v>
      </c>
      <c r="BM87" s="22">
        <v>0</v>
      </c>
      <c r="BN87" s="22">
        <v>0</v>
      </c>
      <c r="BO87" s="22">
        <v>0</v>
      </c>
      <c r="BP87" s="22">
        <v>0</v>
      </c>
      <c r="BQ87" s="22">
        <v>0</v>
      </c>
      <c r="BR87" s="22">
        <v>0</v>
      </c>
      <c r="BS87" s="22">
        <v>0</v>
      </c>
      <c r="BT87" s="22">
        <v>0</v>
      </c>
      <c r="BU87" s="22">
        <v>0</v>
      </c>
      <c r="BV87" s="22">
        <v>0</v>
      </c>
      <c r="BW87" s="22">
        <v>0</v>
      </c>
      <c r="BX87" s="22">
        <v>0</v>
      </c>
      <c r="BY87" s="22">
        <v>1</v>
      </c>
      <c r="BZ87" s="22">
        <v>0</v>
      </c>
      <c r="CA87" s="22">
        <v>0</v>
      </c>
      <c r="CB87" s="22">
        <v>1</v>
      </c>
      <c r="CC87" s="22">
        <v>1</v>
      </c>
      <c r="CD87" s="22">
        <v>1</v>
      </c>
      <c r="CE87" s="22">
        <v>0</v>
      </c>
      <c r="CF87" s="22">
        <v>1</v>
      </c>
      <c r="CG87" s="22">
        <v>1</v>
      </c>
      <c r="CH87" s="22">
        <v>1</v>
      </c>
      <c r="CI87" s="22">
        <v>1</v>
      </c>
      <c r="CJ87" s="22">
        <v>1</v>
      </c>
      <c r="CK87" s="22">
        <v>1</v>
      </c>
      <c r="CL87" s="22">
        <v>1</v>
      </c>
      <c r="CM87" s="22">
        <v>1</v>
      </c>
      <c r="CN87" s="22">
        <v>0</v>
      </c>
      <c r="CO87" s="22">
        <v>0</v>
      </c>
      <c r="CP87" s="22">
        <v>0</v>
      </c>
      <c r="CQ87" s="22">
        <v>0</v>
      </c>
      <c r="CR87" s="22">
        <v>0</v>
      </c>
      <c r="CS87" s="22">
        <v>0</v>
      </c>
      <c r="CT87" s="22">
        <v>0</v>
      </c>
      <c r="CU87" s="22">
        <v>0</v>
      </c>
      <c r="CV87" s="22">
        <v>0</v>
      </c>
      <c r="CW87" s="22">
        <v>0</v>
      </c>
      <c r="CX87" s="22">
        <v>0</v>
      </c>
      <c r="CY87" s="22">
        <v>0</v>
      </c>
      <c r="CZ87" s="22">
        <v>0</v>
      </c>
      <c r="DA87" s="22">
        <v>0</v>
      </c>
      <c r="DB87" s="22">
        <v>0</v>
      </c>
      <c r="DC87" s="22">
        <v>0</v>
      </c>
      <c r="DD87" s="22">
        <v>1</v>
      </c>
      <c r="DE87" s="22">
        <v>1</v>
      </c>
      <c r="DF87" s="22">
        <v>1</v>
      </c>
      <c r="DG87" s="22">
        <v>1</v>
      </c>
      <c r="DH87" s="22">
        <v>1</v>
      </c>
      <c r="DI87" s="22">
        <v>1</v>
      </c>
    </row>
    <row r="88" spans="1:113" x14ac:dyDescent="0.3">
      <c r="D88"/>
    </row>
    <row r="89" spans="1:113" s="22" customFormat="1" x14ac:dyDescent="0.3">
      <c r="A89" s="22" t="s">
        <v>844</v>
      </c>
      <c r="C89" s="34" t="s">
        <v>874</v>
      </c>
      <c r="D89" s="22">
        <f t="shared" si="5"/>
        <v>19</v>
      </c>
      <c r="E89" s="22">
        <v>0</v>
      </c>
      <c r="F89" s="22">
        <v>0</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0</v>
      </c>
      <c r="Y89" s="22">
        <v>0</v>
      </c>
      <c r="Z89" s="22">
        <v>0</v>
      </c>
      <c r="AA89" s="22">
        <v>0</v>
      </c>
      <c r="AB89" s="22">
        <v>0</v>
      </c>
      <c r="AC89" s="22">
        <v>0</v>
      </c>
      <c r="AD89" s="22">
        <v>0</v>
      </c>
      <c r="AE89" s="22">
        <v>0</v>
      </c>
      <c r="AF89" s="22">
        <v>0</v>
      </c>
      <c r="AG89" s="22">
        <v>0</v>
      </c>
      <c r="AH89" s="22">
        <v>0</v>
      </c>
      <c r="AI89" s="22">
        <v>0</v>
      </c>
      <c r="AJ89" s="22">
        <v>0</v>
      </c>
      <c r="AK89" s="22">
        <v>0</v>
      </c>
      <c r="AL89" s="22">
        <v>0</v>
      </c>
      <c r="AM89" s="22">
        <v>0</v>
      </c>
      <c r="AN89" s="22">
        <v>0</v>
      </c>
      <c r="AO89" s="22">
        <v>0</v>
      </c>
      <c r="AP89" s="22">
        <v>0</v>
      </c>
      <c r="AQ89" s="22">
        <v>0</v>
      </c>
      <c r="AR89" s="22">
        <v>1</v>
      </c>
      <c r="AS89" s="22">
        <v>1</v>
      </c>
      <c r="AT89" s="22">
        <v>0</v>
      </c>
      <c r="AU89" s="22">
        <v>1</v>
      </c>
      <c r="AV89" s="22">
        <v>0</v>
      </c>
      <c r="AW89" s="22">
        <v>0</v>
      </c>
      <c r="AX89" s="22">
        <v>1</v>
      </c>
      <c r="AY89" s="22">
        <v>1</v>
      </c>
      <c r="AZ89" s="22">
        <v>1</v>
      </c>
      <c r="BA89" s="22">
        <v>0</v>
      </c>
      <c r="BB89" s="22">
        <v>0</v>
      </c>
      <c r="BC89" s="22">
        <v>1</v>
      </c>
      <c r="BD89" s="22">
        <v>0</v>
      </c>
      <c r="BE89" s="22">
        <v>0</v>
      </c>
      <c r="BF89" s="22">
        <v>1</v>
      </c>
      <c r="BG89" s="22">
        <v>1</v>
      </c>
      <c r="BH89" s="22">
        <v>0</v>
      </c>
      <c r="BI89" s="22">
        <v>0</v>
      </c>
      <c r="BJ89" s="22">
        <v>0</v>
      </c>
      <c r="BK89" s="22">
        <v>0</v>
      </c>
      <c r="BL89" s="22">
        <v>0</v>
      </c>
      <c r="BM89" s="22">
        <v>0</v>
      </c>
      <c r="BN89" s="22">
        <v>0</v>
      </c>
      <c r="BO89" s="22">
        <v>0</v>
      </c>
      <c r="BP89" s="22">
        <v>0</v>
      </c>
      <c r="BQ89" s="22">
        <v>0</v>
      </c>
      <c r="BR89" s="22">
        <v>1</v>
      </c>
      <c r="BS89" s="22">
        <v>0</v>
      </c>
      <c r="BT89" s="22">
        <v>0</v>
      </c>
      <c r="BU89" s="22">
        <v>1</v>
      </c>
      <c r="BV89" s="22">
        <v>1</v>
      </c>
      <c r="BW89" s="22">
        <v>0</v>
      </c>
      <c r="BX89" s="22">
        <v>0</v>
      </c>
      <c r="BY89" s="22">
        <v>1</v>
      </c>
      <c r="BZ89" s="22">
        <v>1</v>
      </c>
      <c r="CA89" s="22">
        <v>1</v>
      </c>
      <c r="CB89" s="22">
        <v>1</v>
      </c>
      <c r="CC89" s="22">
        <v>0</v>
      </c>
      <c r="CD89" s="22">
        <v>0</v>
      </c>
      <c r="CE89" s="22">
        <v>1</v>
      </c>
      <c r="CF89" s="22">
        <v>0</v>
      </c>
      <c r="CG89" s="22">
        <v>0</v>
      </c>
      <c r="CH89" s="22">
        <v>0</v>
      </c>
      <c r="CI89" s="22">
        <v>0</v>
      </c>
      <c r="CJ89" s="22">
        <v>0</v>
      </c>
      <c r="CK89" s="22">
        <v>0</v>
      </c>
      <c r="CL89" s="22">
        <v>0</v>
      </c>
      <c r="CM89" s="22">
        <v>1</v>
      </c>
      <c r="CN89" s="22">
        <v>0</v>
      </c>
      <c r="CO89" s="22">
        <v>0</v>
      </c>
      <c r="CP89" s="22">
        <v>0</v>
      </c>
      <c r="CQ89" s="22">
        <v>0</v>
      </c>
      <c r="CR89" s="22">
        <v>0</v>
      </c>
      <c r="CS89" s="22">
        <v>0</v>
      </c>
      <c r="CT89" s="22">
        <v>0</v>
      </c>
      <c r="CU89" s="22">
        <v>0</v>
      </c>
      <c r="CV89" s="22">
        <v>0</v>
      </c>
      <c r="CW89" s="22">
        <v>1</v>
      </c>
      <c r="CX89" s="22">
        <v>0</v>
      </c>
      <c r="CY89" s="22">
        <v>0</v>
      </c>
      <c r="CZ89" s="22">
        <v>0</v>
      </c>
      <c r="DA89" s="22">
        <v>0</v>
      </c>
      <c r="DB89" s="22">
        <v>0</v>
      </c>
      <c r="DC89" s="22">
        <v>0</v>
      </c>
      <c r="DD89" s="22">
        <v>0</v>
      </c>
      <c r="DE89" s="22">
        <v>0</v>
      </c>
      <c r="DF89" s="22">
        <v>0</v>
      </c>
      <c r="DG89" s="22">
        <v>0</v>
      </c>
      <c r="DH89" s="22">
        <v>0</v>
      </c>
      <c r="DI89" s="22">
        <v>0</v>
      </c>
    </row>
    <row r="90" spans="1:113" x14ac:dyDescent="0.3">
      <c r="A90" s="23" t="s">
        <v>853</v>
      </c>
      <c r="B90" s="16">
        <v>1</v>
      </c>
      <c r="C90" s="31"/>
    </row>
    <row r="91" spans="1:113" s="22" customFormat="1" x14ac:dyDescent="0.3">
      <c r="A91" s="22" t="s">
        <v>845</v>
      </c>
      <c r="C91" s="34" t="s">
        <v>875</v>
      </c>
      <c r="D91" s="22">
        <f>COUNTIF(E91:DI91,1)</f>
        <v>11</v>
      </c>
      <c r="E91" s="22">
        <v>0</v>
      </c>
      <c r="F91" s="22">
        <v>0</v>
      </c>
      <c r="G91" s="22">
        <v>0</v>
      </c>
      <c r="H91" s="22">
        <v>0</v>
      </c>
      <c r="I91" s="22">
        <v>0</v>
      </c>
      <c r="J91" s="22">
        <v>0</v>
      </c>
      <c r="K91" s="22">
        <v>0</v>
      </c>
      <c r="L91" s="22">
        <v>0</v>
      </c>
      <c r="M91" s="22">
        <v>0</v>
      </c>
      <c r="N91" s="22">
        <v>0</v>
      </c>
      <c r="O91" s="22">
        <v>0</v>
      </c>
      <c r="P91" s="22">
        <v>0</v>
      </c>
      <c r="Q91" s="22">
        <v>0</v>
      </c>
      <c r="R91" s="22">
        <v>0</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0</v>
      </c>
      <c r="BE91" s="22">
        <v>0</v>
      </c>
      <c r="BF91" s="22">
        <v>0</v>
      </c>
      <c r="BG91" s="22">
        <v>0</v>
      </c>
      <c r="BH91" s="22">
        <v>0</v>
      </c>
      <c r="BI91" s="22">
        <v>0</v>
      </c>
      <c r="BJ91" s="22">
        <v>0</v>
      </c>
      <c r="BK91" s="22">
        <v>0</v>
      </c>
      <c r="BL91" s="22">
        <v>0</v>
      </c>
      <c r="BM91" s="22">
        <v>0</v>
      </c>
      <c r="BN91" s="22">
        <v>0</v>
      </c>
      <c r="BO91" s="22">
        <v>0</v>
      </c>
      <c r="BP91" s="22">
        <v>0</v>
      </c>
      <c r="BQ91" s="22">
        <v>0</v>
      </c>
      <c r="BR91" s="22">
        <v>0</v>
      </c>
      <c r="BS91" s="22">
        <v>0</v>
      </c>
      <c r="BT91" s="22">
        <v>0</v>
      </c>
      <c r="BU91" s="22">
        <v>0</v>
      </c>
      <c r="BV91" s="22">
        <v>0</v>
      </c>
      <c r="BW91" s="22">
        <v>0</v>
      </c>
      <c r="BX91" s="22">
        <v>0</v>
      </c>
      <c r="BY91" s="22">
        <v>0</v>
      </c>
      <c r="BZ91" s="22">
        <v>0</v>
      </c>
      <c r="CA91" s="22">
        <v>0</v>
      </c>
      <c r="CB91" s="22">
        <v>0</v>
      </c>
      <c r="CC91" s="22">
        <v>0</v>
      </c>
      <c r="CD91" s="22">
        <v>0</v>
      </c>
      <c r="CE91" s="22">
        <v>0</v>
      </c>
      <c r="CF91" s="22">
        <v>0</v>
      </c>
      <c r="CG91" s="22">
        <v>0</v>
      </c>
      <c r="CH91" s="22">
        <v>0</v>
      </c>
      <c r="CI91" s="22">
        <v>0</v>
      </c>
      <c r="CJ91" s="22">
        <v>0</v>
      </c>
      <c r="CK91" s="22">
        <v>0</v>
      </c>
      <c r="CL91" s="22">
        <v>0</v>
      </c>
      <c r="CM91" s="22">
        <v>0</v>
      </c>
      <c r="CN91" s="22">
        <v>0</v>
      </c>
      <c r="CO91" s="22">
        <v>0</v>
      </c>
      <c r="CP91" s="22">
        <v>0</v>
      </c>
      <c r="CQ91" s="22">
        <v>0</v>
      </c>
      <c r="CR91" s="22">
        <v>0</v>
      </c>
      <c r="CS91" s="22">
        <v>1</v>
      </c>
      <c r="CT91" s="22">
        <v>1</v>
      </c>
      <c r="CU91" s="22">
        <v>1</v>
      </c>
      <c r="CV91" s="22">
        <v>1</v>
      </c>
      <c r="CW91" s="22">
        <v>1</v>
      </c>
      <c r="CX91" s="22">
        <v>1</v>
      </c>
      <c r="CY91" s="22">
        <v>1</v>
      </c>
      <c r="CZ91" s="22">
        <v>1</v>
      </c>
      <c r="DA91" s="22">
        <v>1</v>
      </c>
      <c r="DB91" s="22">
        <v>1</v>
      </c>
      <c r="DC91" s="22">
        <v>1</v>
      </c>
      <c r="DD91" s="22">
        <v>0</v>
      </c>
      <c r="DE91" s="22">
        <v>0</v>
      </c>
      <c r="DF91" s="22">
        <v>0</v>
      </c>
      <c r="DG91" s="22">
        <v>0</v>
      </c>
      <c r="DH91" s="22">
        <v>0</v>
      </c>
      <c r="DI91" s="22">
        <v>0</v>
      </c>
    </row>
    <row r="92" spans="1:113" s="22" customFormat="1" x14ac:dyDescent="0.3">
      <c r="C92" s="34"/>
    </row>
    <row r="94" spans="1:113" s="16" customFormat="1" x14ac:dyDescent="0.3">
      <c r="C94" s="8" t="s">
        <v>989</v>
      </c>
      <c r="D94" s="79">
        <f>AVERAGE(E94:DI94)</f>
        <v>12.788990825688073</v>
      </c>
      <c r="E94" s="16">
        <f t="shared" ref="E94:AJ94" si="6">SUM(E5:E91)</f>
        <v>9</v>
      </c>
      <c r="F94" s="16">
        <f t="shared" si="6"/>
        <v>19</v>
      </c>
      <c r="G94" s="16">
        <f t="shared" si="6"/>
        <v>17</v>
      </c>
      <c r="H94" s="16">
        <f t="shared" si="6"/>
        <v>14</v>
      </c>
      <c r="I94" s="16">
        <f t="shared" si="6"/>
        <v>14</v>
      </c>
      <c r="J94" s="16">
        <f t="shared" si="6"/>
        <v>16</v>
      </c>
      <c r="K94" s="16">
        <f t="shared" si="6"/>
        <v>17</v>
      </c>
      <c r="L94" s="16">
        <f t="shared" si="6"/>
        <v>34</v>
      </c>
      <c r="M94" s="16">
        <f t="shared" si="6"/>
        <v>11</v>
      </c>
      <c r="N94" s="16">
        <f t="shared" si="6"/>
        <v>11</v>
      </c>
      <c r="O94" s="16">
        <f t="shared" si="6"/>
        <v>14</v>
      </c>
      <c r="P94" s="16">
        <f t="shared" si="6"/>
        <v>34</v>
      </c>
      <c r="Q94" s="16">
        <f t="shared" si="6"/>
        <v>16</v>
      </c>
      <c r="R94" s="16">
        <f t="shared" si="6"/>
        <v>9</v>
      </c>
      <c r="S94" s="16">
        <f t="shared" si="6"/>
        <v>11</v>
      </c>
      <c r="T94" s="16">
        <f t="shared" si="6"/>
        <v>15</v>
      </c>
      <c r="U94" s="16">
        <f t="shared" si="6"/>
        <v>11</v>
      </c>
      <c r="V94" s="16">
        <f t="shared" si="6"/>
        <v>9</v>
      </c>
      <c r="W94" s="16">
        <f t="shared" si="6"/>
        <v>11</v>
      </c>
      <c r="X94" s="16">
        <f t="shared" si="6"/>
        <v>10</v>
      </c>
      <c r="Y94" s="16">
        <f t="shared" si="6"/>
        <v>8</v>
      </c>
      <c r="Z94" s="16">
        <f t="shared" si="6"/>
        <v>6</v>
      </c>
      <c r="AA94" s="16">
        <f t="shared" si="6"/>
        <v>6</v>
      </c>
      <c r="AB94" s="16">
        <f t="shared" si="6"/>
        <v>6</v>
      </c>
      <c r="AC94" s="16">
        <f t="shared" si="6"/>
        <v>7</v>
      </c>
      <c r="AD94" s="16">
        <f t="shared" si="6"/>
        <v>7</v>
      </c>
      <c r="AE94" s="16">
        <f t="shared" si="6"/>
        <v>3</v>
      </c>
      <c r="AF94" s="16">
        <f t="shared" si="6"/>
        <v>14</v>
      </c>
      <c r="AG94" s="16">
        <f t="shared" si="6"/>
        <v>12</v>
      </c>
      <c r="AH94" s="16">
        <f t="shared" si="6"/>
        <v>11</v>
      </c>
      <c r="AI94" s="16">
        <f t="shared" si="6"/>
        <v>6</v>
      </c>
      <c r="AJ94" s="16">
        <f t="shared" si="6"/>
        <v>13</v>
      </c>
      <c r="AK94" s="16">
        <f t="shared" ref="AK94:BQ94" si="7">SUM(AK5:AK91)</f>
        <v>12</v>
      </c>
      <c r="AL94" s="16">
        <f t="shared" si="7"/>
        <v>1</v>
      </c>
      <c r="AM94" s="16">
        <f t="shared" si="7"/>
        <v>10</v>
      </c>
      <c r="AN94" s="16">
        <f t="shared" si="7"/>
        <v>9</v>
      </c>
      <c r="AO94" s="16">
        <f t="shared" si="7"/>
        <v>9</v>
      </c>
      <c r="AP94" s="16">
        <f t="shared" si="7"/>
        <v>9</v>
      </c>
      <c r="AQ94" s="16">
        <f t="shared" si="7"/>
        <v>4</v>
      </c>
      <c r="AR94" s="16">
        <f t="shared" si="7"/>
        <v>17</v>
      </c>
      <c r="AS94" s="16">
        <f t="shared" si="7"/>
        <v>17</v>
      </c>
      <c r="AT94" s="16">
        <f t="shared" si="7"/>
        <v>9</v>
      </c>
      <c r="AU94" s="16">
        <f t="shared" si="7"/>
        <v>10</v>
      </c>
      <c r="AV94" s="16">
        <f t="shared" si="7"/>
        <v>11</v>
      </c>
      <c r="AW94" s="16">
        <f t="shared" si="7"/>
        <v>11</v>
      </c>
      <c r="AX94" s="16">
        <f t="shared" si="7"/>
        <v>12</v>
      </c>
      <c r="AY94" s="16">
        <f t="shared" si="7"/>
        <v>11</v>
      </c>
      <c r="AZ94" s="16">
        <f t="shared" si="7"/>
        <v>12</v>
      </c>
      <c r="BA94" s="16">
        <f t="shared" si="7"/>
        <v>12</v>
      </c>
      <c r="BB94" s="16">
        <f t="shared" si="7"/>
        <v>15</v>
      </c>
      <c r="BC94" s="16">
        <f t="shared" si="7"/>
        <v>10</v>
      </c>
      <c r="BD94" s="16">
        <f t="shared" si="7"/>
        <v>11</v>
      </c>
      <c r="BE94" s="16">
        <f t="shared" si="7"/>
        <v>11</v>
      </c>
      <c r="BF94" s="16">
        <f t="shared" si="7"/>
        <v>15</v>
      </c>
      <c r="BG94" s="16">
        <f t="shared" si="7"/>
        <v>12</v>
      </c>
      <c r="BH94" s="16">
        <f t="shared" si="7"/>
        <v>6</v>
      </c>
      <c r="BI94" s="16">
        <f t="shared" si="7"/>
        <v>17</v>
      </c>
      <c r="BJ94" s="16">
        <f t="shared" si="7"/>
        <v>18</v>
      </c>
      <c r="BK94" s="16">
        <f t="shared" si="7"/>
        <v>16</v>
      </c>
      <c r="BL94" s="16">
        <f t="shared" si="7"/>
        <v>14</v>
      </c>
      <c r="BM94" s="16">
        <f t="shared" si="7"/>
        <v>10</v>
      </c>
      <c r="BN94" s="16">
        <f t="shared" si="7"/>
        <v>10</v>
      </c>
      <c r="BO94" s="16">
        <f t="shared" si="7"/>
        <v>8</v>
      </c>
      <c r="BP94" s="16">
        <f t="shared" si="7"/>
        <v>7</v>
      </c>
      <c r="BQ94" s="16">
        <f t="shared" si="7"/>
        <v>6</v>
      </c>
      <c r="BR94" s="16">
        <f t="shared" ref="BR94:DI94" si="8">SUM(BR5:BR91)</f>
        <v>10</v>
      </c>
      <c r="BS94" s="16">
        <f t="shared" si="8"/>
        <v>9</v>
      </c>
      <c r="BT94" s="16">
        <f t="shared" si="8"/>
        <v>9</v>
      </c>
      <c r="BU94" s="16">
        <f t="shared" si="8"/>
        <v>10</v>
      </c>
      <c r="BV94" s="16">
        <f t="shared" si="8"/>
        <v>10</v>
      </c>
      <c r="BW94" s="16">
        <f t="shared" si="8"/>
        <v>11</v>
      </c>
      <c r="BX94" s="16">
        <f t="shared" si="8"/>
        <v>9</v>
      </c>
      <c r="BY94" s="16">
        <f t="shared" si="8"/>
        <v>21</v>
      </c>
      <c r="BZ94" s="16">
        <f t="shared" si="8"/>
        <v>19</v>
      </c>
      <c r="CA94" s="16">
        <f t="shared" si="8"/>
        <v>12</v>
      </c>
      <c r="CB94" s="16">
        <f t="shared" si="8"/>
        <v>20</v>
      </c>
      <c r="CC94" s="16">
        <f t="shared" si="8"/>
        <v>16</v>
      </c>
      <c r="CD94" s="16">
        <f t="shared" si="8"/>
        <v>9</v>
      </c>
      <c r="CE94" s="16">
        <f t="shared" si="8"/>
        <v>6</v>
      </c>
      <c r="CF94" s="16">
        <f t="shared" si="8"/>
        <v>8</v>
      </c>
      <c r="CG94" s="16">
        <f t="shared" si="8"/>
        <v>7</v>
      </c>
      <c r="CH94" s="16">
        <f t="shared" si="8"/>
        <v>8</v>
      </c>
      <c r="CI94" s="16">
        <f t="shared" si="8"/>
        <v>10</v>
      </c>
      <c r="CJ94" s="16">
        <f t="shared" si="8"/>
        <v>10</v>
      </c>
      <c r="CK94" s="16">
        <f t="shared" si="8"/>
        <v>10</v>
      </c>
      <c r="CL94" s="16">
        <f t="shared" si="8"/>
        <v>14</v>
      </c>
      <c r="CM94" s="16">
        <f t="shared" si="8"/>
        <v>10</v>
      </c>
      <c r="CN94" s="16">
        <f t="shared" si="8"/>
        <v>6</v>
      </c>
      <c r="CO94" s="16">
        <f t="shared" si="8"/>
        <v>9</v>
      </c>
      <c r="CP94" s="16">
        <f t="shared" si="8"/>
        <v>9</v>
      </c>
      <c r="CQ94" s="16">
        <f t="shared" si="8"/>
        <v>7</v>
      </c>
      <c r="CR94" s="16">
        <f t="shared" si="8"/>
        <v>11</v>
      </c>
      <c r="CS94" s="16">
        <f t="shared" si="8"/>
        <v>15</v>
      </c>
      <c r="CT94" s="16">
        <f t="shared" si="8"/>
        <v>12</v>
      </c>
      <c r="CU94" s="16">
        <f t="shared" si="8"/>
        <v>22</v>
      </c>
      <c r="CV94" s="16">
        <f t="shared" si="8"/>
        <v>15</v>
      </c>
      <c r="CW94" s="16">
        <f t="shared" si="8"/>
        <v>19</v>
      </c>
      <c r="CX94" s="16">
        <f t="shared" si="8"/>
        <v>22</v>
      </c>
      <c r="CY94" s="16">
        <f t="shared" si="8"/>
        <v>12</v>
      </c>
      <c r="CZ94" s="16">
        <f t="shared" si="8"/>
        <v>12</v>
      </c>
      <c r="DA94" s="16">
        <f t="shared" si="8"/>
        <v>16</v>
      </c>
      <c r="DB94" s="16">
        <f t="shared" si="8"/>
        <v>15</v>
      </c>
      <c r="DC94" s="16">
        <f t="shared" si="8"/>
        <v>16</v>
      </c>
      <c r="DD94" s="16">
        <f t="shared" si="8"/>
        <v>28</v>
      </c>
      <c r="DE94" s="16">
        <f t="shared" si="8"/>
        <v>28</v>
      </c>
      <c r="DF94" s="16">
        <f t="shared" si="8"/>
        <v>28</v>
      </c>
      <c r="DG94" s="16">
        <f t="shared" si="8"/>
        <v>28</v>
      </c>
      <c r="DH94" s="16">
        <f t="shared" si="8"/>
        <v>28</v>
      </c>
      <c r="DI94" s="16">
        <f t="shared" si="8"/>
        <v>25</v>
      </c>
    </row>
    <row r="95" spans="1:113" x14ac:dyDescent="0.3">
      <c r="A95" s="24" t="s">
        <v>846</v>
      </c>
      <c r="B95" s="25"/>
    </row>
    <row r="96" spans="1:113" x14ac:dyDescent="0.3">
      <c r="A96" s="26" t="s">
        <v>847</v>
      </c>
      <c r="B96" s="27">
        <f>B4</f>
        <v>1</v>
      </c>
    </row>
    <row r="97" spans="1:2" x14ac:dyDescent="0.3">
      <c r="A97" s="26" t="s">
        <v>848</v>
      </c>
      <c r="B97" s="27">
        <f>B7</f>
        <v>11</v>
      </c>
    </row>
    <row r="98" spans="1:2" x14ac:dyDescent="0.3">
      <c r="A98" s="26" t="s">
        <v>883</v>
      </c>
      <c r="B98" s="27">
        <f>B73</f>
        <v>1</v>
      </c>
    </row>
    <row r="99" spans="1:2" x14ac:dyDescent="0.3">
      <c r="A99" s="37" t="s">
        <v>887</v>
      </c>
      <c r="B99" s="38"/>
    </row>
    <row r="100" spans="1:2" x14ac:dyDescent="0.3">
      <c r="A100" s="26" t="s">
        <v>884</v>
      </c>
      <c r="B100" s="27">
        <f>B40</f>
        <v>5</v>
      </c>
    </row>
    <row r="101" spans="1:2" x14ac:dyDescent="0.3">
      <c r="A101" s="26" t="s">
        <v>885</v>
      </c>
      <c r="B101" s="27">
        <f>B57</f>
        <v>4</v>
      </c>
    </row>
    <row r="102" spans="1:2" x14ac:dyDescent="0.3">
      <c r="A102" s="37" t="s">
        <v>890</v>
      </c>
      <c r="B102" s="27"/>
    </row>
    <row r="103" spans="1:2" x14ac:dyDescent="0.3">
      <c r="A103" s="26" t="s">
        <v>886</v>
      </c>
      <c r="B103" s="27">
        <f>B76</f>
        <v>4</v>
      </c>
    </row>
    <row r="104" spans="1:2" x14ac:dyDescent="0.3">
      <c r="A104" s="26" t="s">
        <v>849</v>
      </c>
      <c r="B104" s="27">
        <f>B90</f>
        <v>1</v>
      </c>
    </row>
    <row r="105" spans="1:2" x14ac:dyDescent="0.3">
      <c r="A105" s="37" t="s">
        <v>888</v>
      </c>
      <c r="B105" s="27"/>
    </row>
    <row r="106" spans="1:2" x14ac:dyDescent="0.3">
      <c r="A106" s="39" t="s">
        <v>889</v>
      </c>
      <c r="B106" s="40">
        <f>SUM(B96:B104)</f>
        <v>27</v>
      </c>
    </row>
  </sheetData>
  <pageMargins left="0.7" right="0.7" top="0.75" bottom="0.75" header="0.3" footer="0.3"/>
  <pageSetup orientation="portrait" verticalDpi="300" r:id="rId1"/>
  <ignoredErrors>
    <ignoredError sqref="D5 D8 D10:D11 D14 D18 D16 D20 D22 D30 D32 D34 D35 D38 D47:D48 D51:D54 D45 D43 D40:D41 D56:D62 D65:D66 D69 D71 D73 D74 D76:D78 D81 D83:D86 D89 D90 D91 D23:D27"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3"/>
  <sheetViews>
    <sheetView workbookViewId="0"/>
  </sheetViews>
  <sheetFormatPr defaultRowHeight="14.4" x14ac:dyDescent="0.3"/>
  <cols>
    <col min="1" max="1" width="23.88671875" customWidth="1"/>
    <col min="2" max="2" width="13" style="33" customWidth="1"/>
    <col min="3" max="3" width="11.5546875" style="33" customWidth="1"/>
    <col min="4" max="4" width="12.33203125" style="33" customWidth="1"/>
    <col min="5" max="5" width="12" style="33" customWidth="1"/>
    <col min="6" max="6" width="13.88671875" style="33" customWidth="1"/>
    <col min="7" max="7" width="8.5546875" customWidth="1"/>
    <col min="8" max="8" width="6.109375" customWidth="1"/>
    <col min="9" max="9" width="7.6640625" customWidth="1"/>
    <col min="10" max="11" width="10.6640625" customWidth="1"/>
    <col min="12" max="13" width="8.6640625" customWidth="1"/>
    <col min="14" max="14" width="7.6640625" customWidth="1"/>
    <col min="15" max="15" width="9.5546875" customWidth="1"/>
    <col min="16" max="16" width="9.88671875" customWidth="1"/>
    <col min="17" max="17" width="8.88671875" customWidth="1"/>
    <col min="18" max="18" width="9.109375" customWidth="1"/>
    <col min="19" max="20" width="9" customWidth="1"/>
    <col min="21" max="21" width="8.44140625" customWidth="1"/>
    <col min="22" max="40" width="10.6640625" customWidth="1"/>
    <col min="41" max="41" width="9.33203125" customWidth="1"/>
    <col min="42" max="42" width="9.109375" customWidth="1"/>
    <col min="43" max="48" width="9.33203125" customWidth="1"/>
    <col min="49" max="66" width="8.6640625" customWidth="1"/>
    <col min="67" max="67" width="6.5546875" customWidth="1"/>
    <col min="68" max="68" width="7.5546875" customWidth="1"/>
    <col min="69" max="69" width="6.5546875" customWidth="1"/>
    <col min="70" max="75" width="8.6640625" customWidth="1"/>
    <col min="76" max="76" width="7.6640625" customWidth="1"/>
    <col min="77" max="78" width="8.6640625" customWidth="1"/>
    <col min="79" max="91" width="9.109375" customWidth="1"/>
    <col min="92" max="92" width="8.6640625" customWidth="1"/>
    <col min="93" max="93" width="10.33203125" customWidth="1"/>
    <col min="94" max="104" width="9.109375" customWidth="1"/>
  </cols>
  <sheetData>
    <row r="1" spans="1:11" x14ac:dyDescent="0.3">
      <c r="B1" s="32" t="s">
        <v>856</v>
      </c>
      <c r="C1" s="30" t="s">
        <v>941</v>
      </c>
      <c r="D1" s="41" t="s">
        <v>857</v>
      </c>
      <c r="E1" s="30" t="s">
        <v>942</v>
      </c>
      <c r="F1" s="30" t="s">
        <v>943</v>
      </c>
    </row>
    <row r="2" spans="1:11" x14ac:dyDescent="0.3">
      <c r="A2" s="8"/>
      <c r="B2" s="32" t="s">
        <v>938</v>
      </c>
      <c r="C2" s="30" t="s">
        <v>940</v>
      </c>
      <c r="D2" s="41" t="s">
        <v>939</v>
      </c>
      <c r="E2" s="30" t="s">
        <v>940</v>
      </c>
      <c r="F2" s="30" t="s">
        <v>940</v>
      </c>
    </row>
    <row r="3" spans="1:11" x14ac:dyDescent="0.3">
      <c r="A3" t="s">
        <v>405</v>
      </c>
      <c r="B3" s="33">
        <v>0</v>
      </c>
      <c r="C3" s="33">
        <v>0</v>
      </c>
      <c r="D3" s="33">
        <v>0</v>
      </c>
      <c r="E3" s="33">
        <v>0</v>
      </c>
      <c r="F3" s="42">
        <v>0</v>
      </c>
      <c r="G3" s="86" t="s">
        <v>1038</v>
      </c>
      <c r="H3" s="86"/>
      <c r="I3" s="86"/>
      <c r="J3" s="86"/>
      <c r="K3" s="86"/>
    </row>
    <row r="4" spans="1:11" ht="15" thickBot="1" x14ac:dyDescent="0.35">
      <c r="A4" t="s">
        <v>363</v>
      </c>
      <c r="B4" s="33">
        <v>0</v>
      </c>
      <c r="C4" s="33">
        <v>0</v>
      </c>
      <c r="D4" s="33">
        <v>0</v>
      </c>
      <c r="E4" s="33">
        <v>3</v>
      </c>
      <c r="F4" s="42">
        <v>3</v>
      </c>
    </row>
    <row r="5" spans="1:11" ht="15" thickBot="1" x14ac:dyDescent="0.35">
      <c r="A5" t="s">
        <v>401</v>
      </c>
      <c r="B5" s="33">
        <v>0</v>
      </c>
      <c r="C5" s="33">
        <v>0</v>
      </c>
      <c r="D5" s="33">
        <v>0</v>
      </c>
      <c r="E5" s="33">
        <v>3</v>
      </c>
      <c r="F5" s="42">
        <v>3</v>
      </c>
      <c r="G5" s="43">
        <f>29/33</f>
        <v>0.87878787878787878</v>
      </c>
      <c r="H5" s="44" t="s">
        <v>893</v>
      </c>
      <c r="I5" s="44"/>
      <c r="J5" s="44"/>
      <c r="K5" s="45"/>
    </row>
    <row r="6" spans="1:11" x14ac:dyDescent="0.3">
      <c r="A6" t="s">
        <v>410</v>
      </c>
      <c r="B6" s="33">
        <v>0</v>
      </c>
      <c r="C6" s="33">
        <v>1</v>
      </c>
      <c r="D6" s="33">
        <v>0</v>
      </c>
      <c r="E6" s="33">
        <v>2</v>
      </c>
      <c r="F6" s="42">
        <v>3</v>
      </c>
    </row>
    <row r="7" spans="1:11" x14ac:dyDescent="0.3">
      <c r="A7" t="s">
        <v>431</v>
      </c>
      <c r="B7" s="33">
        <v>0</v>
      </c>
      <c r="C7" s="33">
        <v>1</v>
      </c>
      <c r="D7" s="33">
        <v>0</v>
      </c>
      <c r="E7" s="33">
        <v>2</v>
      </c>
      <c r="F7" s="42">
        <v>3</v>
      </c>
    </row>
    <row r="8" spans="1:11" x14ac:dyDescent="0.3">
      <c r="A8" t="s">
        <v>87</v>
      </c>
      <c r="B8" s="33">
        <v>0</v>
      </c>
      <c r="C8" s="33">
        <v>0</v>
      </c>
      <c r="D8" s="33">
        <v>0</v>
      </c>
      <c r="E8" s="33">
        <v>4</v>
      </c>
      <c r="F8" s="42">
        <v>4</v>
      </c>
    </row>
    <row r="9" spans="1:11" x14ac:dyDescent="0.3">
      <c r="A9" t="s">
        <v>103</v>
      </c>
      <c r="B9" s="33">
        <v>0</v>
      </c>
      <c r="C9" s="33">
        <v>0</v>
      </c>
      <c r="D9" s="33">
        <v>0</v>
      </c>
      <c r="E9" s="33">
        <v>6</v>
      </c>
      <c r="F9" s="42">
        <v>6</v>
      </c>
    </row>
    <row r="10" spans="1:11" x14ac:dyDescent="0.3">
      <c r="A10" t="s">
        <v>107</v>
      </c>
      <c r="B10" s="33">
        <v>0</v>
      </c>
      <c r="C10" s="33">
        <v>0</v>
      </c>
      <c r="D10" s="33">
        <v>0</v>
      </c>
      <c r="E10" s="33">
        <v>6</v>
      </c>
      <c r="F10" s="42">
        <v>6</v>
      </c>
    </row>
    <row r="11" spans="1:11" x14ac:dyDescent="0.3">
      <c r="A11" t="s">
        <v>396</v>
      </c>
      <c r="B11" s="33">
        <v>0</v>
      </c>
      <c r="C11" s="33">
        <v>0</v>
      </c>
      <c r="D11" s="33">
        <v>0</v>
      </c>
      <c r="E11" s="33">
        <v>6</v>
      </c>
      <c r="F11" s="42">
        <v>6</v>
      </c>
    </row>
    <row r="12" spans="1:11" x14ac:dyDescent="0.3">
      <c r="A12" t="s">
        <v>793</v>
      </c>
      <c r="B12" s="33">
        <v>0</v>
      </c>
      <c r="C12" s="33">
        <v>2</v>
      </c>
      <c r="D12" s="33">
        <v>0</v>
      </c>
      <c r="E12" s="33">
        <v>5</v>
      </c>
      <c r="F12" s="42">
        <v>7</v>
      </c>
    </row>
    <row r="13" spans="1:11" x14ac:dyDescent="0.3">
      <c r="A13" t="s">
        <v>374</v>
      </c>
      <c r="B13" s="33">
        <v>0</v>
      </c>
      <c r="C13" s="33">
        <v>1</v>
      </c>
      <c r="D13" s="33">
        <v>0</v>
      </c>
      <c r="E13" s="33">
        <v>7</v>
      </c>
      <c r="F13" s="42">
        <v>8</v>
      </c>
    </row>
    <row r="14" spans="1:11" x14ac:dyDescent="0.3">
      <c r="A14" t="s">
        <v>366</v>
      </c>
      <c r="B14" s="33">
        <v>0</v>
      </c>
      <c r="C14" s="33">
        <v>3</v>
      </c>
      <c r="D14" s="33">
        <v>0</v>
      </c>
      <c r="E14" s="33">
        <v>6</v>
      </c>
      <c r="F14" s="42">
        <v>9</v>
      </c>
    </row>
    <row r="15" spans="1:11" x14ac:dyDescent="0.3">
      <c r="A15" t="s">
        <v>355</v>
      </c>
      <c r="B15" s="33">
        <v>0</v>
      </c>
      <c r="C15" s="33">
        <v>2</v>
      </c>
      <c r="D15" s="33">
        <v>0</v>
      </c>
      <c r="E15" s="33">
        <v>8</v>
      </c>
      <c r="F15" s="42">
        <v>10</v>
      </c>
    </row>
    <row r="16" spans="1:11" x14ac:dyDescent="0.3">
      <c r="A16" t="s">
        <v>383</v>
      </c>
      <c r="B16" s="33">
        <v>0</v>
      </c>
      <c r="C16" s="33">
        <v>1</v>
      </c>
      <c r="D16" s="33">
        <v>0</v>
      </c>
      <c r="E16" s="33">
        <v>10</v>
      </c>
      <c r="F16" s="42">
        <v>11</v>
      </c>
    </row>
    <row r="17" spans="1:6" x14ac:dyDescent="0.3">
      <c r="A17" t="s">
        <v>122</v>
      </c>
      <c r="B17" s="33">
        <v>0</v>
      </c>
      <c r="C17" s="33">
        <v>0</v>
      </c>
      <c r="D17" s="33">
        <v>0</v>
      </c>
      <c r="E17" s="33">
        <v>12</v>
      </c>
      <c r="F17" s="42">
        <v>12</v>
      </c>
    </row>
    <row r="18" spans="1:6" x14ac:dyDescent="0.3">
      <c r="A18" t="s">
        <v>93</v>
      </c>
      <c r="B18" s="33">
        <v>0</v>
      </c>
      <c r="C18" s="33">
        <v>0</v>
      </c>
      <c r="D18" s="33">
        <v>0</v>
      </c>
      <c r="E18" s="33">
        <v>12</v>
      </c>
      <c r="F18" s="42">
        <v>12</v>
      </c>
    </row>
    <row r="19" spans="1:6" x14ac:dyDescent="0.3">
      <c r="A19" t="s">
        <v>96</v>
      </c>
      <c r="B19" s="33">
        <v>0</v>
      </c>
      <c r="C19" s="33">
        <v>0</v>
      </c>
      <c r="D19" s="33">
        <v>0</v>
      </c>
      <c r="E19" s="33">
        <v>12</v>
      </c>
      <c r="F19" s="42">
        <v>12</v>
      </c>
    </row>
    <row r="20" spans="1:6" x14ac:dyDescent="0.3">
      <c r="A20" t="s">
        <v>378</v>
      </c>
      <c r="B20" s="33">
        <v>0</v>
      </c>
      <c r="C20" s="33">
        <v>4</v>
      </c>
      <c r="D20" s="33">
        <v>0</v>
      </c>
      <c r="E20" s="33">
        <v>8</v>
      </c>
      <c r="F20" s="42">
        <v>12</v>
      </c>
    </row>
    <row r="21" spans="1:6" x14ac:dyDescent="0.3">
      <c r="A21" t="s">
        <v>66</v>
      </c>
      <c r="B21" s="33">
        <v>0</v>
      </c>
      <c r="C21" s="33">
        <v>0</v>
      </c>
      <c r="D21" s="33">
        <v>0</v>
      </c>
      <c r="E21" s="33">
        <v>13</v>
      </c>
      <c r="F21" s="42">
        <v>13</v>
      </c>
    </row>
    <row r="22" spans="1:6" x14ac:dyDescent="0.3">
      <c r="A22" t="s">
        <v>490</v>
      </c>
      <c r="B22" s="33">
        <v>0</v>
      </c>
      <c r="C22" s="33">
        <v>0</v>
      </c>
      <c r="D22" s="33">
        <v>0</v>
      </c>
      <c r="E22" s="33">
        <v>13</v>
      </c>
      <c r="F22" s="42">
        <v>13</v>
      </c>
    </row>
    <row r="23" spans="1:6" x14ac:dyDescent="0.3">
      <c r="A23" t="s">
        <v>512</v>
      </c>
      <c r="B23" s="33">
        <v>0</v>
      </c>
      <c r="C23" s="33">
        <v>0</v>
      </c>
      <c r="D23" s="33">
        <v>0</v>
      </c>
      <c r="E23" s="33">
        <v>13</v>
      </c>
      <c r="F23" s="42">
        <v>13</v>
      </c>
    </row>
    <row r="24" spans="1:6" x14ac:dyDescent="0.3">
      <c r="A24" t="s">
        <v>514</v>
      </c>
      <c r="B24" s="33">
        <v>0</v>
      </c>
      <c r="C24" s="33">
        <v>0</v>
      </c>
      <c r="D24" s="33">
        <v>0</v>
      </c>
      <c r="E24" s="33">
        <v>13</v>
      </c>
      <c r="F24" s="42">
        <v>13</v>
      </c>
    </row>
    <row r="25" spans="1:6" x14ac:dyDescent="0.3">
      <c r="A25" t="s">
        <v>524</v>
      </c>
      <c r="B25" s="33">
        <v>0</v>
      </c>
      <c r="C25" s="33">
        <v>0</v>
      </c>
      <c r="D25" s="33">
        <v>0</v>
      </c>
      <c r="E25" s="33">
        <v>13</v>
      </c>
      <c r="F25" s="42">
        <v>13</v>
      </c>
    </row>
    <row r="26" spans="1:6" x14ac:dyDescent="0.3">
      <c r="A26" t="s">
        <v>159</v>
      </c>
      <c r="B26" s="33">
        <v>0</v>
      </c>
      <c r="C26" s="33">
        <v>3</v>
      </c>
      <c r="D26" s="33">
        <v>0</v>
      </c>
      <c r="E26" s="33">
        <v>10</v>
      </c>
      <c r="F26" s="42">
        <v>13</v>
      </c>
    </row>
    <row r="27" spans="1:6" x14ac:dyDescent="0.3">
      <c r="A27" t="s">
        <v>70</v>
      </c>
      <c r="B27" s="33">
        <v>0</v>
      </c>
      <c r="C27" s="33">
        <v>0</v>
      </c>
      <c r="D27" s="33">
        <v>0</v>
      </c>
      <c r="E27" s="33">
        <v>14</v>
      </c>
      <c r="F27" s="42">
        <v>14</v>
      </c>
    </row>
    <row r="28" spans="1:6" x14ac:dyDescent="0.3">
      <c r="A28" t="s">
        <v>499</v>
      </c>
      <c r="B28" s="33">
        <v>0</v>
      </c>
      <c r="C28" s="33">
        <v>0</v>
      </c>
      <c r="D28" s="33">
        <v>0</v>
      </c>
      <c r="E28" s="33">
        <v>14</v>
      </c>
      <c r="F28" s="42">
        <v>14</v>
      </c>
    </row>
    <row r="29" spans="1:6" x14ac:dyDescent="0.3">
      <c r="A29" t="s">
        <v>503</v>
      </c>
      <c r="B29" s="33">
        <v>0</v>
      </c>
      <c r="C29" s="33">
        <v>1</v>
      </c>
      <c r="D29" s="33">
        <v>0</v>
      </c>
      <c r="E29" s="33">
        <v>14</v>
      </c>
      <c r="F29" s="42">
        <v>15</v>
      </c>
    </row>
    <row r="30" spans="1:6" x14ac:dyDescent="0.3">
      <c r="A30" t="s">
        <v>126</v>
      </c>
      <c r="B30" s="33">
        <v>0</v>
      </c>
      <c r="C30" s="33">
        <v>2</v>
      </c>
      <c r="D30" s="33">
        <v>0</v>
      </c>
      <c r="E30" s="33">
        <v>13</v>
      </c>
      <c r="F30" s="42">
        <v>15</v>
      </c>
    </row>
    <row r="31" spans="1:6" x14ac:dyDescent="0.3">
      <c r="A31" t="s">
        <v>798</v>
      </c>
      <c r="B31" s="33">
        <v>0</v>
      </c>
      <c r="C31" s="33">
        <v>2</v>
      </c>
      <c r="D31" s="33">
        <v>0</v>
      </c>
      <c r="E31" s="33">
        <v>13</v>
      </c>
      <c r="F31" s="42">
        <v>15</v>
      </c>
    </row>
    <row r="32" spans="1:6" x14ac:dyDescent="0.3">
      <c r="A32" t="s">
        <v>387</v>
      </c>
      <c r="B32" s="33">
        <v>0</v>
      </c>
      <c r="C32" s="33">
        <v>2</v>
      </c>
      <c r="D32" s="41">
        <v>1</v>
      </c>
      <c r="E32" s="33">
        <v>13</v>
      </c>
      <c r="F32" s="42">
        <v>15</v>
      </c>
    </row>
    <row r="33" spans="1:9" x14ac:dyDescent="0.3">
      <c r="A33" t="s">
        <v>206</v>
      </c>
      <c r="B33" s="32">
        <v>1</v>
      </c>
      <c r="C33" s="33">
        <v>3</v>
      </c>
      <c r="D33" s="33">
        <v>0</v>
      </c>
      <c r="E33" s="33">
        <v>12</v>
      </c>
      <c r="F33" s="42">
        <v>15</v>
      </c>
    </row>
    <row r="34" spans="1:9" x14ac:dyDescent="0.3">
      <c r="A34" t="s">
        <v>210</v>
      </c>
      <c r="B34" s="32">
        <v>1</v>
      </c>
      <c r="C34" s="33">
        <v>3</v>
      </c>
      <c r="D34" s="33">
        <v>0</v>
      </c>
      <c r="E34" s="33">
        <v>12</v>
      </c>
      <c r="F34" s="42">
        <v>15</v>
      </c>
    </row>
    <row r="35" spans="1:9" x14ac:dyDescent="0.3">
      <c r="A35" t="s">
        <v>468</v>
      </c>
      <c r="B35" s="32">
        <v>1</v>
      </c>
      <c r="C35" s="33">
        <v>3</v>
      </c>
      <c r="D35" s="33">
        <v>0</v>
      </c>
      <c r="E35" s="33">
        <v>12</v>
      </c>
      <c r="F35" s="42">
        <v>15</v>
      </c>
      <c r="G35" s="46">
        <f>COUNTA(F3:F35)</f>
        <v>33</v>
      </c>
      <c r="H35" s="46" t="s">
        <v>894</v>
      </c>
      <c r="I35" s="46"/>
    </row>
    <row r="36" spans="1:9" x14ac:dyDescent="0.3">
      <c r="A36" t="s">
        <v>527</v>
      </c>
      <c r="B36" s="33">
        <v>0</v>
      </c>
      <c r="C36" s="33">
        <v>0</v>
      </c>
      <c r="D36" s="33">
        <v>0</v>
      </c>
      <c r="E36" s="33">
        <v>16</v>
      </c>
      <c r="F36" s="33">
        <v>16</v>
      </c>
    </row>
    <row r="37" spans="1:9" x14ac:dyDescent="0.3">
      <c r="A37" t="s">
        <v>486</v>
      </c>
      <c r="B37" s="33">
        <v>0</v>
      </c>
      <c r="C37" s="33">
        <v>1</v>
      </c>
      <c r="D37" s="33">
        <v>0</v>
      </c>
      <c r="E37" s="33">
        <v>15</v>
      </c>
      <c r="F37" s="33">
        <v>16</v>
      </c>
    </row>
    <row r="38" spans="1:9" x14ac:dyDescent="0.3">
      <c r="A38" t="s">
        <v>19</v>
      </c>
      <c r="B38" s="33">
        <v>0</v>
      </c>
      <c r="C38" s="33">
        <v>1</v>
      </c>
      <c r="D38" s="33">
        <v>0</v>
      </c>
      <c r="E38" s="33">
        <v>16</v>
      </c>
      <c r="F38" s="33">
        <v>17</v>
      </c>
    </row>
    <row r="39" spans="1:9" x14ac:dyDescent="0.3">
      <c r="A39" t="s">
        <v>183</v>
      </c>
      <c r="B39" s="33">
        <v>0</v>
      </c>
      <c r="C39" s="33">
        <v>1</v>
      </c>
      <c r="D39" s="33">
        <v>0</v>
      </c>
      <c r="E39" s="33">
        <v>16</v>
      </c>
      <c r="F39" s="33">
        <v>17</v>
      </c>
    </row>
    <row r="40" spans="1:9" x14ac:dyDescent="0.3">
      <c r="A40" t="s">
        <v>144</v>
      </c>
      <c r="B40" s="33">
        <v>0</v>
      </c>
      <c r="C40" s="33">
        <v>1</v>
      </c>
      <c r="D40" s="41">
        <v>1</v>
      </c>
      <c r="E40" s="33">
        <v>16</v>
      </c>
      <c r="F40" s="33">
        <v>17</v>
      </c>
    </row>
    <row r="41" spans="1:9" x14ac:dyDescent="0.3">
      <c r="A41" t="s">
        <v>518</v>
      </c>
      <c r="B41" s="33">
        <v>0</v>
      </c>
      <c r="C41" s="33">
        <v>1</v>
      </c>
      <c r="D41" s="33">
        <v>0</v>
      </c>
      <c r="E41" s="33">
        <v>16</v>
      </c>
      <c r="F41" s="33">
        <v>17</v>
      </c>
    </row>
    <row r="42" spans="1:9" x14ac:dyDescent="0.3">
      <c r="A42" t="s">
        <v>152</v>
      </c>
      <c r="B42" s="33">
        <v>0</v>
      </c>
      <c r="C42" s="33">
        <v>2</v>
      </c>
      <c r="D42" s="33">
        <v>0</v>
      </c>
      <c r="E42" s="33">
        <v>15</v>
      </c>
      <c r="F42" s="33">
        <v>17</v>
      </c>
    </row>
    <row r="43" spans="1:9" x14ac:dyDescent="0.3">
      <c r="A43" t="s">
        <v>508</v>
      </c>
      <c r="B43" s="33">
        <v>0</v>
      </c>
      <c r="C43" s="33">
        <v>2</v>
      </c>
      <c r="D43" s="33">
        <v>0</v>
      </c>
      <c r="E43" s="33">
        <v>15</v>
      </c>
      <c r="F43" s="33">
        <v>17</v>
      </c>
    </row>
    <row r="44" spans="1:9" x14ac:dyDescent="0.3">
      <c r="A44" t="s">
        <v>172</v>
      </c>
      <c r="B44" s="33">
        <v>0</v>
      </c>
      <c r="C44" s="33">
        <v>0</v>
      </c>
      <c r="D44" s="33">
        <v>0</v>
      </c>
      <c r="E44" s="33">
        <v>18</v>
      </c>
      <c r="F44" s="33">
        <v>18</v>
      </c>
    </row>
    <row r="45" spans="1:9" x14ac:dyDescent="0.3">
      <c r="A45" t="s">
        <v>137</v>
      </c>
      <c r="B45" s="33">
        <v>0</v>
      </c>
      <c r="C45" s="33">
        <v>1</v>
      </c>
      <c r="D45" s="41">
        <v>1</v>
      </c>
      <c r="E45" s="33">
        <v>17</v>
      </c>
      <c r="F45" s="33">
        <v>18</v>
      </c>
    </row>
    <row r="46" spans="1:9" x14ac:dyDescent="0.3">
      <c r="A46" t="s">
        <v>26</v>
      </c>
      <c r="B46" s="33">
        <v>0</v>
      </c>
      <c r="C46" s="33">
        <v>1</v>
      </c>
      <c r="D46" s="33">
        <v>0</v>
      </c>
      <c r="E46" s="33">
        <v>18</v>
      </c>
      <c r="F46" s="33">
        <v>19</v>
      </c>
    </row>
    <row r="47" spans="1:9" x14ac:dyDescent="0.3">
      <c r="A47" t="s">
        <v>42</v>
      </c>
      <c r="B47" s="33">
        <v>0</v>
      </c>
      <c r="C47" s="33">
        <v>1</v>
      </c>
      <c r="D47" s="33">
        <v>0</v>
      </c>
      <c r="E47" s="33">
        <v>18</v>
      </c>
      <c r="F47" s="33">
        <v>19</v>
      </c>
    </row>
    <row r="48" spans="1:9" x14ac:dyDescent="0.3">
      <c r="A48" t="s">
        <v>49</v>
      </c>
      <c r="B48" s="33">
        <v>0</v>
      </c>
      <c r="C48" s="33">
        <v>1</v>
      </c>
      <c r="D48" s="33">
        <v>0</v>
      </c>
      <c r="E48" s="33">
        <v>18</v>
      </c>
      <c r="F48" s="33">
        <v>19</v>
      </c>
    </row>
    <row r="49" spans="1:6" x14ac:dyDescent="0.3">
      <c r="A49" t="s">
        <v>45</v>
      </c>
      <c r="B49" s="33">
        <v>0</v>
      </c>
      <c r="C49" s="33">
        <v>1</v>
      </c>
      <c r="D49" s="33">
        <v>0</v>
      </c>
      <c r="E49" s="33">
        <v>18</v>
      </c>
      <c r="F49" s="33">
        <v>19</v>
      </c>
    </row>
    <row r="50" spans="1:6" x14ac:dyDescent="0.3">
      <c r="A50" t="s">
        <v>115</v>
      </c>
      <c r="B50" s="33">
        <v>0</v>
      </c>
      <c r="C50" s="33">
        <v>2</v>
      </c>
      <c r="D50" s="33">
        <v>0</v>
      </c>
      <c r="E50" s="33">
        <v>17</v>
      </c>
      <c r="F50" s="33">
        <v>19</v>
      </c>
    </row>
    <row r="51" spans="1:6" x14ac:dyDescent="0.3">
      <c r="A51" t="s">
        <v>213</v>
      </c>
      <c r="B51" s="32">
        <v>1</v>
      </c>
      <c r="C51" s="33">
        <v>3</v>
      </c>
      <c r="D51" s="33">
        <v>0</v>
      </c>
      <c r="E51" s="33">
        <v>16</v>
      </c>
      <c r="F51" s="33">
        <v>19</v>
      </c>
    </row>
    <row r="52" spans="1:6" x14ac:dyDescent="0.3">
      <c r="A52" t="s">
        <v>794</v>
      </c>
      <c r="B52" s="32">
        <v>1</v>
      </c>
      <c r="C52" s="33">
        <v>5</v>
      </c>
      <c r="D52" s="33">
        <v>0</v>
      </c>
      <c r="E52" s="33">
        <v>14</v>
      </c>
      <c r="F52" s="33">
        <v>19</v>
      </c>
    </row>
    <row r="53" spans="1:6" x14ac:dyDescent="0.3">
      <c r="A53" t="s">
        <v>23</v>
      </c>
      <c r="B53" s="33">
        <v>0</v>
      </c>
      <c r="C53" s="33">
        <v>1</v>
      </c>
      <c r="D53" s="33">
        <v>0</v>
      </c>
      <c r="E53" s="33">
        <v>19</v>
      </c>
      <c r="F53" s="33">
        <v>20</v>
      </c>
    </row>
    <row r="54" spans="1:6" x14ac:dyDescent="0.3">
      <c r="A54" t="s">
        <v>29</v>
      </c>
      <c r="B54" s="33">
        <v>0</v>
      </c>
      <c r="C54" s="33">
        <v>1</v>
      </c>
      <c r="D54" s="33">
        <v>0</v>
      </c>
      <c r="E54" s="33">
        <v>19</v>
      </c>
      <c r="F54" s="33">
        <v>20</v>
      </c>
    </row>
    <row r="55" spans="1:6" x14ac:dyDescent="0.3">
      <c r="A55" t="s">
        <v>73</v>
      </c>
      <c r="B55" s="33">
        <v>0</v>
      </c>
      <c r="C55" s="33">
        <v>1</v>
      </c>
      <c r="D55" s="33">
        <v>0</v>
      </c>
      <c r="E55" s="33">
        <v>19</v>
      </c>
      <c r="F55" s="33">
        <v>20</v>
      </c>
    </row>
    <row r="56" spans="1:6" x14ac:dyDescent="0.3">
      <c r="A56" t="s">
        <v>53</v>
      </c>
      <c r="B56" s="33">
        <v>0</v>
      </c>
      <c r="C56" s="33">
        <v>1</v>
      </c>
      <c r="D56" s="33">
        <v>0</v>
      </c>
      <c r="E56" s="33">
        <v>19</v>
      </c>
      <c r="F56" s="33">
        <v>20</v>
      </c>
    </row>
    <row r="57" spans="1:6" x14ac:dyDescent="0.3">
      <c r="A57" t="s">
        <v>58</v>
      </c>
      <c r="B57" s="33">
        <v>0</v>
      </c>
      <c r="C57" s="33">
        <v>1</v>
      </c>
      <c r="D57" s="33">
        <v>0</v>
      </c>
      <c r="E57" s="33">
        <v>19</v>
      </c>
      <c r="F57" s="33">
        <v>20</v>
      </c>
    </row>
    <row r="58" spans="1:6" x14ac:dyDescent="0.3">
      <c r="A58" t="s">
        <v>309</v>
      </c>
      <c r="B58" s="32">
        <v>1</v>
      </c>
      <c r="C58" s="33">
        <v>2</v>
      </c>
      <c r="D58" s="33">
        <v>0</v>
      </c>
      <c r="E58" s="33">
        <v>18</v>
      </c>
      <c r="F58" s="33">
        <v>20</v>
      </c>
    </row>
    <row r="59" spans="1:6" x14ac:dyDescent="0.3">
      <c r="A59" t="s">
        <v>314</v>
      </c>
      <c r="B59" s="32">
        <v>1</v>
      </c>
      <c r="C59" s="33">
        <v>2</v>
      </c>
      <c r="D59" s="33">
        <v>0</v>
      </c>
      <c r="E59" s="33">
        <v>18</v>
      </c>
      <c r="F59" s="33">
        <v>20</v>
      </c>
    </row>
    <row r="60" spans="1:6" x14ac:dyDescent="0.3">
      <c r="A60" t="s">
        <v>316</v>
      </c>
      <c r="B60" s="32">
        <v>1</v>
      </c>
      <c r="C60" s="33">
        <v>2</v>
      </c>
      <c r="D60" s="33">
        <v>0</v>
      </c>
      <c r="E60" s="33">
        <v>18</v>
      </c>
      <c r="F60" s="33">
        <v>20</v>
      </c>
    </row>
    <row r="61" spans="1:6" x14ac:dyDescent="0.3">
      <c r="A61" t="s">
        <v>320</v>
      </c>
      <c r="B61" s="32">
        <v>1</v>
      </c>
      <c r="C61" s="33">
        <v>2</v>
      </c>
      <c r="D61" s="33">
        <v>0</v>
      </c>
      <c r="E61" s="33">
        <v>18</v>
      </c>
      <c r="F61" s="33">
        <v>20</v>
      </c>
    </row>
    <row r="62" spans="1:6" x14ac:dyDescent="0.3">
      <c r="A62" t="s">
        <v>323</v>
      </c>
      <c r="B62" s="32">
        <v>1</v>
      </c>
      <c r="C62" s="33">
        <v>2</v>
      </c>
      <c r="D62" s="33">
        <v>0</v>
      </c>
      <c r="E62" s="33">
        <v>18</v>
      </c>
      <c r="F62" s="33">
        <v>20</v>
      </c>
    </row>
    <row r="63" spans="1:6" x14ac:dyDescent="0.3">
      <c r="A63" t="s">
        <v>331</v>
      </c>
      <c r="B63" s="32">
        <v>1</v>
      </c>
      <c r="C63" s="33">
        <v>2</v>
      </c>
      <c r="D63" s="33">
        <v>0</v>
      </c>
      <c r="E63" s="33">
        <v>18</v>
      </c>
      <c r="F63" s="33">
        <v>20</v>
      </c>
    </row>
    <row r="64" spans="1:6" x14ac:dyDescent="0.3">
      <c r="A64" t="s">
        <v>347</v>
      </c>
      <c r="B64" s="32">
        <v>1</v>
      </c>
      <c r="C64" s="33">
        <v>2</v>
      </c>
      <c r="D64" s="33">
        <v>0</v>
      </c>
      <c r="E64" s="33">
        <v>18</v>
      </c>
      <c r="F64" s="33">
        <v>20</v>
      </c>
    </row>
    <row r="65" spans="1:11" x14ac:dyDescent="0.3">
      <c r="A65" t="s">
        <v>179</v>
      </c>
      <c r="B65" s="33">
        <v>0</v>
      </c>
      <c r="C65" s="33">
        <v>1</v>
      </c>
      <c r="D65" s="33">
        <v>0</v>
      </c>
      <c r="E65" s="33">
        <v>20</v>
      </c>
      <c r="F65" s="33">
        <v>21</v>
      </c>
    </row>
    <row r="66" spans="1:11" x14ac:dyDescent="0.3">
      <c r="A66" t="s">
        <v>339</v>
      </c>
      <c r="B66" s="32">
        <v>1</v>
      </c>
      <c r="C66" s="33">
        <v>2</v>
      </c>
      <c r="D66" s="33">
        <v>0</v>
      </c>
      <c r="E66" s="33">
        <v>19</v>
      </c>
      <c r="F66" s="33">
        <v>21</v>
      </c>
    </row>
    <row r="67" spans="1:11" x14ac:dyDescent="0.3">
      <c r="A67" t="s">
        <v>796</v>
      </c>
      <c r="B67" s="32">
        <v>1</v>
      </c>
      <c r="C67" s="33">
        <v>3</v>
      </c>
      <c r="D67" s="33">
        <v>0</v>
      </c>
      <c r="E67" s="33">
        <v>18</v>
      </c>
      <c r="F67" s="33">
        <v>21</v>
      </c>
    </row>
    <row r="68" spans="1:11" x14ac:dyDescent="0.3">
      <c r="A68" t="s">
        <v>327</v>
      </c>
      <c r="B68" s="32">
        <v>1</v>
      </c>
      <c r="C68" s="33">
        <v>2</v>
      </c>
      <c r="D68" s="33">
        <v>0</v>
      </c>
      <c r="E68" s="33">
        <v>20</v>
      </c>
      <c r="F68" s="33">
        <v>22</v>
      </c>
    </row>
    <row r="69" spans="1:11" x14ac:dyDescent="0.3">
      <c r="A69" t="s">
        <v>129</v>
      </c>
      <c r="B69" s="33">
        <v>0</v>
      </c>
      <c r="C69" s="33">
        <v>3</v>
      </c>
      <c r="D69" s="41">
        <v>1</v>
      </c>
      <c r="E69" s="33">
        <v>19</v>
      </c>
      <c r="F69" s="33">
        <v>22</v>
      </c>
    </row>
    <row r="70" spans="1:11" x14ac:dyDescent="0.3">
      <c r="A70" t="s">
        <v>83</v>
      </c>
      <c r="B70" s="33">
        <v>0</v>
      </c>
      <c r="C70" s="33">
        <v>1</v>
      </c>
      <c r="D70" s="33">
        <v>0</v>
      </c>
      <c r="E70" s="33">
        <v>22</v>
      </c>
      <c r="F70" s="33">
        <v>23</v>
      </c>
    </row>
    <row r="71" spans="1:11" x14ac:dyDescent="0.3">
      <c r="A71" t="s">
        <v>495</v>
      </c>
      <c r="B71" s="33">
        <v>0</v>
      </c>
      <c r="C71" s="33">
        <v>2</v>
      </c>
      <c r="D71" s="33">
        <v>0</v>
      </c>
      <c r="E71" s="33">
        <v>21</v>
      </c>
      <c r="F71" s="33">
        <v>23</v>
      </c>
    </row>
    <row r="72" spans="1:11" x14ac:dyDescent="0.3">
      <c r="A72" t="s">
        <v>277</v>
      </c>
      <c r="B72" s="32">
        <v>1</v>
      </c>
      <c r="C72" s="33">
        <v>6</v>
      </c>
      <c r="D72" s="33">
        <v>0</v>
      </c>
      <c r="E72" s="33">
        <v>17</v>
      </c>
      <c r="F72" s="33">
        <v>23</v>
      </c>
    </row>
    <row r="73" spans="1:11" x14ac:dyDescent="0.3">
      <c r="A73" t="s">
        <v>802</v>
      </c>
      <c r="B73" s="32">
        <v>1</v>
      </c>
      <c r="C73" s="33">
        <v>6</v>
      </c>
      <c r="D73" s="33">
        <v>0</v>
      </c>
      <c r="E73" s="33">
        <v>17</v>
      </c>
      <c r="F73" s="33">
        <v>23</v>
      </c>
    </row>
    <row r="74" spans="1:11" x14ac:dyDescent="0.3">
      <c r="A74" t="s">
        <v>118</v>
      </c>
      <c r="B74" s="33">
        <v>0</v>
      </c>
      <c r="C74" s="33">
        <v>5</v>
      </c>
      <c r="D74" s="41">
        <v>1</v>
      </c>
      <c r="E74" s="33">
        <v>19</v>
      </c>
      <c r="F74" s="42">
        <v>24</v>
      </c>
      <c r="G74" s="86" t="s">
        <v>1039</v>
      </c>
      <c r="H74" s="86"/>
      <c r="I74" s="86"/>
      <c r="J74" s="86"/>
      <c r="K74" s="86"/>
    </row>
    <row r="75" spans="1:11" ht="15" thickBot="1" x14ac:dyDescent="0.35">
      <c r="A75" t="s">
        <v>16</v>
      </c>
      <c r="B75" s="33">
        <v>0</v>
      </c>
      <c r="C75" s="33">
        <v>1</v>
      </c>
      <c r="D75" s="33">
        <v>0</v>
      </c>
      <c r="E75" s="33">
        <v>25</v>
      </c>
      <c r="F75" s="42">
        <v>26</v>
      </c>
    </row>
    <row r="76" spans="1:11" ht="15" thickBot="1" x14ac:dyDescent="0.35">
      <c r="A76" t="s">
        <v>35</v>
      </c>
      <c r="B76" s="33">
        <v>0</v>
      </c>
      <c r="C76" s="33">
        <v>1</v>
      </c>
      <c r="D76" s="33">
        <v>0</v>
      </c>
      <c r="E76" s="33">
        <v>25</v>
      </c>
      <c r="F76" s="42">
        <v>26</v>
      </c>
      <c r="G76" s="43">
        <f>35/38</f>
        <v>0.92105263157894735</v>
      </c>
      <c r="H76" s="44" t="s">
        <v>895</v>
      </c>
      <c r="I76" s="44"/>
      <c r="J76" s="44"/>
      <c r="K76" s="45"/>
    </row>
    <row r="77" spans="1:11" x14ac:dyDescent="0.3">
      <c r="A77" t="s">
        <v>335</v>
      </c>
      <c r="B77" s="32">
        <v>1</v>
      </c>
      <c r="C77" s="33">
        <v>4</v>
      </c>
      <c r="D77" s="33">
        <v>0</v>
      </c>
      <c r="E77" s="33">
        <v>23</v>
      </c>
      <c r="F77" s="42">
        <v>27</v>
      </c>
    </row>
    <row r="78" spans="1:11" x14ac:dyDescent="0.3">
      <c r="A78" t="s">
        <v>268</v>
      </c>
      <c r="B78" s="32">
        <v>1</v>
      </c>
      <c r="C78" s="33">
        <v>6</v>
      </c>
      <c r="D78" s="33">
        <v>0</v>
      </c>
      <c r="E78" s="33">
        <v>22</v>
      </c>
      <c r="F78" s="42">
        <v>28</v>
      </c>
    </row>
    <row r="79" spans="1:11" x14ac:dyDescent="0.3">
      <c r="A79" t="s">
        <v>259</v>
      </c>
      <c r="B79" s="32">
        <v>1</v>
      </c>
      <c r="C79" s="33">
        <v>8</v>
      </c>
      <c r="D79" s="33">
        <v>0</v>
      </c>
      <c r="E79" s="33">
        <v>20</v>
      </c>
      <c r="F79" s="42">
        <v>28</v>
      </c>
    </row>
    <row r="80" spans="1:11" x14ac:dyDescent="0.3">
      <c r="A80" t="s">
        <v>12</v>
      </c>
      <c r="B80" s="33">
        <v>0</v>
      </c>
      <c r="C80" s="33">
        <v>1</v>
      </c>
      <c r="D80" s="33">
        <v>0</v>
      </c>
      <c r="E80" s="33">
        <v>28</v>
      </c>
      <c r="F80" s="42">
        <v>29</v>
      </c>
    </row>
    <row r="81" spans="1:6" x14ac:dyDescent="0.3">
      <c r="A81" t="s">
        <v>302</v>
      </c>
      <c r="B81" s="32">
        <v>1</v>
      </c>
      <c r="C81" s="33">
        <v>9</v>
      </c>
      <c r="D81" s="33">
        <v>0</v>
      </c>
      <c r="E81" s="33">
        <v>20</v>
      </c>
      <c r="F81" s="42">
        <v>29</v>
      </c>
    </row>
    <row r="82" spans="1:6" x14ac:dyDescent="0.3">
      <c r="A82" t="s">
        <v>801</v>
      </c>
      <c r="B82" s="32">
        <v>1</v>
      </c>
      <c r="C82" s="33">
        <v>10</v>
      </c>
      <c r="D82" s="33">
        <v>0</v>
      </c>
      <c r="E82" s="33">
        <v>19</v>
      </c>
      <c r="F82" s="42">
        <v>29</v>
      </c>
    </row>
    <row r="83" spans="1:6" x14ac:dyDescent="0.3">
      <c r="A83" t="s">
        <v>223</v>
      </c>
      <c r="B83" s="32">
        <v>1</v>
      </c>
      <c r="C83" s="33">
        <v>10</v>
      </c>
      <c r="D83" s="33">
        <v>0</v>
      </c>
      <c r="E83" s="33">
        <v>19</v>
      </c>
      <c r="F83" s="42">
        <v>29</v>
      </c>
    </row>
    <row r="84" spans="1:6" x14ac:dyDescent="0.3">
      <c r="A84" t="s">
        <v>239</v>
      </c>
      <c r="B84" s="32">
        <v>1</v>
      </c>
      <c r="C84" s="33">
        <v>14</v>
      </c>
      <c r="D84" s="33">
        <v>0</v>
      </c>
      <c r="E84" s="33">
        <v>15</v>
      </c>
      <c r="F84" s="42">
        <v>29</v>
      </c>
    </row>
    <row r="85" spans="1:6" x14ac:dyDescent="0.3">
      <c r="A85" t="s">
        <v>243</v>
      </c>
      <c r="B85" s="32">
        <v>1</v>
      </c>
      <c r="C85" s="33">
        <v>14</v>
      </c>
      <c r="D85" s="33">
        <v>0</v>
      </c>
      <c r="E85" s="33">
        <v>15</v>
      </c>
      <c r="F85" s="42">
        <v>29</v>
      </c>
    </row>
    <row r="86" spans="1:6" x14ac:dyDescent="0.3">
      <c r="A86" t="s">
        <v>273</v>
      </c>
      <c r="B86" s="32">
        <v>1</v>
      </c>
      <c r="C86" s="33">
        <v>7</v>
      </c>
      <c r="D86" s="33">
        <v>0</v>
      </c>
      <c r="E86" s="33">
        <v>24</v>
      </c>
      <c r="F86" s="42">
        <v>31</v>
      </c>
    </row>
    <row r="87" spans="1:6" x14ac:dyDescent="0.3">
      <c r="A87" t="s">
        <v>295</v>
      </c>
      <c r="B87" s="32">
        <v>1</v>
      </c>
      <c r="C87" s="33">
        <v>9</v>
      </c>
      <c r="D87" s="33">
        <v>0</v>
      </c>
      <c r="E87" s="33">
        <v>23</v>
      </c>
      <c r="F87" s="42">
        <v>32</v>
      </c>
    </row>
    <row r="88" spans="1:6" x14ac:dyDescent="0.3">
      <c r="A88" t="s">
        <v>248</v>
      </c>
      <c r="B88" s="32">
        <v>1</v>
      </c>
      <c r="C88" s="33">
        <v>15</v>
      </c>
      <c r="D88" s="33">
        <v>0</v>
      </c>
      <c r="E88" s="33">
        <v>17</v>
      </c>
      <c r="F88" s="42">
        <v>32</v>
      </c>
    </row>
    <row r="89" spans="1:6" x14ac:dyDescent="0.3">
      <c r="A89" t="s">
        <v>252</v>
      </c>
      <c r="B89" s="32">
        <v>1</v>
      </c>
      <c r="C89" s="33">
        <v>15</v>
      </c>
      <c r="D89" s="33">
        <v>0</v>
      </c>
      <c r="E89" s="33">
        <v>17</v>
      </c>
      <c r="F89" s="42">
        <v>32</v>
      </c>
    </row>
    <row r="90" spans="1:6" x14ac:dyDescent="0.3">
      <c r="A90" t="s">
        <v>543</v>
      </c>
      <c r="B90" s="33">
        <v>0</v>
      </c>
      <c r="C90" s="33">
        <v>5</v>
      </c>
      <c r="D90" s="41">
        <v>1</v>
      </c>
      <c r="E90" s="33">
        <v>28</v>
      </c>
      <c r="F90" s="42">
        <v>33</v>
      </c>
    </row>
    <row r="91" spans="1:6" x14ac:dyDescent="0.3">
      <c r="A91" t="s">
        <v>534</v>
      </c>
      <c r="B91" s="33">
        <v>0</v>
      </c>
      <c r="C91" s="33">
        <v>4</v>
      </c>
      <c r="D91" s="41">
        <v>1</v>
      </c>
      <c r="E91" s="33">
        <v>30</v>
      </c>
      <c r="F91" s="42">
        <v>34</v>
      </c>
    </row>
    <row r="92" spans="1:6" x14ac:dyDescent="0.3">
      <c r="A92" t="s">
        <v>550</v>
      </c>
      <c r="B92" s="33">
        <v>0</v>
      </c>
      <c r="C92" s="33">
        <v>4</v>
      </c>
      <c r="D92" s="41">
        <v>1</v>
      </c>
      <c r="E92" s="33">
        <v>30</v>
      </c>
      <c r="F92" s="42">
        <v>34</v>
      </c>
    </row>
    <row r="93" spans="1:6" x14ac:dyDescent="0.3">
      <c r="A93" t="s">
        <v>538</v>
      </c>
      <c r="B93" s="33">
        <v>0</v>
      </c>
      <c r="C93" s="33">
        <v>5</v>
      </c>
      <c r="D93" s="41">
        <v>1</v>
      </c>
      <c r="E93" s="33">
        <v>29</v>
      </c>
      <c r="F93" s="42">
        <v>34</v>
      </c>
    </row>
    <row r="94" spans="1:6" x14ac:dyDescent="0.3">
      <c r="A94" t="s">
        <v>541</v>
      </c>
      <c r="B94" s="33">
        <v>0</v>
      </c>
      <c r="C94" s="33">
        <v>5</v>
      </c>
      <c r="D94" s="41">
        <v>1</v>
      </c>
      <c r="E94" s="33">
        <v>29</v>
      </c>
      <c r="F94" s="42">
        <v>34</v>
      </c>
    </row>
    <row r="95" spans="1:6" x14ac:dyDescent="0.3">
      <c r="A95" t="s">
        <v>806</v>
      </c>
      <c r="B95" s="32">
        <v>1</v>
      </c>
      <c r="C95" s="33">
        <v>12</v>
      </c>
      <c r="D95" s="33">
        <v>0</v>
      </c>
      <c r="E95" s="33">
        <v>22</v>
      </c>
      <c r="F95" s="42">
        <v>34</v>
      </c>
    </row>
    <row r="96" spans="1:6" x14ac:dyDescent="0.3">
      <c r="A96" t="s">
        <v>253</v>
      </c>
      <c r="B96" s="32">
        <v>1</v>
      </c>
      <c r="C96" s="33">
        <v>15</v>
      </c>
      <c r="D96" s="33">
        <v>0</v>
      </c>
      <c r="E96" s="33">
        <v>19</v>
      </c>
      <c r="F96" s="42">
        <v>34</v>
      </c>
    </row>
    <row r="97" spans="1:9" x14ac:dyDescent="0.3">
      <c r="A97" t="s">
        <v>545</v>
      </c>
      <c r="B97" s="33">
        <v>0</v>
      </c>
      <c r="C97" s="33">
        <v>5</v>
      </c>
      <c r="D97" s="41">
        <v>1</v>
      </c>
      <c r="E97" s="33">
        <v>30</v>
      </c>
      <c r="F97" s="42">
        <v>35</v>
      </c>
    </row>
    <row r="98" spans="1:9" x14ac:dyDescent="0.3">
      <c r="A98" t="s">
        <v>803</v>
      </c>
      <c r="B98" s="32">
        <v>1</v>
      </c>
      <c r="C98" s="33">
        <v>15</v>
      </c>
      <c r="D98" s="33">
        <v>0</v>
      </c>
      <c r="E98" s="33">
        <v>20</v>
      </c>
      <c r="F98" s="42">
        <v>35</v>
      </c>
    </row>
    <row r="99" spans="1:9" x14ac:dyDescent="0.3">
      <c r="A99" t="s">
        <v>286</v>
      </c>
      <c r="B99" s="32">
        <v>1</v>
      </c>
      <c r="C99" s="33">
        <v>15</v>
      </c>
      <c r="D99" s="33">
        <v>0</v>
      </c>
      <c r="E99" s="33">
        <v>20</v>
      </c>
      <c r="F99" s="42">
        <v>35</v>
      </c>
    </row>
    <row r="100" spans="1:9" x14ac:dyDescent="0.3">
      <c r="A100" t="s">
        <v>235</v>
      </c>
      <c r="B100" s="32">
        <v>1</v>
      </c>
      <c r="C100" s="33">
        <v>13</v>
      </c>
      <c r="D100" s="33">
        <v>0</v>
      </c>
      <c r="E100" s="33">
        <v>23</v>
      </c>
      <c r="F100" s="42">
        <v>36</v>
      </c>
    </row>
    <row r="101" spans="1:9" x14ac:dyDescent="0.3">
      <c r="A101" t="s">
        <v>230</v>
      </c>
      <c r="B101" s="32">
        <v>1</v>
      </c>
      <c r="C101" s="33">
        <v>13</v>
      </c>
      <c r="D101" s="33">
        <v>0</v>
      </c>
      <c r="E101" s="33">
        <v>23</v>
      </c>
      <c r="F101" s="42">
        <v>36</v>
      </c>
    </row>
    <row r="102" spans="1:9" x14ac:dyDescent="0.3">
      <c r="A102" t="s">
        <v>805</v>
      </c>
      <c r="B102" s="32">
        <v>1</v>
      </c>
      <c r="C102" s="33">
        <v>13</v>
      </c>
      <c r="D102" s="33">
        <v>0</v>
      </c>
      <c r="E102" s="33">
        <v>23</v>
      </c>
      <c r="F102" s="42">
        <v>36</v>
      </c>
    </row>
    <row r="103" spans="1:9" x14ac:dyDescent="0.3">
      <c r="A103" t="s">
        <v>198</v>
      </c>
      <c r="B103" s="32">
        <v>1</v>
      </c>
      <c r="C103" s="33">
        <v>13</v>
      </c>
      <c r="D103" s="33">
        <v>0</v>
      </c>
      <c r="E103" s="33">
        <v>23</v>
      </c>
      <c r="F103" s="42">
        <v>36</v>
      </c>
    </row>
    <row r="104" spans="1:9" x14ac:dyDescent="0.3">
      <c r="A104" t="s">
        <v>202</v>
      </c>
      <c r="B104" s="32">
        <v>1</v>
      </c>
      <c r="C104" s="33">
        <v>17</v>
      </c>
      <c r="D104" s="33">
        <v>0</v>
      </c>
      <c r="E104" s="33">
        <v>22</v>
      </c>
      <c r="F104" s="42">
        <v>39</v>
      </c>
    </row>
    <row r="105" spans="1:9" x14ac:dyDescent="0.3">
      <c r="A105" t="s">
        <v>453</v>
      </c>
      <c r="B105" s="32">
        <v>1</v>
      </c>
      <c r="C105" s="33">
        <v>17</v>
      </c>
      <c r="D105" s="33">
        <v>0</v>
      </c>
      <c r="E105" s="33">
        <v>22</v>
      </c>
      <c r="F105" s="42">
        <v>39</v>
      </c>
    </row>
    <row r="106" spans="1:9" x14ac:dyDescent="0.3">
      <c r="A106" t="s">
        <v>456</v>
      </c>
      <c r="B106" s="32">
        <v>1</v>
      </c>
      <c r="C106" s="33">
        <v>17</v>
      </c>
      <c r="D106" s="33">
        <v>0</v>
      </c>
      <c r="E106" s="33">
        <v>22</v>
      </c>
      <c r="F106" s="42">
        <v>39</v>
      </c>
    </row>
    <row r="107" spans="1:9" x14ac:dyDescent="0.3">
      <c r="A107" t="s">
        <v>78</v>
      </c>
      <c r="B107" s="33">
        <v>0</v>
      </c>
      <c r="C107" s="33">
        <v>4</v>
      </c>
      <c r="D107" s="41">
        <v>1</v>
      </c>
      <c r="E107" s="33">
        <v>36</v>
      </c>
      <c r="F107" s="42">
        <v>40</v>
      </c>
    </row>
    <row r="108" spans="1:9" x14ac:dyDescent="0.3">
      <c r="A108" t="s">
        <v>39</v>
      </c>
      <c r="B108" s="33">
        <v>0</v>
      </c>
      <c r="C108" s="33">
        <v>4</v>
      </c>
      <c r="D108" s="41">
        <v>1</v>
      </c>
      <c r="E108" s="33">
        <v>37</v>
      </c>
      <c r="F108" s="42">
        <v>41</v>
      </c>
    </row>
    <row r="109" spans="1:9" x14ac:dyDescent="0.3">
      <c r="A109" t="s">
        <v>186</v>
      </c>
      <c r="B109" s="32">
        <v>1</v>
      </c>
      <c r="C109" s="33">
        <v>17</v>
      </c>
      <c r="D109" s="33">
        <v>0</v>
      </c>
      <c r="E109" s="33">
        <v>24</v>
      </c>
      <c r="F109" s="42">
        <v>41</v>
      </c>
    </row>
    <row r="110" spans="1:9" x14ac:dyDescent="0.3">
      <c r="A110" t="s">
        <v>795</v>
      </c>
      <c r="B110" s="32">
        <v>1</v>
      </c>
      <c r="C110" s="33">
        <v>15</v>
      </c>
      <c r="D110" s="33">
        <v>0</v>
      </c>
      <c r="E110" s="33">
        <v>27</v>
      </c>
      <c r="F110" s="42">
        <v>42</v>
      </c>
    </row>
    <row r="111" spans="1:9" x14ac:dyDescent="0.3">
      <c r="A111" t="s">
        <v>804</v>
      </c>
      <c r="B111" s="32">
        <v>1</v>
      </c>
      <c r="C111" s="33">
        <v>21</v>
      </c>
      <c r="D111" s="33">
        <v>0</v>
      </c>
      <c r="E111" s="33">
        <v>31</v>
      </c>
      <c r="F111" s="42">
        <v>52</v>
      </c>
      <c r="G111" s="46">
        <f>COUNTA(F74:F111)</f>
        <v>38</v>
      </c>
      <c r="H111" s="46" t="s">
        <v>894</v>
      </c>
      <c r="I111" s="46"/>
    </row>
    <row r="113" spans="6:7" x14ac:dyDescent="0.3">
      <c r="F113" s="28">
        <f>COUNTA(F3:F111)</f>
        <v>109</v>
      </c>
      <c r="G113" s="16" t="s">
        <v>896</v>
      </c>
    </row>
  </sheetData>
  <mergeCells count="2">
    <mergeCell ref="G3:K3"/>
    <mergeCell ref="G74:K74"/>
  </mergeCells>
  <pageMargins left="0.7" right="0.7" top="0.75" bottom="0.75" header="0.3" footer="0.3"/>
  <pageSetup orientation="portrait" verticalDpi="300" r:id="rId1"/>
  <ignoredErrors>
    <ignoredError sqref="G3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sheetViews>
  <sheetFormatPr defaultRowHeight="14.4" x14ac:dyDescent="0.3"/>
  <cols>
    <col min="1" max="1" width="15.88671875" customWidth="1"/>
    <col min="2" max="2" width="18" style="33" customWidth="1"/>
  </cols>
  <sheetData>
    <row r="1" spans="1:7" x14ac:dyDescent="0.3">
      <c r="B1" s="30" t="s">
        <v>1029</v>
      </c>
    </row>
    <row r="2" spans="1:7" x14ac:dyDescent="0.3">
      <c r="B2" s="30" t="s">
        <v>944</v>
      </c>
    </row>
    <row r="3" spans="1:7" x14ac:dyDescent="0.3">
      <c r="A3" t="s">
        <v>172</v>
      </c>
      <c r="B3" s="55">
        <v>0</v>
      </c>
      <c r="C3" s="86" t="s">
        <v>1062</v>
      </c>
      <c r="D3" s="86"/>
      <c r="E3" s="86"/>
      <c r="F3" s="86"/>
      <c r="G3" s="86"/>
    </row>
    <row r="4" spans="1:7" x14ac:dyDescent="0.3">
      <c r="A4" t="s">
        <v>183</v>
      </c>
      <c r="B4" s="55">
        <v>0</v>
      </c>
      <c r="C4" s="46">
        <f>COUNTA(B3:B62)</f>
        <v>60</v>
      </c>
      <c r="D4" s="46" t="s">
        <v>894</v>
      </c>
    </row>
    <row r="5" spans="1:7" x14ac:dyDescent="0.3">
      <c r="A5" t="s">
        <v>66</v>
      </c>
      <c r="B5" s="55">
        <v>0</v>
      </c>
    </row>
    <row r="6" spans="1:7" x14ac:dyDescent="0.3">
      <c r="A6" t="s">
        <v>122</v>
      </c>
      <c r="B6" s="55">
        <v>0</v>
      </c>
    </row>
    <row r="7" spans="1:7" x14ac:dyDescent="0.3">
      <c r="A7" t="s">
        <v>93</v>
      </c>
      <c r="B7" s="55">
        <v>0</v>
      </c>
    </row>
    <row r="8" spans="1:7" x14ac:dyDescent="0.3">
      <c r="A8" t="s">
        <v>96</v>
      </c>
      <c r="B8" s="55">
        <v>0</v>
      </c>
    </row>
    <row r="9" spans="1:7" x14ac:dyDescent="0.3">
      <c r="A9" t="s">
        <v>103</v>
      </c>
      <c r="B9" s="55">
        <v>0</v>
      </c>
    </row>
    <row r="10" spans="1:7" x14ac:dyDescent="0.3">
      <c r="A10" t="s">
        <v>107</v>
      </c>
      <c r="B10" s="55">
        <v>0</v>
      </c>
    </row>
    <row r="11" spans="1:7" x14ac:dyDescent="0.3">
      <c r="A11" t="s">
        <v>118</v>
      </c>
      <c r="B11" s="55">
        <v>0</v>
      </c>
    </row>
    <row r="12" spans="1:7" x14ac:dyDescent="0.3">
      <c r="A12" t="s">
        <v>129</v>
      </c>
      <c r="B12" s="55">
        <v>0</v>
      </c>
    </row>
    <row r="13" spans="1:7" x14ac:dyDescent="0.3">
      <c r="A13" t="s">
        <v>115</v>
      </c>
      <c r="B13" s="55">
        <v>0</v>
      </c>
    </row>
    <row r="14" spans="1:7" x14ac:dyDescent="0.3">
      <c r="A14" t="s">
        <v>144</v>
      </c>
      <c r="B14" s="55">
        <v>0</v>
      </c>
    </row>
    <row r="15" spans="1:7" x14ac:dyDescent="0.3">
      <c r="A15" t="s">
        <v>798</v>
      </c>
      <c r="B15" s="55">
        <v>0</v>
      </c>
    </row>
    <row r="16" spans="1:7" x14ac:dyDescent="0.3">
      <c r="A16" t="s">
        <v>137</v>
      </c>
      <c r="B16" s="55">
        <v>0</v>
      </c>
    </row>
    <row r="17" spans="1:2" x14ac:dyDescent="0.3">
      <c r="A17" t="s">
        <v>801</v>
      </c>
      <c r="B17" s="55">
        <v>0</v>
      </c>
    </row>
    <row r="18" spans="1:2" x14ac:dyDescent="0.3">
      <c r="A18" t="s">
        <v>223</v>
      </c>
      <c r="B18" s="55">
        <v>0</v>
      </c>
    </row>
    <row r="19" spans="1:2" x14ac:dyDescent="0.3">
      <c r="A19" t="s">
        <v>152</v>
      </c>
      <c r="B19" s="55">
        <v>0</v>
      </c>
    </row>
    <row r="20" spans="1:2" x14ac:dyDescent="0.3">
      <c r="A20" t="s">
        <v>239</v>
      </c>
      <c r="B20" s="55">
        <v>0</v>
      </c>
    </row>
    <row r="21" spans="1:2" x14ac:dyDescent="0.3">
      <c r="A21" t="s">
        <v>248</v>
      </c>
      <c r="B21" s="55">
        <v>0</v>
      </c>
    </row>
    <row r="22" spans="1:2" x14ac:dyDescent="0.3">
      <c r="A22" t="s">
        <v>252</v>
      </c>
      <c r="B22" s="55">
        <v>0</v>
      </c>
    </row>
    <row r="23" spans="1:2" x14ac:dyDescent="0.3">
      <c r="A23" t="s">
        <v>273</v>
      </c>
      <c r="B23" s="55">
        <v>0</v>
      </c>
    </row>
    <row r="24" spans="1:2" x14ac:dyDescent="0.3">
      <c r="A24" t="s">
        <v>268</v>
      </c>
      <c r="B24" s="55">
        <v>0</v>
      </c>
    </row>
    <row r="25" spans="1:2" x14ac:dyDescent="0.3">
      <c r="A25" t="s">
        <v>803</v>
      </c>
      <c r="B25" s="55">
        <v>0</v>
      </c>
    </row>
    <row r="26" spans="1:2" x14ac:dyDescent="0.3">
      <c r="A26" t="s">
        <v>286</v>
      </c>
      <c r="B26" s="55">
        <v>0</v>
      </c>
    </row>
    <row r="27" spans="1:2" x14ac:dyDescent="0.3">
      <c r="A27" t="s">
        <v>302</v>
      </c>
      <c r="B27" s="55">
        <v>0</v>
      </c>
    </row>
    <row r="28" spans="1:2" x14ac:dyDescent="0.3">
      <c r="A28" t="s">
        <v>804</v>
      </c>
      <c r="B28" s="55">
        <v>0</v>
      </c>
    </row>
    <row r="29" spans="1:2" x14ac:dyDescent="0.3">
      <c r="A29" t="s">
        <v>186</v>
      </c>
      <c r="B29" s="55">
        <v>0</v>
      </c>
    </row>
    <row r="30" spans="1:2" x14ac:dyDescent="0.3">
      <c r="A30" t="s">
        <v>805</v>
      </c>
      <c r="B30" s="55">
        <v>0</v>
      </c>
    </row>
    <row r="31" spans="1:2" x14ac:dyDescent="0.3">
      <c r="A31" t="s">
        <v>198</v>
      </c>
      <c r="B31" s="55">
        <v>0</v>
      </c>
    </row>
    <row r="32" spans="1:2" x14ac:dyDescent="0.3">
      <c r="A32" t="s">
        <v>806</v>
      </c>
      <c r="B32" s="55">
        <v>0</v>
      </c>
    </row>
    <row r="33" spans="1:5" x14ac:dyDescent="0.3">
      <c r="A33" t="s">
        <v>202</v>
      </c>
      <c r="B33" s="55">
        <v>0</v>
      </c>
    </row>
    <row r="34" spans="1:5" x14ac:dyDescent="0.3">
      <c r="A34" t="s">
        <v>206</v>
      </c>
      <c r="B34" s="55">
        <v>0</v>
      </c>
    </row>
    <row r="35" spans="1:5" x14ac:dyDescent="0.3">
      <c r="A35" t="s">
        <v>210</v>
      </c>
      <c r="B35" s="55">
        <v>0</v>
      </c>
    </row>
    <row r="36" spans="1:5" x14ac:dyDescent="0.3">
      <c r="A36" t="s">
        <v>213</v>
      </c>
      <c r="B36" s="55">
        <v>0</v>
      </c>
    </row>
    <row r="37" spans="1:5" x14ac:dyDescent="0.3">
      <c r="A37" t="s">
        <v>314</v>
      </c>
      <c r="B37" s="55">
        <v>0</v>
      </c>
    </row>
    <row r="38" spans="1:5" x14ac:dyDescent="0.3">
      <c r="A38" t="s">
        <v>316</v>
      </c>
      <c r="B38" s="55">
        <v>0</v>
      </c>
    </row>
    <row r="39" spans="1:5" x14ac:dyDescent="0.3">
      <c r="A39" t="s">
        <v>327</v>
      </c>
      <c r="B39" s="55">
        <v>0</v>
      </c>
    </row>
    <row r="40" spans="1:5" x14ac:dyDescent="0.3">
      <c r="A40" t="s">
        <v>331</v>
      </c>
      <c r="B40" s="55">
        <v>0</v>
      </c>
    </row>
    <row r="41" spans="1:5" x14ac:dyDescent="0.3">
      <c r="A41" t="s">
        <v>453</v>
      </c>
      <c r="B41" s="55">
        <v>0</v>
      </c>
    </row>
    <row r="42" spans="1:5" x14ac:dyDescent="0.3">
      <c r="A42" t="s">
        <v>456</v>
      </c>
      <c r="B42" s="55">
        <v>0</v>
      </c>
    </row>
    <row r="43" spans="1:5" x14ac:dyDescent="0.3">
      <c r="A43" t="s">
        <v>468</v>
      </c>
      <c r="B43" s="55">
        <v>0</v>
      </c>
      <c r="E43" s="7"/>
    </row>
    <row r="44" spans="1:5" x14ac:dyDescent="0.3">
      <c r="A44" t="s">
        <v>70</v>
      </c>
      <c r="B44" s="42">
        <v>1</v>
      </c>
    </row>
    <row r="45" spans="1:5" x14ac:dyDescent="0.3">
      <c r="A45" t="s">
        <v>126</v>
      </c>
      <c r="B45" s="42">
        <v>1</v>
      </c>
    </row>
    <row r="46" spans="1:5" x14ac:dyDescent="0.3">
      <c r="A46" t="s">
        <v>243</v>
      </c>
      <c r="B46" s="42">
        <v>1</v>
      </c>
    </row>
    <row r="47" spans="1:5" x14ac:dyDescent="0.3">
      <c r="A47" t="s">
        <v>253</v>
      </c>
      <c r="B47" s="42">
        <v>1</v>
      </c>
    </row>
    <row r="48" spans="1:5" x14ac:dyDescent="0.3">
      <c r="A48" t="s">
        <v>259</v>
      </c>
      <c r="B48" s="42">
        <v>1</v>
      </c>
    </row>
    <row r="49" spans="1:2" x14ac:dyDescent="0.3">
      <c r="A49" t="s">
        <v>277</v>
      </c>
      <c r="B49" s="42">
        <v>1</v>
      </c>
    </row>
    <row r="50" spans="1:2" x14ac:dyDescent="0.3">
      <c r="A50" t="s">
        <v>802</v>
      </c>
      <c r="B50" s="42">
        <v>1</v>
      </c>
    </row>
    <row r="51" spans="1:2" x14ac:dyDescent="0.3">
      <c r="A51" t="s">
        <v>795</v>
      </c>
      <c r="B51" s="42">
        <v>1</v>
      </c>
    </row>
    <row r="52" spans="1:2" x14ac:dyDescent="0.3">
      <c r="A52" t="s">
        <v>295</v>
      </c>
      <c r="B52" s="42">
        <v>1</v>
      </c>
    </row>
    <row r="53" spans="1:2" x14ac:dyDescent="0.3">
      <c r="A53" t="s">
        <v>309</v>
      </c>
      <c r="B53" s="42">
        <v>1</v>
      </c>
    </row>
    <row r="54" spans="1:2" x14ac:dyDescent="0.3">
      <c r="A54" t="s">
        <v>320</v>
      </c>
      <c r="B54" s="42">
        <v>1</v>
      </c>
    </row>
    <row r="55" spans="1:2" x14ac:dyDescent="0.3">
      <c r="A55" t="s">
        <v>323</v>
      </c>
      <c r="B55" s="42">
        <v>1</v>
      </c>
    </row>
    <row r="56" spans="1:2" x14ac:dyDescent="0.3">
      <c r="A56" t="s">
        <v>235</v>
      </c>
      <c r="B56" s="42">
        <v>2</v>
      </c>
    </row>
    <row r="57" spans="1:2" x14ac:dyDescent="0.3">
      <c r="A57" t="s">
        <v>230</v>
      </c>
      <c r="B57" s="42">
        <v>2</v>
      </c>
    </row>
    <row r="58" spans="1:2" x14ac:dyDescent="0.3">
      <c r="A58" t="s">
        <v>339</v>
      </c>
      <c r="B58" s="42">
        <v>2</v>
      </c>
    </row>
    <row r="59" spans="1:2" x14ac:dyDescent="0.3">
      <c r="A59" t="s">
        <v>347</v>
      </c>
      <c r="B59" s="42">
        <v>2</v>
      </c>
    </row>
    <row r="60" spans="1:2" x14ac:dyDescent="0.3">
      <c r="A60" t="s">
        <v>366</v>
      </c>
      <c r="B60" s="42">
        <v>2</v>
      </c>
    </row>
    <row r="61" spans="1:2" x14ac:dyDescent="0.3">
      <c r="A61" t="s">
        <v>378</v>
      </c>
      <c r="B61" s="42">
        <v>2</v>
      </c>
    </row>
    <row r="62" spans="1:2" x14ac:dyDescent="0.3">
      <c r="A62" t="s">
        <v>431</v>
      </c>
      <c r="B62" s="42">
        <v>2</v>
      </c>
    </row>
    <row r="63" spans="1:2" x14ac:dyDescent="0.3">
      <c r="A63" t="s">
        <v>87</v>
      </c>
      <c r="B63" s="83">
        <v>3</v>
      </c>
    </row>
    <row r="64" spans="1:2" x14ac:dyDescent="0.3">
      <c r="A64" t="s">
        <v>12</v>
      </c>
      <c r="B64" s="83">
        <v>3</v>
      </c>
    </row>
    <row r="65" spans="1:2" x14ac:dyDescent="0.3">
      <c r="A65" t="s">
        <v>16</v>
      </c>
      <c r="B65" s="83">
        <v>3</v>
      </c>
    </row>
    <row r="66" spans="1:2" x14ac:dyDescent="0.3">
      <c r="A66" t="s">
        <v>23</v>
      </c>
      <c r="B66" s="83">
        <v>3</v>
      </c>
    </row>
    <row r="67" spans="1:2" x14ac:dyDescent="0.3">
      <c r="A67" t="s">
        <v>26</v>
      </c>
      <c r="B67" s="83">
        <v>3</v>
      </c>
    </row>
    <row r="68" spans="1:2" x14ac:dyDescent="0.3">
      <c r="A68" t="s">
        <v>29</v>
      </c>
      <c r="B68" s="83">
        <v>3</v>
      </c>
    </row>
    <row r="69" spans="1:2" x14ac:dyDescent="0.3">
      <c r="A69" t="s">
        <v>42</v>
      </c>
      <c r="B69" s="83">
        <v>3</v>
      </c>
    </row>
    <row r="70" spans="1:2" x14ac:dyDescent="0.3">
      <c r="A70" t="s">
        <v>49</v>
      </c>
      <c r="B70" s="83">
        <v>3</v>
      </c>
    </row>
    <row r="71" spans="1:2" x14ac:dyDescent="0.3">
      <c r="A71" t="s">
        <v>73</v>
      </c>
      <c r="B71" s="83">
        <v>3</v>
      </c>
    </row>
    <row r="72" spans="1:2" x14ac:dyDescent="0.3">
      <c r="A72" t="s">
        <v>83</v>
      </c>
      <c r="B72" s="83">
        <v>3</v>
      </c>
    </row>
    <row r="73" spans="1:2" x14ac:dyDescent="0.3">
      <c r="A73" t="s">
        <v>19</v>
      </c>
      <c r="B73" s="83">
        <v>3</v>
      </c>
    </row>
    <row r="74" spans="1:2" x14ac:dyDescent="0.3">
      <c r="A74" t="s">
        <v>53</v>
      </c>
      <c r="B74" s="83">
        <v>3</v>
      </c>
    </row>
    <row r="75" spans="1:2" x14ac:dyDescent="0.3">
      <c r="A75" t="s">
        <v>179</v>
      </c>
      <c r="B75" s="83">
        <v>3</v>
      </c>
    </row>
    <row r="76" spans="1:2" x14ac:dyDescent="0.3">
      <c r="A76" t="s">
        <v>793</v>
      </c>
      <c r="B76" s="83">
        <v>3</v>
      </c>
    </row>
    <row r="77" spans="1:2" x14ac:dyDescent="0.3">
      <c r="A77" t="s">
        <v>374</v>
      </c>
      <c r="B77" s="83">
        <v>3</v>
      </c>
    </row>
    <row r="78" spans="1:2" x14ac:dyDescent="0.3">
      <c r="A78" t="s">
        <v>383</v>
      </c>
      <c r="B78" s="83">
        <v>3</v>
      </c>
    </row>
    <row r="79" spans="1:2" x14ac:dyDescent="0.3">
      <c r="A79" t="s">
        <v>387</v>
      </c>
      <c r="B79" s="83">
        <v>3</v>
      </c>
    </row>
    <row r="80" spans="1:2" x14ac:dyDescent="0.3">
      <c r="A80" t="s">
        <v>410</v>
      </c>
      <c r="B80" s="83">
        <v>3</v>
      </c>
    </row>
    <row r="81" spans="1:2" x14ac:dyDescent="0.3">
      <c r="A81" t="s">
        <v>58</v>
      </c>
      <c r="B81" s="84">
        <v>4</v>
      </c>
    </row>
    <row r="82" spans="1:2" x14ac:dyDescent="0.3">
      <c r="A82" t="s">
        <v>794</v>
      </c>
      <c r="B82" s="84">
        <v>4</v>
      </c>
    </row>
    <row r="83" spans="1:2" x14ac:dyDescent="0.3">
      <c r="A83" t="s">
        <v>159</v>
      </c>
      <c r="B83" s="84">
        <v>4</v>
      </c>
    </row>
    <row r="84" spans="1:2" x14ac:dyDescent="0.3">
      <c r="A84" t="s">
        <v>363</v>
      </c>
      <c r="B84" s="84">
        <v>4</v>
      </c>
    </row>
    <row r="85" spans="1:2" x14ac:dyDescent="0.3">
      <c r="A85" t="s">
        <v>45</v>
      </c>
      <c r="B85" s="84">
        <v>4</v>
      </c>
    </row>
    <row r="86" spans="1:2" x14ac:dyDescent="0.3">
      <c r="A86" t="s">
        <v>396</v>
      </c>
      <c r="B86" s="84">
        <v>5</v>
      </c>
    </row>
    <row r="87" spans="1:2" x14ac:dyDescent="0.3">
      <c r="A87" t="s">
        <v>401</v>
      </c>
      <c r="B87" s="84">
        <v>5</v>
      </c>
    </row>
    <row r="88" spans="1:2" x14ac:dyDescent="0.3">
      <c r="A88" t="s">
        <v>405</v>
      </c>
      <c r="B88" s="84">
        <v>5</v>
      </c>
    </row>
    <row r="89" spans="1:2" x14ac:dyDescent="0.3">
      <c r="A89" t="s">
        <v>490</v>
      </c>
      <c r="B89" s="84">
        <v>5</v>
      </c>
    </row>
    <row r="90" spans="1:2" x14ac:dyDescent="0.3">
      <c r="A90" t="s">
        <v>512</v>
      </c>
      <c r="B90" s="84">
        <v>5</v>
      </c>
    </row>
    <row r="91" spans="1:2" x14ac:dyDescent="0.3">
      <c r="A91" t="s">
        <v>514</v>
      </c>
      <c r="B91" s="84">
        <v>5</v>
      </c>
    </row>
    <row r="92" spans="1:2" x14ac:dyDescent="0.3">
      <c r="A92" t="s">
        <v>335</v>
      </c>
      <c r="B92" s="84">
        <v>6</v>
      </c>
    </row>
    <row r="93" spans="1:2" x14ac:dyDescent="0.3">
      <c r="A93" t="s">
        <v>796</v>
      </c>
      <c r="B93" s="84">
        <v>6</v>
      </c>
    </row>
    <row r="94" spans="1:2" x14ac:dyDescent="0.3">
      <c r="A94" t="s">
        <v>355</v>
      </c>
      <c r="B94" s="84">
        <v>6</v>
      </c>
    </row>
    <row r="95" spans="1:2" x14ac:dyDescent="0.3">
      <c r="A95" t="s">
        <v>486</v>
      </c>
      <c r="B95" s="84">
        <v>6</v>
      </c>
    </row>
    <row r="96" spans="1:2" x14ac:dyDescent="0.3">
      <c r="A96" t="s">
        <v>35</v>
      </c>
      <c r="B96" s="84">
        <v>7</v>
      </c>
    </row>
    <row r="97" spans="1:7" x14ac:dyDescent="0.3">
      <c r="A97" t="s">
        <v>508</v>
      </c>
      <c r="B97" s="84">
        <v>7</v>
      </c>
    </row>
    <row r="98" spans="1:7" x14ac:dyDescent="0.3">
      <c r="A98" t="s">
        <v>524</v>
      </c>
      <c r="B98" s="84">
        <v>7</v>
      </c>
    </row>
    <row r="99" spans="1:7" x14ac:dyDescent="0.3">
      <c r="A99" t="s">
        <v>503</v>
      </c>
      <c r="B99" s="84">
        <v>8</v>
      </c>
    </row>
    <row r="100" spans="1:7" x14ac:dyDescent="0.3">
      <c r="A100" t="s">
        <v>538</v>
      </c>
      <c r="B100" s="84">
        <v>8</v>
      </c>
    </row>
    <row r="101" spans="1:7" x14ac:dyDescent="0.3">
      <c r="A101" t="s">
        <v>543</v>
      </c>
      <c r="B101" s="84">
        <v>8</v>
      </c>
    </row>
    <row r="102" spans="1:7" x14ac:dyDescent="0.3">
      <c r="A102" t="s">
        <v>534</v>
      </c>
      <c r="B102" s="84">
        <v>8</v>
      </c>
    </row>
    <row r="103" spans="1:7" x14ac:dyDescent="0.3">
      <c r="A103" t="s">
        <v>550</v>
      </c>
      <c r="B103" s="84">
        <v>8</v>
      </c>
    </row>
    <row r="104" spans="1:7" x14ac:dyDescent="0.3">
      <c r="A104" t="s">
        <v>541</v>
      </c>
      <c r="B104" s="84">
        <v>8</v>
      </c>
    </row>
    <row r="105" spans="1:7" x14ac:dyDescent="0.3">
      <c r="A105" t="s">
        <v>545</v>
      </c>
      <c r="B105" s="84">
        <v>8</v>
      </c>
    </row>
    <row r="106" spans="1:7" x14ac:dyDescent="0.3">
      <c r="A106" t="s">
        <v>39</v>
      </c>
      <c r="B106" s="84">
        <v>9</v>
      </c>
    </row>
    <row r="107" spans="1:7" x14ac:dyDescent="0.3">
      <c r="A107" t="s">
        <v>78</v>
      </c>
      <c r="B107" s="84">
        <v>9</v>
      </c>
    </row>
    <row r="108" spans="1:7" x14ac:dyDescent="0.3">
      <c r="A108" t="s">
        <v>518</v>
      </c>
      <c r="B108" s="84">
        <v>10</v>
      </c>
    </row>
    <row r="109" spans="1:7" x14ac:dyDescent="0.3">
      <c r="A109" t="s">
        <v>527</v>
      </c>
      <c r="B109" s="84">
        <v>10</v>
      </c>
    </row>
    <row r="110" spans="1:7" x14ac:dyDescent="0.3">
      <c r="A110" t="s">
        <v>495</v>
      </c>
      <c r="B110" s="84">
        <v>11</v>
      </c>
      <c r="C110" s="87" t="s">
        <v>1039</v>
      </c>
      <c r="D110" s="87"/>
      <c r="E110" s="87"/>
      <c r="F110" s="87"/>
      <c r="G110" s="87"/>
    </row>
    <row r="111" spans="1:7" x14ac:dyDescent="0.3">
      <c r="A111" t="s">
        <v>499</v>
      </c>
      <c r="B111" s="84">
        <v>11</v>
      </c>
      <c r="C111" s="85">
        <f>COUNTA(B63:B111)</f>
        <v>49</v>
      </c>
      <c r="D111" s="85" t="s">
        <v>894</v>
      </c>
      <c r="E111" s="85"/>
      <c r="F111" s="85"/>
      <c r="G111" s="85"/>
    </row>
    <row r="113" spans="2:3" x14ac:dyDescent="0.3">
      <c r="B113" s="28">
        <f>COUNTA(B3:B111)</f>
        <v>109</v>
      </c>
      <c r="C113" s="16" t="s">
        <v>896</v>
      </c>
    </row>
  </sheetData>
  <mergeCells count="2">
    <mergeCell ref="C3:G3"/>
    <mergeCell ref="C110:G1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A2" sqref="A2"/>
    </sheetView>
  </sheetViews>
  <sheetFormatPr defaultRowHeight="14.4" x14ac:dyDescent="0.3"/>
  <cols>
    <col min="1" max="1" width="49.33203125" customWidth="1"/>
    <col min="2" max="2" width="11.5546875" style="51" customWidth="1"/>
    <col min="3" max="3" width="10.33203125" style="51" customWidth="1"/>
    <col min="4" max="4" width="9.109375" style="51" customWidth="1"/>
    <col min="5" max="5" width="11.88671875" style="51" customWidth="1"/>
    <col min="6" max="6" width="3.33203125" style="58" customWidth="1"/>
    <col min="7" max="7" width="10.88671875" style="51" customWidth="1"/>
    <col min="8" max="8" width="12" style="51" customWidth="1"/>
    <col min="9" max="9" width="11.6640625" style="51" customWidth="1"/>
    <col min="10" max="10" width="10.6640625" style="51" customWidth="1"/>
    <col min="11" max="11" width="8.88671875" style="70" customWidth="1"/>
    <col min="12" max="12" width="135.33203125" customWidth="1"/>
    <col min="13" max="13" width="89.44140625" customWidth="1"/>
  </cols>
  <sheetData>
    <row r="1" spans="1:13" ht="18" customHeight="1" x14ac:dyDescent="0.3">
      <c r="C1" s="88" t="s">
        <v>945</v>
      </c>
      <c r="D1" s="88"/>
      <c r="E1" s="88"/>
      <c r="F1" s="56"/>
      <c r="G1" s="88" t="s">
        <v>946</v>
      </c>
      <c r="H1" s="88"/>
      <c r="I1" s="88"/>
      <c r="J1" s="56"/>
      <c r="K1" s="68"/>
    </row>
    <row r="2" spans="1:13" s="4" customFormat="1" ht="47.25" customHeight="1" x14ac:dyDescent="0.3">
      <c r="A2" s="8"/>
      <c r="B2" s="50" t="s">
        <v>915</v>
      </c>
      <c r="C2" s="50" t="s">
        <v>916</v>
      </c>
      <c r="D2" s="50" t="s">
        <v>917</v>
      </c>
      <c r="E2" s="50" t="s">
        <v>918</v>
      </c>
      <c r="F2" s="60"/>
      <c r="G2" s="50" t="s">
        <v>916</v>
      </c>
      <c r="H2" s="50" t="s">
        <v>917</v>
      </c>
      <c r="I2" s="50" t="s">
        <v>918</v>
      </c>
      <c r="J2" s="65" t="s">
        <v>954</v>
      </c>
      <c r="K2" s="69" t="s">
        <v>947</v>
      </c>
      <c r="L2" s="30" t="s">
        <v>919</v>
      </c>
      <c r="M2" s="50" t="s">
        <v>948</v>
      </c>
    </row>
    <row r="3" spans="1:13" ht="43.2" x14ac:dyDescent="0.3">
      <c r="A3" s="23" t="s">
        <v>908</v>
      </c>
      <c r="L3" s="14" t="s">
        <v>920</v>
      </c>
      <c r="M3" s="66" t="s">
        <v>953</v>
      </c>
    </row>
    <row r="4" spans="1:13" ht="15.6" x14ac:dyDescent="0.3">
      <c r="A4" t="s">
        <v>897</v>
      </c>
      <c r="B4" s="51">
        <v>32</v>
      </c>
      <c r="C4" s="63">
        <v>8</v>
      </c>
      <c r="D4" s="63">
        <v>4</v>
      </c>
      <c r="E4" s="63">
        <v>12</v>
      </c>
      <c r="G4" s="58">
        <v>7</v>
      </c>
      <c r="H4" s="58">
        <v>1</v>
      </c>
      <c r="I4" s="58">
        <v>8</v>
      </c>
      <c r="J4" s="51">
        <f>E4-I4</f>
        <v>4</v>
      </c>
      <c r="K4" s="70">
        <f>AVERAGE(E4,I4)</f>
        <v>10</v>
      </c>
      <c r="L4" s="52" t="s">
        <v>921</v>
      </c>
    </row>
    <row r="5" spans="1:13" ht="43.2" x14ac:dyDescent="0.3">
      <c r="A5" t="s">
        <v>898</v>
      </c>
      <c r="B5" s="51">
        <v>29</v>
      </c>
      <c r="C5" s="63">
        <v>9</v>
      </c>
      <c r="D5" s="63">
        <v>8</v>
      </c>
      <c r="E5" s="63">
        <v>17</v>
      </c>
      <c r="G5" s="58">
        <v>7</v>
      </c>
      <c r="H5" s="58">
        <v>9</v>
      </c>
      <c r="I5" s="58">
        <v>16</v>
      </c>
      <c r="J5" s="63">
        <f t="shared" ref="J5:J31" si="0">E5-I5</f>
        <v>1</v>
      </c>
      <c r="K5" s="70">
        <f t="shared" ref="K5:K31" si="1">AVERAGE(E5,I5)</f>
        <v>16.5</v>
      </c>
      <c r="L5" s="53" t="s">
        <v>1056</v>
      </c>
      <c r="M5" s="66" t="s">
        <v>951</v>
      </c>
    </row>
    <row r="6" spans="1:13" x14ac:dyDescent="0.3">
      <c r="A6" t="s">
        <v>899</v>
      </c>
      <c r="B6" s="51">
        <v>14</v>
      </c>
      <c r="C6" s="63">
        <v>9</v>
      </c>
      <c r="D6" s="63">
        <v>9</v>
      </c>
      <c r="E6" s="63">
        <v>18</v>
      </c>
      <c r="G6" s="58">
        <v>7</v>
      </c>
      <c r="H6" s="58">
        <v>9</v>
      </c>
      <c r="I6" s="58">
        <v>16</v>
      </c>
      <c r="J6" s="63">
        <f t="shared" si="0"/>
        <v>2</v>
      </c>
      <c r="K6" s="70">
        <f t="shared" si="1"/>
        <v>17</v>
      </c>
      <c r="L6" s="4" t="s">
        <v>1055</v>
      </c>
    </row>
    <row r="7" spans="1:13" ht="28.8" x14ac:dyDescent="0.3">
      <c r="A7" t="s">
        <v>820</v>
      </c>
      <c r="B7" s="51">
        <v>71</v>
      </c>
      <c r="C7" s="63">
        <v>8</v>
      </c>
      <c r="D7" s="63">
        <v>4</v>
      </c>
      <c r="E7" s="63">
        <v>12</v>
      </c>
      <c r="G7" s="58">
        <v>8</v>
      </c>
      <c r="H7" s="58">
        <v>4</v>
      </c>
      <c r="I7" s="58">
        <v>12</v>
      </c>
      <c r="J7" s="63">
        <f t="shared" si="0"/>
        <v>0</v>
      </c>
      <c r="K7" s="70">
        <f t="shared" si="1"/>
        <v>12</v>
      </c>
      <c r="L7" s="14" t="s">
        <v>922</v>
      </c>
      <c r="M7" s="66" t="s">
        <v>949</v>
      </c>
    </row>
    <row r="8" spans="1:13" x14ac:dyDescent="0.3">
      <c r="A8" t="s">
        <v>821</v>
      </c>
      <c r="B8" s="51">
        <v>15</v>
      </c>
      <c r="C8" s="63">
        <v>8</v>
      </c>
      <c r="D8" s="63">
        <v>4</v>
      </c>
      <c r="E8" s="63">
        <v>12</v>
      </c>
      <c r="G8" s="58">
        <v>8</v>
      </c>
      <c r="H8" s="58">
        <v>4</v>
      </c>
      <c r="I8" s="58">
        <v>12</v>
      </c>
      <c r="J8" s="63">
        <f t="shared" si="0"/>
        <v>0</v>
      </c>
      <c r="K8" s="70">
        <f t="shared" si="1"/>
        <v>12</v>
      </c>
      <c r="L8" t="s">
        <v>923</v>
      </c>
    </row>
    <row r="9" spans="1:13" x14ac:dyDescent="0.3">
      <c r="A9" t="s">
        <v>900</v>
      </c>
      <c r="B9" s="51">
        <v>6</v>
      </c>
      <c r="C9" s="63">
        <v>8</v>
      </c>
      <c r="D9" s="63">
        <v>4</v>
      </c>
      <c r="E9" s="63">
        <v>12</v>
      </c>
      <c r="G9" s="58">
        <v>8</v>
      </c>
      <c r="H9" s="58">
        <v>2</v>
      </c>
      <c r="I9" s="58">
        <v>10</v>
      </c>
      <c r="J9" s="63">
        <f t="shared" si="0"/>
        <v>2</v>
      </c>
      <c r="K9" s="70">
        <f t="shared" si="1"/>
        <v>11</v>
      </c>
      <c r="L9" t="s">
        <v>924</v>
      </c>
    </row>
    <row r="10" spans="1:13" x14ac:dyDescent="0.3">
      <c r="A10" t="s">
        <v>822</v>
      </c>
      <c r="B10" s="51">
        <v>6</v>
      </c>
      <c r="C10" s="63">
        <v>7</v>
      </c>
      <c r="D10" s="63">
        <v>2</v>
      </c>
      <c r="E10" s="63">
        <v>9</v>
      </c>
      <c r="G10" s="58">
        <v>6</v>
      </c>
      <c r="H10" s="58">
        <v>2</v>
      </c>
      <c r="I10" s="58">
        <v>8</v>
      </c>
      <c r="J10" s="63">
        <f t="shared" si="0"/>
        <v>1</v>
      </c>
      <c r="K10" s="70">
        <f t="shared" si="1"/>
        <v>8.5</v>
      </c>
      <c r="L10" t="s">
        <v>925</v>
      </c>
    </row>
    <row r="11" spans="1:13" ht="43.2" x14ac:dyDescent="0.3">
      <c r="A11" s="4" t="s">
        <v>823</v>
      </c>
      <c r="B11" s="51">
        <v>3</v>
      </c>
      <c r="C11" s="63">
        <v>9</v>
      </c>
      <c r="D11" s="63">
        <v>6</v>
      </c>
      <c r="E11" s="63">
        <v>15</v>
      </c>
      <c r="G11" s="58">
        <v>7</v>
      </c>
      <c r="H11" s="58">
        <v>4</v>
      </c>
      <c r="I11" s="58">
        <v>11</v>
      </c>
      <c r="J11" s="63">
        <f t="shared" si="0"/>
        <v>4</v>
      </c>
      <c r="K11" s="70">
        <f t="shared" si="1"/>
        <v>13</v>
      </c>
      <c r="L11" s="14" t="s">
        <v>926</v>
      </c>
    </row>
    <row r="12" spans="1:13" x14ac:dyDescent="0.3">
      <c r="A12" t="s">
        <v>824</v>
      </c>
      <c r="B12" s="51">
        <v>46</v>
      </c>
      <c r="C12" s="63">
        <v>9</v>
      </c>
      <c r="D12" s="63">
        <v>6</v>
      </c>
      <c r="E12" s="63">
        <v>15</v>
      </c>
      <c r="G12" s="58">
        <v>6</v>
      </c>
      <c r="H12" s="58">
        <v>4</v>
      </c>
      <c r="I12" s="58">
        <v>10</v>
      </c>
      <c r="J12" s="33">
        <f t="shared" si="0"/>
        <v>5</v>
      </c>
      <c r="K12" s="70">
        <f t="shared" si="1"/>
        <v>12.5</v>
      </c>
      <c r="L12" s="14" t="s">
        <v>923</v>
      </c>
    </row>
    <row r="13" spans="1:13" x14ac:dyDescent="0.3">
      <c r="A13" t="s">
        <v>825</v>
      </c>
      <c r="B13" s="51">
        <v>28</v>
      </c>
      <c r="C13" s="63">
        <v>8</v>
      </c>
      <c r="D13" s="63">
        <v>5</v>
      </c>
      <c r="E13" s="63">
        <v>13</v>
      </c>
      <c r="G13" s="58">
        <v>6</v>
      </c>
      <c r="H13" s="58">
        <v>4</v>
      </c>
      <c r="I13" s="58">
        <v>10</v>
      </c>
      <c r="J13" s="63">
        <f t="shared" si="0"/>
        <v>3</v>
      </c>
      <c r="K13" s="70">
        <f t="shared" si="1"/>
        <v>11.5</v>
      </c>
      <c r="L13" s="14" t="s">
        <v>923</v>
      </c>
    </row>
    <row r="14" spans="1:13" x14ac:dyDescent="0.3">
      <c r="A14" t="s">
        <v>826</v>
      </c>
      <c r="B14" s="51">
        <v>34</v>
      </c>
      <c r="C14" s="63">
        <v>8</v>
      </c>
      <c r="D14" s="63">
        <v>5</v>
      </c>
      <c r="E14" s="63">
        <v>13</v>
      </c>
      <c r="G14" s="58">
        <v>5</v>
      </c>
      <c r="H14" s="58">
        <v>4</v>
      </c>
      <c r="I14" s="58">
        <v>9</v>
      </c>
      <c r="J14" s="63">
        <f t="shared" si="0"/>
        <v>4</v>
      </c>
      <c r="K14" s="70">
        <f t="shared" si="1"/>
        <v>11</v>
      </c>
      <c r="L14" s="14" t="s">
        <v>923</v>
      </c>
    </row>
    <row r="15" spans="1:13" x14ac:dyDescent="0.3">
      <c r="A15" t="s">
        <v>901</v>
      </c>
      <c r="B15" s="54">
        <v>31</v>
      </c>
      <c r="C15" s="64">
        <v>9</v>
      </c>
      <c r="D15" s="64">
        <v>3</v>
      </c>
      <c r="E15" s="64">
        <v>12</v>
      </c>
      <c r="G15" s="59">
        <v>3</v>
      </c>
      <c r="H15" s="59">
        <v>1</v>
      </c>
      <c r="I15" s="59">
        <v>4</v>
      </c>
      <c r="J15" s="33">
        <f t="shared" si="0"/>
        <v>8</v>
      </c>
      <c r="K15" s="70">
        <f t="shared" si="1"/>
        <v>8</v>
      </c>
      <c r="L15" s="14" t="s">
        <v>927</v>
      </c>
    </row>
    <row r="16" spans="1:13" x14ac:dyDescent="0.3">
      <c r="A16" t="s">
        <v>828</v>
      </c>
      <c r="B16" s="51">
        <v>7</v>
      </c>
      <c r="C16" s="63">
        <v>8</v>
      </c>
      <c r="D16" s="63">
        <v>1</v>
      </c>
      <c r="E16" s="63">
        <v>9</v>
      </c>
      <c r="G16" s="58">
        <v>5</v>
      </c>
      <c r="H16" s="58">
        <v>1</v>
      </c>
      <c r="I16" s="58">
        <v>6</v>
      </c>
      <c r="J16" s="63">
        <f t="shared" si="0"/>
        <v>3</v>
      </c>
      <c r="K16" s="70">
        <f t="shared" si="1"/>
        <v>7.5</v>
      </c>
      <c r="L16" s="14" t="s">
        <v>928</v>
      </c>
    </row>
    <row r="17" spans="1:13" x14ac:dyDescent="0.3">
      <c r="A17" s="4" t="s">
        <v>829</v>
      </c>
      <c r="B17" s="51">
        <v>13</v>
      </c>
      <c r="C17" s="63">
        <v>8</v>
      </c>
      <c r="D17" s="63">
        <v>1</v>
      </c>
      <c r="E17" s="63">
        <v>9</v>
      </c>
      <c r="G17" s="58">
        <v>4</v>
      </c>
      <c r="H17" s="58">
        <v>1</v>
      </c>
      <c r="I17" s="58">
        <v>5</v>
      </c>
      <c r="J17" s="63">
        <f t="shared" si="0"/>
        <v>4</v>
      </c>
      <c r="K17" s="70">
        <f t="shared" si="1"/>
        <v>7</v>
      </c>
      <c r="L17" s="14" t="s">
        <v>928</v>
      </c>
    </row>
    <row r="18" spans="1:13" x14ac:dyDescent="0.3">
      <c r="A18" s="4" t="s">
        <v>830</v>
      </c>
      <c r="B18" s="51">
        <v>12</v>
      </c>
      <c r="C18" s="63">
        <v>8</v>
      </c>
      <c r="D18" s="63">
        <v>1</v>
      </c>
      <c r="E18" s="63">
        <v>9</v>
      </c>
      <c r="G18" s="58">
        <v>5</v>
      </c>
      <c r="H18" s="58">
        <v>1</v>
      </c>
      <c r="I18" s="58">
        <v>6</v>
      </c>
      <c r="J18" s="63">
        <f t="shared" si="0"/>
        <v>3</v>
      </c>
      <c r="K18" s="70">
        <f t="shared" si="1"/>
        <v>7.5</v>
      </c>
      <c r="L18" s="14" t="s">
        <v>928</v>
      </c>
    </row>
    <row r="19" spans="1:13" x14ac:dyDescent="0.3">
      <c r="A19" s="4" t="s">
        <v>902</v>
      </c>
      <c r="B19" s="51">
        <v>5</v>
      </c>
      <c r="C19" s="63">
        <v>7</v>
      </c>
      <c r="D19" s="63">
        <v>1</v>
      </c>
      <c r="E19" s="63">
        <v>8</v>
      </c>
      <c r="G19" s="58">
        <v>5</v>
      </c>
      <c r="H19" s="58">
        <v>1</v>
      </c>
      <c r="I19" s="58">
        <v>6</v>
      </c>
      <c r="J19" s="63">
        <f t="shared" si="0"/>
        <v>2</v>
      </c>
      <c r="K19" s="70">
        <f t="shared" si="1"/>
        <v>7</v>
      </c>
      <c r="L19" s="14" t="s">
        <v>929</v>
      </c>
    </row>
    <row r="20" spans="1:13" ht="43.2" x14ac:dyDescent="0.3">
      <c r="A20" s="4" t="s">
        <v>903</v>
      </c>
      <c r="B20" s="51">
        <v>28</v>
      </c>
      <c r="C20" s="63">
        <v>10</v>
      </c>
      <c r="D20" s="63">
        <v>6</v>
      </c>
      <c r="E20" s="63">
        <v>16</v>
      </c>
      <c r="G20" s="58">
        <v>6</v>
      </c>
      <c r="H20" s="58">
        <v>3</v>
      </c>
      <c r="I20" s="58">
        <v>9</v>
      </c>
      <c r="J20" s="33">
        <f t="shared" si="0"/>
        <v>7</v>
      </c>
      <c r="K20" s="70">
        <f t="shared" si="1"/>
        <v>12.5</v>
      </c>
      <c r="L20" s="4" t="s">
        <v>930</v>
      </c>
      <c r="M20" s="66" t="s">
        <v>952</v>
      </c>
    </row>
    <row r="21" spans="1:13" x14ac:dyDescent="0.3">
      <c r="A21" s="4" t="s">
        <v>904</v>
      </c>
      <c r="B21" s="51">
        <v>17</v>
      </c>
      <c r="C21" s="63">
        <v>7</v>
      </c>
      <c r="D21" s="63">
        <v>1</v>
      </c>
      <c r="E21" s="63">
        <v>8</v>
      </c>
      <c r="G21" s="58">
        <v>3</v>
      </c>
      <c r="H21" s="58">
        <v>1</v>
      </c>
      <c r="I21" s="58">
        <v>4</v>
      </c>
      <c r="J21" s="63">
        <f t="shared" si="0"/>
        <v>4</v>
      </c>
      <c r="K21" s="70">
        <f t="shared" si="1"/>
        <v>6</v>
      </c>
      <c r="L21" t="s">
        <v>931</v>
      </c>
    </row>
    <row r="22" spans="1:13" x14ac:dyDescent="0.3">
      <c r="A22" s="4" t="s">
        <v>834</v>
      </c>
      <c r="B22" s="51">
        <v>78</v>
      </c>
      <c r="C22" s="63">
        <v>5</v>
      </c>
      <c r="D22" s="63">
        <v>1</v>
      </c>
      <c r="E22" s="63">
        <v>6</v>
      </c>
      <c r="G22" s="58">
        <v>1</v>
      </c>
      <c r="H22" s="58">
        <v>1</v>
      </c>
      <c r="I22" s="58">
        <v>2</v>
      </c>
      <c r="J22" s="63">
        <f t="shared" si="0"/>
        <v>4</v>
      </c>
      <c r="K22" s="70">
        <f t="shared" si="1"/>
        <v>4</v>
      </c>
      <c r="L22" t="s">
        <v>932</v>
      </c>
    </row>
    <row r="23" spans="1:13" x14ac:dyDescent="0.3">
      <c r="A23" s="4" t="s">
        <v>905</v>
      </c>
      <c r="B23" s="51">
        <v>3</v>
      </c>
      <c r="C23" s="63">
        <v>4</v>
      </c>
      <c r="D23" s="63">
        <v>1</v>
      </c>
      <c r="E23" s="63">
        <v>5</v>
      </c>
      <c r="G23" s="58">
        <v>2</v>
      </c>
      <c r="H23" s="58">
        <v>1</v>
      </c>
      <c r="I23" s="58">
        <v>3</v>
      </c>
      <c r="J23" s="63">
        <f t="shared" si="0"/>
        <v>2</v>
      </c>
      <c r="K23" s="70">
        <f t="shared" si="1"/>
        <v>4</v>
      </c>
      <c r="L23" t="s">
        <v>933</v>
      </c>
    </row>
    <row r="24" spans="1:13" x14ac:dyDescent="0.3">
      <c r="A24" s="4" t="s">
        <v>835</v>
      </c>
      <c r="B24" s="51">
        <v>17</v>
      </c>
      <c r="C24" s="63">
        <v>4</v>
      </c>
      <c r="D24" s="63">
        <v>1</v>
      </c>
      <c r="E24" s="63">
        <v>5</v>
      </c>
      <c r="G24" s="58">
        <v>2</v>
      </c>
      <c r="H24" s="58">
        <v>1</v>
      </c>
      <c r="I24" s="58">
        <v>3</v>
      </c>
      <c r="J24" s="63">
        <f t="shared" si="0"/>
        <v>2</v>
      </c>
      <c r="K24" s="70">
        <f t="shared" si="1"/>
        <v>4</v>
      </c>
      <c r="L24" t="s">
        <v>932</v>
      </c>
    </row>
    <row r="25" spans="1:13" x14ac:dyDescent="0.3">
      <c r="A25" s="4" t="s">
        <v>836</v>
      </c>
      <c r="B25" s="51">
        <v>12</v>
      </c>
      <c r="C25" s="63">
        <v>3</v>
      </c>
      <c r="D25" s="63">
        <v>1</v>
      </c>
      <c r="E25" s="63">
        <v>4</v>
      </c>
      <c r="G25" s="58">
        <v>2</v>
      </c>
      <c r="H25" s="58">
        <v>1</v>
      </c>
      <c r="I25" s="58">
        <v>3</v>
      </c>
      <c r="J25" s="63">
        <f t="shared" si="0"/>
        <v>1</v>
      </c>
      <c r="K25" s="70">
        <f t="shared" si="1"/>
        <v>3.5</v>
      </c>
      <c r="L25" t="s">
        <v>931</v>
      </c>
    </row>
    <row r="26" spans="1:13" x14ac:dyDescent="0.3">
      <c r="A26" s="4" t="s">
        <v>1044</v>
      </c>
      <c r="B26" s="51">
        <v>45</v>
      </c>
      <c r="C26" s="63">
        <v>4</v>
      </c>
      <c r="D26" s="63">
        <v>6</v>
      </c>
      <c r="E26" s="63">
        <v>10</v>
      </c>
      <c r="G26" s="58">
        <v>4</v>
      </c>
      <c r="H26" s="58">
        <v>2</v>
      </c>
      <c r="I26" s="58">
        <v>6</v>
      </c>
      <c r="J26" s="63">
        <f t="shared" si="0"/>
        <v>4</v>
      </c>
      <c r="K26" s="70">
        <f t="shared" si="1"/>
        <v>8</v>
      </c>
      <c r="L26" t="s">
        <v>934</v>
      </c>
    </row>
    <row r="27" spans="1:13" x14ac:dyDescent="0.3">
      <c r="A27" s="4" t="s">
        <v>1054</v>
      </c>
      <c r="B27" s="51">
        <v>14</v>
      </c>
      <c r="C27" s="63">
        <v>3</v>
      </c>
      <c r="D27" s="63">
        <v>2</v>
      </c>
      <c r="E27" s="63">
        <v>5</v>
      </c>
      <c r="G27" s="58">
        <v>3</v>
      </c>
      <c r="H27" s="58">
        <v>1</v>
      </c>
      <c r="I27" s="58">
        <v>4</v>
      </c>
      <c r="J27" s="63">
        <f t="shared" si="0"/>
        <v>1</v>
      </c>
      <c r="K27" s="70">
        <f t="shared" si="1"/>
        <v>4.5</v>
      </c>
      <c r="L27" t="s">
        <v>935</v>
      </c>
    </row>
    <row r="28" spans="1:13" x14ac:dyDescent="0.3">
      <c r="A28" s="4" t="s">
        <v>837</v>
      </c>
      <c r="B28" s="51">
        <v>2</v>
      </c>
      <c r="C28" s="63">
        <v>5</v>
      </c>
      <c r="D28" s="63">
        <v>0</v>
      </c>
      <c r="E28" s="63">
        <v>5</v>
      </c>
      <c r="G28" s="58">
        <v>3</v>
      </c>
      <c r="H28" s="58">
        <v>1</v>
      </c>
      <c r="I28" s="58">
        <v>4</v>
      </c>
      <c r="J28" s="63">
        <f t="shared" si="0"/>
        <v>1</v>
      </c>
      <c r="K28" s="70">
        <f t="shared" si="1"/>
        <v>4.5</v>
      </c>
      <c r="L28" t="s">
        <v>931</v>
      </c>
    </row>
    <row r="29" spans="1:13" x14ac:dyDescent="0.3">
      <c r="A29" s="4" t="s">
        <v>838</v>
      </c>
      <c r="B29" s="51">
        <v>28</v>
      </c>
      <c r="C29" s="63">
        <v>3</v>
      </c>
      <c r="D29" s="63">
        <v>0</v>
      </c>
      <c r="E29" s="63">
        <v>3</v>
      </c>
      <c r="G29" s="58">
        <v>2</v>
      </c>
      <c r="H29" s="58">
        <v>1</v>
      </c>
      <c r="I29" s="58">
        <v>3</v>
      </c>
      <c r="J29" s="63">
        <f t="shared" si="0"/>
        <v>0</v>
      </c>
      <c r="K29" s="70">
        <f t="shared" si="1"/>
        <v>3</v>
      </c>
      <c r="L29" t="s">
        <v>933</v>
      </c>
    </row>
    <row r="30" spans="1:13" x14ac:dyDescent="0.3">
      <c r="A30" s="4" t="s">
        <v>906</v>
      </c>
      <c r="B30" s="51">
        <v>8</v>
      </c>
      <c r="C30" s="63">
        <v>8</v>
      </c>
      <c r="D30" s="63">
        <v>6</v>
      </c>
      <c r="E30" s="63">
        <v>14</v>
      </c>
      <c r="G30" s="58">
        <v>4</v>
      </c>
      <c r="H30" s="58">
        <v>2</v>
      </c>
      <c r="I30" s="58">
        <v>6</v>
      </c>
      <c r="J30" s="33">
        <f t="shared" si="0"/>
        <v>8</v>
      </c>
      <c r="K30" s="70">
        <f t="shared" si="1"/>
        <v>10</v>
      </c>
      <c r="L30" t="s">
        <v>936</v>
      </c>
      <c r="M30" t="s">
        <v>950</v>
      </c>
    </row>
    <row r="31" spans="1:13" x14ac:dyDescent="0.3">
      <c r="A31" s="4" t="s">
        <v>907</v>
      </c>
      <c r="B31" s="51">
        <v>43</v>
      </c>
      <c r="C31" s="63">
        <v>7</v>
      </c>
      <c r="D31" s="63">
        <v>4</v>
      </c>
      <c r="E31" s="63">
        <v>11</v>
      </c>
      <c r="G31" s="58">
        <v>3</v>
      </c>
      <c r="H31" s="58">
        <v>3</v>
      </c>
      <c r="I31" s="58">
        <v>6</v>
      </c>
      <c r="J31" s="33">
        <f t="shared" si="0"/>
        <v>5</v>
      </c>
      <c r="K31" s="70">
        <f t="shared" si="1"/>
        <v>8.5</v>
      </c>
      <c r="L31" t="s">
        <v>937</v>
      </c>
    </row>
    <row r="32" spans="1:13" x14ac:dyDescent="0.3">
      <c r="C32" s="58"/>
      <c r="H32"/>
      <c r="I32"/>
      <c r="J32"/>
      <c r="K32" s="9"/>
    </row>
    <row r="33" spans="1:11" x14ac:dyDescent="0.3">
      <c r="A33" s="8" t="s">
        <v>896</v>
      </c>
      <c r="B33" s="28">
        <f>COUNTA(A4:A31)</f>
        <v>28</v>
      </c>
      <c r="C33" s="58"/>
      <c r="J33" s="76" t="s">
        <v>958</v>
      </c>
      <c r="K33" s="77">
        <f>SUM(K4:K31)</f>
        <v>244.5</v>
      </c>
    </row>
    <row r="34" spans="1:11" x14ac:dyDescent="0.3">
      <c r="C34" s="57"/>
      <c r="D34" s="57"/>
      <c r="E34" s="57"/>
      <c r="F34" s="57"/>
      <c r="G34" s="57"/>
    </row>
    <row r="35" spans="1:11" x14ac:dyDescent="0.3">
      <c r="C35" s="61"/>
      <c r="D35" s="57"/>
      <c r="E35" s="57"/>
      <c r="F35" s="57"/>
      <c r="G35" s="57"/>
    </row>
  </sheetData>
  <mergeCells count="2">
    <mergeCell ref="C1:E1"/>
    <mergeCell ref="G1:I1"/>
  </mergeCells>
  <pageMargins left="0.7" right="0.7" top="0.75" bottom="0.75" header="0.3" footer="0.3"/>
  <pageSetup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H147"/>
  <sheetViews>
    <sheetView workbookViewId="0"/>
  </sheetViews>
  <sheetFormatPr defaultRowHeight="14.4" x14ac:dyDescent="0.3"/>
  <cols>
    <col min="1" max="1" width="59.44140625" customWidth="1"/>
    <col min="2" max="2" width="9.44140625" style="28" customWidth="1"/>
    <col min="3" max="3" width="9.88671875" style="28" customWidth="1"/>
    <col min="4" max="5" width="7.6640625" customWidth="1"/>
    <col min="6" max="6" width="5.88671875" customWidth="1"/>
    <col min="7" max="7" width="6.44140625" customWidth="1"/>
    <col min="8" max="8" width="9.109375" customWidth="1"/>
    <col min="9" max="9" width="8.5546875" customWidth="1"/>
    <col min="10" max="10" width="6.109375" customWidth="1"/>
    <col min="11" max="11" width="7.6640625" customWidth="1"/>
    <col min="12" max="13" width="10.6640625" customWidth="1"/>
    <col min="14" max="15" width="8.6640625" customWidth="1"/>
    <col min="16" max="16" width="7.6640625" customWidth="1"/>
    <col min="17" max="17" width="9.5546875" customWidth="1"/>
    <col min="18" max="18" width="9.88671875" customWidth="1"/>
    <col min="19" max="19" width="8.88671875" customWidth="1"/>
    <col min="20" max="20" width="9.109375" customWidth="1"/>
    <col min="21" max="22" width="9" customWidth="1"/>
    <col min="23" max="23" width="8.44140625" customWidth="1"/>
    <col min="24" max="42" width="10.6640625" customWidth="1"/>
    <col min="43" max="43" width="9.33203125" customWidth="1"/>
    <col min="44" max="44" width="9.109375" customWidth="1"/>
    <col min="45" max="50" width="9.33203125" customWidth="1"/>
    <col min="51" max="68" width="8.6640625" customWidth="1"/>
    <col min="69" max="69" width="6.5546875" customWidth="1"/>
    <col min="70" max="70" width="7.5546875" customWidth="1"/>
    <col min="71" max="71" width="6.5546875" customWidth="1"/>
    <col min="72" max="77" width="8.6640625" customWidth="1"/>
    <col min="78" max="78" width="7.6640625" customWidth="1"/>
    <col min="79" max="80" width="8.6640625" customWidth="1"/>
    <col min="81" max="93" width="9.109375" customWidth="1"/>
    <col min="94" max="94" width="8.6640625" customWidth="1"/>
    <col min="95" max="95" width="10.33203125" customWidth="1"/>
    <col min="96" max="106" width="9.109375" customWidth="1"/>
  </cols>
  <sheetData>
    <row r="2" spans="1:112" s="4" customFormat="1" x14ac:dyDescent="0.3">
      <c r="A2" s="8" t="s">
        <v>914</v>
      </c>
      <c r="B2" s="28">
        <f>COUNTA(A5:A32)</f>
        <v>28</v>
      </c>
      <c r="C2" s="28" t="s">
        <v>909</v>
      </c>
      <c r="D2" t="s">
        <v>87</v>
      </c>
      <c r="E2" t="s">
        <v>12</v>
      </c>
      <c r="F2" t="s">
        <v>16</v>
      </c>
      <c r="G2" t="s">
        <v>23</v>
      </c>
      <c r="H2" t="s">
        <v>26</v>
      </c>
      <c r="I2" t="s">
        <v>29</v>
      </c>
      <c r="J2" t="s">
        <v>35</v>
      </c>
      <c r="K2" t="s">
        <v>39</v>
      </c>
      <c r="L2" t="s">
        <v>42</v>
      </c>
      <c r="M2" t="s">
        <v>49</v>
      </c>
      <c r="N2" t="s">
        <v>73</v>
      </c>
      <c r="O2" t="s">
        <v>78</v>
      </c>
      <c r="P2" t="s">
        <v>83</v>
      </c>
      <c r="Q2" t="s">
        <v>19</v>
      </c>
      <c r="R2" t="s">
        <v>53</v>
      </c>
      <c r="S2" t="s">
        <v>58</v>
      </c>
      <c r="T2" t="s">
        <v>179</v>
      </c>
      <c r="U2" t="s">
        <v>172</v>
      </c>
      <c r="V2" t="s">
        <v>183</v>
      </c>
      <c r="W2" t="s">
        <v>66</v>
      </c>
      <c r="X2" t="s">
        <v>70</v>
      </c>
      <c r="Y2" t="s">
        <v>122</v>
      </c>
      <c r="Z2" t="s">
        <v>93</v>
      </c>
      <c r="AA2" t="s">
        <v>96</v>
      </c>
      <c r="AB2" t="s">
        <v>103</v>
      </c>
      <c r="AC2" t="s">
        <v>107</v>
      </c>
      <c r="AD2" t="s">
        <v>793</v>
      </c>
      <c r="AE2" t="s">
        <v>118</v>
      </c>
      <c r="AF2" t="s">
        <v>129</v>
      </c>
      <c r="AG2" t="s">
        <v>115</v>
      </c>
      <c r="AH2" t="s">
        <v>126</v>
      </c>
      <c r="AI2" t="s">
        <v>144</v>
      </c>
      <c r="AJ2" t="s">
        <v>794</v>
      </c>
      <c r="AK2" t="s">
        <v>798</v>
      </c>
      <c r="AL2" t="s">
        <v>137</v>
      </c>
      <c r="AM2" t="s">
        <v>159</v>
      </c>
      <c r="AN2" t="s">
        <v>801</v>
      </c>
      <c r="AO2" t="s">
        <v>223</v>
      </c>
      <c r="AP2" t="s">
        <v>152</v>
      </c>
      <c r="AQ2" t="s">
        <v>235</v>
      </c>
      <c r="AR2" t="s">
        <v>230</v>
      </c>
      <c r="AS2" t="s">
        <v>239</v>
      </c>
      <c r="AT2" t="s">
        <v>243</v>
      </c>
      <c r="AU2" t="s">
        <v>248</v>
      </c>
      <c r="AV2" t="s">
        <v>252</v>
      </c>
      <c r="AW2" t="s">
        <v>253</v>
      </c>
      <c r="AX2" t="s">
        <v>259</v>
      </c>
      <c r="AY2" t="s">
        <v>277</v>
      </c>
      <c r="AZ2" t="s">
        <v>273</v>
      </c>
      <c r="BA2" t="s">
        <v>268</v>
      </c>
      <c r="BB2" t="s">
        <v>802</v>
      </c>
      <c r="BC2" t="s">
        <v>803</v>
      </c>
      <c r="BD2" t="s">
        <v>286</v>
      </c>
      <c r="BE2" t="s">
        <v>795</v>
      </c>
      <c r="BF2" t="s">
        <v>295</v>
      </c>
      <c r="BG2" t="s">
        <v>302</v>
      </c>
      <c r="BH2" t="s">
        <v>804</v>
      </c>
      <c r="BI2" t="s">
        <v>186</v>
      </c>
      <c r="BJ2" t="s">
        <v>805</v>
      </c>
      <c r="BK2" t="s">
        <v>198</v>
      </c>
      <c r="BL2" t="s">
        <v>806</v>
      </c>
      <c r="BM2" t="s">
        <v>202</v>
      </c>
      <c r="BN2" t="s">
        <v>206</v>
      </c>
      <c r="BO2" t="s">
        <v>210</v>
      </c>
      <c r="BP2" t="s">
        <v>213</v>
      </c>
      <c r="BQ2" t="s">
        <v>309</v>
      </c>
      <c r="BR2" t="s">
        <v>314</v>
      </c>
      <c r="BS2" t="s">
        <v>316</v>
      </c>
      <c r="BT2" t="s">
        <v>320</v>
      </c>
      <c r="BU2" t="s">
        <v>323</v>
      </c>
      <c r="BV2" t="s">
        <v>327</v>
      </c>
      <c r="BW2" t="s">
        <v>331</v>
      </c>
      <c r="BX2" t="s">
        <v>335</v>
      </c>
      <c r="BY2" t="s">
        <v>339</v>
      </c>
      <c r="BZ2" t="s">
        <v>347</v>
      </c>
      <c r="CA2" t="s">
        <v>796</v>
      </c>
      <c r="CB2" t="s">
        <v>355</v>
      </c>
      <c r="CC2" t="s">
        <v>363</v>
      </c>
      <c r="CD2" t="s">
        <v>366</v>
      </c>
      <c r="CE2" t="s">
        <v>374</v>
      </c>
      <c r="CF2" t="s">
        <v>378</v>
      </c>
      <c r="CG2" t="s">
        <v>383</v>
      </c>
      <c r="CH2" t="s">
        <v>387</v>
      </c>
      <c r="CI2" t="s">
        <v>396</v>
      </c>
      <c r="CJ2" t="s">
        <v>401</v>
      </c>
      <c r="CK2" t="s">
        <v>405</v>
      </c>
      <c r="CL2" t="s">
        <v>410</v>
      </c>
      <c r="CM2" t="s">
        <v>431</v>
      </c>
      <c r="CN2" t="s">
        <v>453</v>
      </c>
      <c r="CO2" t="s">
        <v>456</v>
      </c>
      <c r="CP2" t="s">
        <v>468</v>
      </c>
      <c r="CQ2" t="s">
        <v>45</v>
      </c>
      <c r="CR2" t="s">
        <v>486</v>
      </c>
      <c r="CS2" t="s">
        <v>490</v>
      </c>
      <c r="CT2" t="s">
        <v>495</v>
      </c>
      <c r="CU2" t="s">
        <v>499</v>
      </c>
      <c r="CV2" t="s">
        <v>503</v>
      </c>
      <c r="CW2" t="s">
        <v>508</v>
      </c>
      <c r="CX2" t="s">
        <v>512</v>
      </c>
      <c r="CY2" t="s">
        <v>514</v>
      </c>
      <c r="CZ2" t="s">
        <v>518</v>
      </c>
      <c r="DA2" t="s">
        <v>524</v>
      </c>
      <c r="DB2" t="s">
        <v>527</v>
      </c>
      <c r="DC2" t="s">
        <v>538</v>
      </c>
      <c r="DD2" t="s">
        <v>543</v>
      </c>
      <c r="DE2" t="s">
        <v>534</v>
      </c>
      <c r="DF2" t="s">
        <v>550</v>
      </c>
      <c r="DG2" t="s">
        <v>541</v>
      </c>
      <c r="DH2" t="s">
        <v>545</v>
      </c>
    </row>
    <row r="3" spans="1:112" s="4" customFormat="1" x14ac:dyDescent="0.3">
      <c r="A3" s="8"/>
      <c r="B3" s="28" t="s">
        <v>911</v>
      </c>
      <c r="C3" s="28" t="s">
        <v>910</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row>
    <row r="4" spans="1:112" x14ac:dyDescent="0.3">
      <c r="A4" s="23" t="s">
        <v>913</v>
      </c>
    </row>
    <row r="5" spans="1:112" x14ac:dyDescent="0.3">
      <c r="A5" t="s">
        <v>897</v>
      </c>
      <c r="B5" s="67">
        <v>32</v>
      </c>
      <c r="C5" s="72">
        <v>10</v>
      </c>
      <c r="D5">
        <v>10</v>
      </c>
      <c r="E5">
        <v>10</v>
      </c>
      <c r="F5">
        <v>10</v>
      </c>
      <c r="G5">
        <v>10</v>
      </c>
      <c r="H5">
        <v>10</v>
      </c>
      <c r="I5">
        <v>10</v>
      </c>
      <c r="J5">
        <v>10</v>
      </c>
      <c r="K5">
        <v>10</v>
      </c>
      <c r="L5">
        <v>10</v>
      </c>
      <c r="M5">
        <v>10</v>
      </c>
      <c r="N5">
        <v>10</v>
      </c>
      <c r="O5">
        <v>10</v>
      </c>
      <c r="P5">
        <v>10</v>
      </c>
      <c r="Q5">
        <v>10</v>
      </c>
      <c r="R5">
        <v>10</v>
      </c>
      <c r="S5">
        <v>10</v>
      </c>
      <c r="T5">
        <v>10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10</v>
      </c>
      <c r="CN5">
        <v>0</v>
      </c>
      <c r="CO5">
        <v>0</v>
      </c>
      <c r="CP5">
        <v>0</v>
      </c>
      <c r="CQ5">
        <v>10</v>
      </c>
      <c r="CR5">
        <v>0</v>
      </c>
      <c r="CS5">
        <v>0</v>
      </c>
      <c r="CT5">
        <v>10</v>
      </c>
      <c r="CU5">
        <v>10</v>
      </c>
      <c r="CV5">
        <v>10</v>
      </c>
      <c r="CW5">
        <v>10</v>
      </c>
      <c r="CX5">
        <v>0</v>
      </c>
      <c r="CY5">
        <v>0</v>
      </c>
      <c r="CZ5">
        <v>10</v>
      </c>
      <c r="DA5">
        <v>10</v>
      </c>
      <c r="DB5">
        <v>10</v>
      </c>
      <c r="DC5">
        <v>10</v>
      </c>
      <c r="DD5">
        <v>10</v>
      </c>
      <c r="DE5">
        <v>10</v>
      </c>
      <c r="DF5">
        <v>10</v>
      </c>
      <c r="DG5">
        <v>10</v>
      </c>
      <c r="DH5">
        <v>10</v>
      </c>
    </row>
    <row r="6" spans="1:112" x14ac:dyDescent="0.3">
      <c r="A6" t="s">
        <v>898</v>
      </c>
      <c r="B6" s="67">
        <v>29</v>
      </c>
      <c r="C6" s="72">
        <v>16.5</v>
      </c>
      <c r="D6">
        <v>16.5</v>
      </c>
      <c r="E6">
        <v>16.5</v>
      </c>
      <c r="F6">
        <v>16.5</v>
      </c>
      <c r="G6">
        <v>16.5</v>
      </c>
      <c r="H6">
        <v>16.5</v>
      </c>
      <c r="I6">
        <v>16.5</v>
      </c>
      <c r="J6">
        <v>16.5</v>
      </c>
      <c r="K6">
        <v>16.5</v>
      </c>
      <c r="L6">
        <v>16.5</v>
      </c>
      <c r="M6">
        <v>16.5</v>
      </c>
      <c r="N6">
        <v>16.5</v>
      </c>
      <c r="O6">
        <v>16.5</v>
      </c>
      <c r="P6">
        <v>16.5</v>
      </c>
      <c r="Q6">
        <v>0</v>
      </c>
      <c r="R6">
        <v>0</v>
      </c>
      <c r="S6">
        <v>0</v>
      </c>
      <c r="T6">
        <v>16.5</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c r="CK6">
        <v>0</v>
      </c>
      <c r="CL6">
        <v>0</v>
      </c>
      <c r="CM6">
        <v>16.5</v>
      </c>
      <c r="CN6">
        <v>0</v>
      </c>
      <c r="CO6">
        <v>0</v>
      </c>
      <c r="CP6">
        <v>0</v>
      </c>
      <c r="CQ6">
        <v>16.5</v>
      </c>
      <c r="CR6">
        <v>0</v>
      </c>
      <c r="CS6">
        <v>0</v>
      </c>
      <c r="CT6">
        <v>16.5</v>
      </c>
      <c r="CU6">
        <v>16.5</v>
      </c>
      <c r="CV6">
        <v>16.5</v>
      </c>
      <c r="CW6">
        <v>16.5</v>
      </c>
      <c r="CX6">
        <v>0</v>
      </c>
      <c r="CY6">
        <v>0</v>
      </c>
      <c r="CZ6">
        <v>16.5</v>
      </c>
      <c r="DA6">
        <v>16.5</v>
      </c>
      <c r="DB6">
        <v>16.5</v>
      </c>
      <c r="DC6">
        <v>16.5</v>
      </c>
      <c r="DD6">
        <v>16.5</v>
      </c>
      <c r="DE6">
        <v>16.5</v>
      </c>
      <c r="DF6">
        <v>16.5</v>
      </c>
      <c r="DG6">
        <v>16.5</v>
      </c>
      <c r="DH6">
        <v>16.5</v>
      </c>
    </row>
    <row r="7" spans="1:112" x14ac:dyDescent="0.3">
      <c r="A7" t="s">
        <v>899</v>
      </c>
      <c r="B7" s="67">
        <v>14</v>
      </c>
      <c r="C7" s="72">
        <v>17</v>
      </c>
      <c r="D7">
        <v>0</v>
      </c>
      <c r="E7">
        <v>17</v>
      </c>
      <c r="F7">
        <v>17</v>
      </c>
      <c r="G7">
        <v>0</v>
      </c>
      <c r="H7">
        <v>0</v>
      </c>
      <c r="I7">
        <v>0</v>
      </c>
      <c r="J7">
        <v>17</v>
      </c>
      <c r="K7">
        <v>17</v>
      </c>
      <c r="L7">
        <v>0</v>
      </c>
      <c r="M7">
        <v>0</v>
      </c>
      <c r="N7">
        <v>0</v>
      </c>
      <c r="O7">
        <v>17</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17</v>
      </c>
      <c r="CU7">
        <v>0</v>
      </c>
      <c r="CV7">
        <v>0</v>
      </c>
      <c r="CW7">
        <v>0</v>
      </c>
      <c r="CX7">
        <v>0</v>
      </c>
      <c r="CY7">
        <v>0</v>
      </c>
      <c r="CZ7">
        <v>17</v>
      </c>
      <c r="DA7">
        <v>0</v>
      </c>
      <c r="DB7">
        <v>17</v>
      </c>
      <c r="DC7">
        <v>17</v>
      </c>
      <c r="DD7">
        <v>17</v>
      </c>
      <c r="DE7">
        <v>17</v>
      </c>
      <c r="DF7">
        <v>17</v>
      </c>
      <c r="DG7">
        <v>17</v>
      </c>
      <c r="DH7">
        <v>17</v>
      </c>
    </row>
    <row r="8" spans="1:112" x14ac:dyDescent="0.3">
      <c r="A8" t="s">
        <v>820</v>
      </c>
      <c r="B8" s="67">
        <v>71</v>
      </c>
      <c r="C8" s="72">
        <v>12</v>
      </c>
      <c r="D8">
        <v>0</v>
      </c>
      <c r="E8">
        <v>0</v>
      </c>
      <c r="F8">
        <v>0</v>
      </c>
      <c r="G8">
        <v>0</v>
      </c>
      <c r="H8">
        <v>0</v>
      </c>
      <c r="I8">
        <v>0</v>
      </c>
      <c r="J8">
        <v>0</v>
      </c>
      <c r="K8">
        <v>12</v>
      </c>
      <c r="L8">
        <v>0</v>
      </c>
      <c r="M8">
        <v>0</v>
      </c>
      <c r="N8">
        <v>0</v>
      </c>
      <c r="O8">
        <v>12</v>
      </c>
      <c r="P8">
        <v>0</v>
      </c>
      <c r="Q8">
        <v>0</v>
      </c>
      <c r="R8">
        <v>0</v>
      </c>
      <c r="S8">
        <v>0</v>
      </c>
      <c r="T8">
        <v>0</v>
      </c>
      <c r="U8">
        <v>0</v>
      </c>
      <c r="V8">
        <v>12</v>
      </c>
      <c r="W8">
        <v>0</v>
      </c>
      <c r="X8">
        <v>0</v>
      </c>
      <c r="Y8">
        <v>0</v>
      </c>
      <c r="Z8">
        <v>0</v>
      </c>
      <c r="AA8">
        <v>0</v>
      </c>
      <c r="AB8">
        <v>0</v>
      </c>
      <c r="AC8">
        <v>0</v>
      </c>
      <c r="AD8">
        <v>0</v>
      </c>
      <c r="AE8">
        <v>12</v>
      </c>
      <c r="AF8">
        <v>12</v>
      </c>
      <c r="AG8">
        <v>12</v>
      </c>
      <c r="AH8">
        <v>12</v>
      </c>
      <c r="AI8">
        <v>12</v>
      </c>
      <c r="AJ8">
        <v>12</v>
      </c>
      <c r="AK8">
        <v>0</v>
      </c>
      <c r="AL8">
        <v>0</v>
      </c>
      <c r="AM8">
        <v>12</v>
      </c>
      <c r="AN8">
        <v>12</v>
      </c>
      <c r="AO8">
        <v>12</v>
      </c>
      <c r="AP8">
        <v>0</v>
      </c>
      <c r="AQ8">
        <v>12</v>
      </c>
      <c r="AR8">
        <v>12</v>
      </c>
      <c r="AS8">
        <v>12</v>
      </c>
      <c r="AT8">
        <v>12</v>
      </c>
      <c r="AU8">
        <v>12</v>
      </c>
      <c r="AV8">
        <v>12</v>
      </c>
      <c r="AW8">
        <v>12</v>
      </c>
      <c r="AX8">
        <v>12</v>
      </c>
      <c r="AY8">
        <v>12</v>
      </c>
      <c r="AZ8">
        <v>12</v>
      </c>
      <c r="BA8">
        <v>12</v>
      </c>
      <c r="BB8">
        <v>12</v>
      </c>
      <c r="BC8">
        <v>0</v>
      </c>
      <c r="BD8">
        <v>0</v>
      </c>
      <c r="BE8">
        <v>0</v>
      </c>
      <c r="BF8">
        <v>0</v>
      </c>
      <c r="BG8">
        <v>0</v>
      </c>
      <c r="BH8">
        <v>12</v>
      </c>
      <c r="BI8">
        <v>12</v>
      </c>
      <c r="BJ8">
        <v>12</v>
      </c>
      <c r="BK8">
        <v>12</v>
      </c>
      <c r="BL8">
        <v>12</v>
      </c>
      <c r="BM8">
        <v>12</v>
      </c>
      <c r="BN8">
        <v>12</v>
      </c>
      <c r="BO8">
        <v>12</v>
      </c>
      <c r="BP8">
        <v>12</v>
      </c>
      <c r="BQ8">
        <v>12</v>
      </c>
      <c r="BR8">
        <v>12</v>
      </c>
      <c r="BS8">
        <v>12</v>
      </c>
      <c r="BT8">
        <v>12</v>
      </c>
      <c r="BU8">
        <v>12</v>
      </c>
      <c r="BV8">
        <v>12</v>
      </c>
      <c r="BW8">
        <v>12</v>
      </c>
      <c r="BX8">
        <v>12</v>
      </c>
      <c r="BY8">
        <v>12</v>
      </c>
      <c r="BZ8">
        <v>12</v>
      </c>
      <c r="CA8">
        <v>12</v>
      </c>
      <c r="CB8">
        <v>12</v>
      </c>
      <c r="CC8">
        <v>0</v>
      </c>
      <c r="CD8">
        <v>12</v>
      </c>
      <c r="CE8">
        <v>12</v>
      </c>
      <c r="CF8">
        <v>12</v>
      </c>
      <c r="CG8">
        <v>12</v>
      </c>
      <c r="CH8">
        <v>12</v>
      </c>
      <c r="CI8">
        <v>12</v>
      </c>
      <c r="CJ8">
        <v>12</v>
      </c>
      <c r="CK8">
        <v>12</v>
      </c>
      <c r="CL8">
        <v>0</v>
      </c>
      <c r="CM8">
        <v>0</v>
      </c>
      <c r="CN8">
        <v>0</v>
      </c>
      <c r="CO8">
        <v>0</v>
      </c>
      <c r="CP8">
        <v>12</v>
      </c>
      <c r="CQ8">
        <v>0</v>
      </c>
      <c r="CR8">
        <v>12</v>
      </c>
      <c r="CS8">
        <v>12</v>
      </c>
      <c r="CT8">
        <v>12</v>
      </c>
      <c r="CU8">
        <v>12</v>
      </c>
      <c r="CV8">
        <v>12</v>
      </c>
      <c r="CW8">
        <v>12</v>
      </c>
      <c r="CX8">
        <v>12</v>
      </c>
      <c r="CY8">
        <v>12</v>
      </c>
      <c r="CZ8">
        <v>12</v>
      </c>
      <c r="DA8">
        <v>12</v>
      </c>
      <c r="DB8">
        <v>12</v>
      </c>
      <c r="DC8">
        <v>12</v>
      </c>
      <c r="DD8">
        <v>12</v>
      </c>
      <c r="DE8">
        <v>12</v>
      </c>
      <c r="DF8">
        <v>12</v>
      </c>
      <c r="DG8">
        <v>12</v>
      </c>
      <c r="DH8">
        <v>12</v>
      </c>
    </row>
    <row r="9" spans="1:112" x14ac:dyDescent="0.3">
      <c r="A9" t="s">
        <v>821</v>
      </c>
      <c r="B9" s="67">
        <v>15</v>
      </c>
      <c r="C9" s="72">
        <v>12</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12</v>
      </c>
      <c r="AG9">
        <v>12</v>
      </c>
      <c r="AH9">
        <v>0</v>
      </c>
      <c r="AI9">
        <v>12</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BX9">
        <v>0</v>
      </c>
      <c r="BY9">
        <v>0</v>
      </c>
      <c r="BZ9">
        <v>0</v>
      </c>
      <c r="CA9">
        <v>0</v>
      </c>
      <c r="CB9">
        <v>0</v>
      </c>
      <c r="CC9">
        <v>0</v>
      </c>
      <c r="CD9">
        <v>0</v>
      </c>
      <c r="CE9">
        <v>0</v>
      </c>
      <c r="CF9">
        <v>0</v>
      </c>
      <c r="CG9">
        <v>0</v>
      </c>
      <c r="CH9">
        <v>0</v>
      </c>
      <c r="CI9">
        <v>0</v>
      </c>
      <c r="CJ9">
        <v>0</v>
      </c>
      <c r="CK9">
        <v>12</v>
      </c>
      <c r="CL9">
        <v>0</v>
      </c>
      <c r="CM9">
        <v>0</v>
      </c>
      <c r="CN9">
        <v>0</v>
      </c>
      <c r="CO9">
        <v>0</v>
      </c>
      <c r="CP9">
        <v>0</v>
      </c>
      <c r="CQ9">
        <v>0</v>
      </c>
      <c r="CR9">
        <v>12</v>
      </c>
      <c r="CS9">
        <v>12</v>
      </c>
      <c r="CT9">
        <v>12</v>
      </c>
      <c r="CU9">
        <v>12</v>
      </c>
      <c r="CV9">
        <v>12</v>
      </c>
      <c r="CW9">
        <v>12</v>
      </c>
      <c r="CX9">
        <v>12</v>
      </c>
      <c r="CY9">
        <v>12</v>
      </c>
      <c r="CZ9">
        <v>12</v>
      </c>
      <c r="DA9">
        <v>12</v>
      </c>
      <c r="DB9">
        <v>12</v>
      </c>
      <c r="DC9">
        <v>0</v>
      </c>
      <c r="DD9">
        <v>0</v>
      </c>
      <c r="DE9">
        <v>0</v>
      </c>
      <c r="DF9">
        <v>0</v>
      </c>
      <c r="DG9">
        <v>0</v>
      </c>
      <c r="DH9">
        <v>0</v>
      </c>
    </row>
    <row r="10" spans="1:112" x14ac:dyDescent="0.3">
      <c r="A10" t="s">
        <v>900</v>
      </c>
      <c r="B10" s="67">
        <v>6</v>
      </c>
      <c r="C10" s="72">
        <v>11</v>
      </c>
      <c r="D10">
        <v>0</v>
      </c>
      <c r="E10">
        <v>0</v>
      </c>
      <c r="F10">
        <v>0</v>
      </c>
      <c r="G10">
        <v>11</v>
      </c>
      <c r="H10">
        <v>0</v>
      </c>
      <c r="I10">
        <v>0</v>
      </c>
      <c r="J10">
        <v>11</v>
      </c>
      <c r="K10">
        <v>0</v>
      </c>
      <c r="L10">
        <v>11</v>
      </c>
      <c r="M10">
        <v>11</v>
      </c>
      <c r="N10">
        <v>11</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BX10">
        <v>0</v>
      </c>
      <c r="BY10">
        <v>0</v>
      </c>
      <c r="BZ10">
        <v>0</v>
      </c>
      <c r="CA10">
        <v>0</v>
      </c>
      <c r="CB10">
        <v>0</v>
      </c>
      <c r="CC10">
        <v>0</v>
      </c>
      <c r="CD10">
        <v>0</v>
      </c>
      <c r="CE10">
        <v>0</v>
      </c>
      <c r="CF10">
        <v>0</v>
      </c>
      <c r="CG10">
        <v>0</v>
      </c>
      <c r="CH10">
        <v>0</v>
      </c>
      <c r="CI10">
        <v>0</v>
      </c>
      <c r="CJ10">
        <v>0</v>
      </c>
      <c r="CK10">
        <v>0</v>
      </c>
      <c r="CL10">
        <v>0</v>
      </c>
      <c r="CM10">
        <v>0</v>
      </c>
      <c r="CN10">
        <v>0</v>
      </c>
      <c r="CO10">
        <v>0</v>
      </c>
      <c r="CP10">
        <v>0</v>
      </c>
      <c r="CQ10">
        <v>11</v>
      </c>
      <c r="CR10">
        <v>0</v>
      </c>
      <c r="CS10">
        <v>0</v>
      </c>
      <c r="CT10">
        <v>0</v>
      </c>
      <c r="CU10">
        <v>0</v>
      </c>
      <c r="CV10">
        <v>0</v>
      </c>
      <c r="CW10">
        <v>0</v>
      </c>
      <c r="CX10">
        <v>0</v>
      </c>
      <c r="CY10">
        <v>0</v>
      </c>
      <c r="CZ10">
        <v>0</v>
      </c>
      <c r="DA10">
        <v>0</v>
      </c>
      <c r="DB10">
        <v>0</v>
      </c>
      <c r="DC10">
        <v>0</v>
      </c>
      <c r="DD10">
        <v>0</v>
      </c>
      <c r="DE10">
        <v>0</v>
      </c>
      <c r="DF10">
        <v>0</v>
      </c>
      <c r="DG10">
        <v>0</v>
      </c>
      <c r="DH10">
        <v>0</v>
      </c>
    </row>
    <row r="11" spans="1:112" x14ac:dyDescent="0.3">
      <c r="A11" t="s">
        <v>822</v>
      </c>
      <c r="B11" s="67">
        <v>6</v>
      </c>
      <c r="C11" s="72">
        <v>8.5</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8.5</v>
      </c>
      <c r="AR11">
        <v>8.5</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8.5</v>
      </c>
      <c r="BY11">
        <v>0</v>
      </c>
      <c r="BZ11">
        <v>0</v>
      </c>
      <c r="CA11">
        <v>8.5</v>
      </c>
      <c r="CB11">
        <v>8.5</v>
      </c>
      <c r="CC11">
        <v>0</v>
      </c>
      <c r="CD11">
        <v>0</v>
      </c>
      <c r="CE11">
        <v>8.5</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row>
    <row r="12" spans="1:112" x14ac:dyDescent="0.3">
      <c r="A12" t="s">
        <v>823</v>
      </c>
      <c r="B12" s="67">
        <v>3</v>
      </c>
      <c r="C12" s="72">
        <v>13</v>
      </c>
      <c r="D12">
        <v>0</v>
      </c>
      <c r="E12">
        <v>13</v>
      </c>
      <c r="F12">
        <v>13</v>
      </c>
      <c r="G12">
        <v>0</v>
      </c>
      <c r="H12">
        <v>0</v>
      </c>
      <c r="I12">
        <v>0</v>
      </c>
      <c r="J12">
        <v>13</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row>
    <row r="13" spans="1:112" x14ac:dyDescent="0.3">
      <c r="A13" t="s">
        <v>824</v>
      </c>
      <c r="B13" s="67">
        <v>46</v>
      </c>
      <c r="C13" s="72">
        <v>12.5</v>
      </c>
      <c r="D13">
        <v>12.5</v>
      </c>
      <c r="E13">
        <v>12.5</v>
      </c>
      <c r="F13">
        <v>0</v>
      </c>
      <c r="G13">
        <v>12.5</v>
      </c>
      <c r="H13">
        <v>12.5</v>
      </c>
      <c r="I13">
        <v>12.5</v>
      </c>
      <c r="J13">
        <v>12.5</v>
      </c>
      <c r="K13">
        <v>12.5</v>
      </c>
      <c r="L13">
        <v>0</v>
      </c>
      <c r="M13">
        <v>0</v>
      </c>
      <c r="N13">
        <v>12.5</v>
      </c>
      <c r="O13">
        <v>12.5</v>
      </c>
      <c r="P13">
        <v>12.5</v>
      </c>
      <c r="Q13">
        <v>0</v>
      </c>
      <c r="R13">
        <v>0</v>
      </c>
      <c r="S13">
        <v>12.5</v>
      </c>
      <c r="T13">
        <v>0</v>
      </c>
      <c r="U13">
        <v>0</v>
      </c>
      <c r="V13">
        <v>0</v>
      </c>
      <c r="W13">
        <v>0</v>
      </c>
      <c r="X13">
        <v>0</v>
      </c>
      <c r="Y13">
        <v>0</v>
      </c>
      <c r="Z13">
        <v>0</v>
      </c>
      <c r="AA13">
        <v>0</v>
      </c>
      <c r="AB13">
        <v>0</v>
      </c>
      <c r="AC13">
        <v>0</v>
      </c>
      <c r="AD13">
        <v>0</v>
      </c>
      <c r="AE13">
        <v>12.5</v>
      </c>
      <c r="AF13">
        <v>0</v>
      </c>
      <c r="AG13">
        <v>0</v>
      </c>
      <c r="AH13">
        <v>0</v>
      </c>
      <c r="AI13">
        <v>12.5</v>
      </c>
      <c r="AJ13">
        <v>0</v>
      </c>
      <c r="AK13">
        <v>0</v>
      </c>
      <c r="AL13">
        <v>12.5</v>
      </c>
      <c r="AM13">
        <v>0</v>
      </c>
      <c r="AN13">
        <v>0</v>
      </c>
      <c r="AO13">
        <v>0</v>
      </c>
      <c r="AP13">
        <v>12.5</v>
      </c>
      <c r="AQ13">
        <v>0</v>
      </c>
      <c r="AR13">
        <v>0</v>
      </c>
      <c r="AS13">
        <v>0</v>
      </c>
      <c r="AT13">
        <v>0</v>
      </c>
      <c r="AU13">
        <v>0</v>
      </c>
      <c r="AV13">
        <v>0</v>
      </c>
      <c r="AW13">
        <v>0</v>
      </c>
      <c r="AX13">
        <v>0</v>
      </c>
      <c r="AY13">
        <v>0</v>
      </c>
      <c r="AZ13">
        <v>0</v>
      </c>
      <c r="BA13">
        <v>12.5</v>
      </c>
      <c r="BB13">
        <v>0</v>
      </c>
      <c r="BC13">
        <v>0</v>
      </c>
      <c r="BD13">
        <v>0</v>
      </c>
      <c r="BE13">
        <v>0</v>
      </c>
      <c r="BF13">
        <v>0</v>
      </c>
      <c r="BG13">
        <v>0</v>
      </c>
      <c r="BH13">
        <v>0</v>
      </c>
      <c r="BI13">
        <v>12.5</v>
      </c>
      <c r="BJ13">
        <v>12.5</v>
      </c>
      <c r="BK13">
        <v>0</v>
      </c>
      <c r="BL13">
        <v>0</v>
      </c>
      <c r="BM13">
        <v>0</v>
      </c>
      <c r="BN13">
        <v>0</v>
      </c>
      <c r="BO13">
        <v>0</v>
      </c>
      <c r="BP13">
        <v>0</v>
      </c>
      <c r="BQ13">
        <v>0</v>
      </c>
      <c r="BR13">
        <v>0</v>
      </c>
      <c r="BS13">
        <v>0</v>
      </c>
      <c r="BT13">
        <v>0</v>
      </c>
      <c r="BU13">
        <v>0</v>
      </c>
      <c r="BV13">
        <v>0</v>
      </c>
      <c r="BW13">
        <v>0</v>
      </c>
      <c r="BX13">
        <v>12.5</v>
      </c>
      <c r="BY13">
        <v>0</v>
      </c>
      <c r="BZ13">
        <v>12.5</v>
      </c>
      <c r="CA13">
        <v>12.5</v>
      </c>
      <c r="CB13">
        <v>12.5</v>
      </c>
      <c r="CC13">
        <v>12.5</v>
      </c>
      <c r="CD13">
        <v>0</v>
      </c>
      <c r="CE13">
        <v>12.5</v>
      </c>
      <c r="CF13">
        <v>12.5</v>
      </c>
      <c r="CG13">
        <v>12.5</v>
      </c>
      <c r="CH13">
        <v>12.5</v>
      </c>
      <c r="CI13">
        <v>12.5</v>
      </c>
      <c r="CJ13">
        <v>12.5</v>
      </c>
      <c r="CK13">
        <v>12.5</v>
      </c>
      <c r="CL13">
        <v>12.5</v>
      </c>
      <c r="CM13">
        <v>0</v>
      </c>
      <c r="CN13">
        <v>0</v>
      </c>
      <c r="CO13">
        <v>0</v>
      </c>
      <c r="CP13">
        <v>0</v>
      </c>
      <c r="CQ13">
        <v>0</v>
      </c>
      <c r="CR13">
        <v>12.5</v>
      </c>
      <c r="CS13">
        <v>12.5</v>
      </c>
      <c r="CT13">
        <v>12.5</v>
      </c>
      <c r="CU13">
        <v>0</v>
      </c>
      <c r="CV13">
        <v>12.5</v>
      </c>
      <c r="CW13">
        <v>12.5</v>
      </c>
      <c r="CX13">
        <v>12.5</v>
      </c>
      <c r="CY13">
        <v>12.5</v>
      </c>
      <c r="CZ13">
        <v>12.5</v>
      </c>
      <c r="DA13">
        <v>12.5</v>
      </c>
      <c r="DB13">
        <v>12.5</v>
      </c>
      <c r="DC13">
        <v>12.5</v>
      </c>
      <c r="DD13">
        <v>12.5</v>
      </c>
      <c r="DE13">
        <v>12.5</v>
      </c>
      <c r="DF13">
        <v>12.5</v>
      </c>
      <c r="DG13">
        <v>12.5</v>
      </c>
      <c r="DH13">
        <v>0</v>
      </c>
    </row>
    <row r="14" spans="1:112" x14ac:dyDescent="0.3">
      <c r="A14" t="s">
        <v>825</v>
      </c>
      <c r="B14" s="67">
        <v>28</v>
      </c>
      <c r="C14" s="72">
        <v>11.5</v>
      </c>
      <c r="D14">
        <v>11.5</v>
      </c>
      <c r="E14">
        <v>0</v>
      </c>
      <c r="F14">
        <v>0</v>
      </c>
      <c r="G14">
        <v>0</v>
      </c>
      <c r="H14">
        <v>0</v>
      </c>
      <c r="I14">
        <v>0</v>
      </c>
      <c r="J14">
        <v>11.5</v>
      </c>
      <c r="K14">
        <v>0</v>
      </c>
      <c r="L14">
        <v>0</v>
      </c>
      <c r="M14">
        <v>0</v>
      </c>
      <c r="N14">
        <v>0</v>
      </c>
      <c r="O14">
        <v>0</v>
      </c>
      <c r="P14">
        <v>0</v>
      </c>
      <c r="Q14">
        <v>0</v>
      </c>
      <c r="R14">
        <v>0</v>
      </c>
      <c r="S14">
        <v>11.5</v>
      </c>
      <c r="T14">
        <v>0</v>
      </c>
      <c r="U14">
        <v>0</v>
      </c>
      <c r="V14">
        <v>0</v>
      </c>
      <c r="W14">
        <v>0</v>
      </c>
      <c r="X14">
        <v>0</v>
      </c>
      <c r="Y14">
        <v>0</v>
      </c>
      <c r="Z14">
        <v>0</v>
      </c>
      <c r="AA14">
        <v>0</v>
      </c>
      <c r="AB14">
        <v>0</v>
      </c>
      <c r="AC14">
        <v>0</v>
      </c>
      <c r="AD14">
        <v>0</v>
      </c>
      <c r="AE14">
        <v>11.5</v>
      </c>
      <c r="AF14">
        <v>0</v>
      </c>
      <c r="AG14">
        <v>0</v>
      </c>
      <c r="AH14">
        <v>0</v>
      </c>
      <c r="AI14">
        <v>11.5</v>
      </c>
      <c r="AJ14">
        <v>0</v>
      </c>
      <c r="AK14">
        <v>0</v>
      </c>
      <c r="AL14">
        <v>11.5</v>
      </c>
      <c r="AM14">
        <v>0</v>
      </c>
      <c r="AN14">
        <v>0</v>
      </c>
      <c r="AO14">
        <v>0</v>
      </c>
      <c r="AP14">
        <v>0</v>
      </c>
      <c r="AQ14">
        <v>11.5</v>
      </c>
      <c r="AR14">
        <v>11.5</v>
      </c>
      <c r="AS14">
        <v>0</v>
      </c>
      <c r="AT14">
        <v>0</v>
      </c>
      <c r="AU14">
        <v>0</v>
      </c>
      <c r="AV14">
        <v>0</v>
      </c>
      <c r="AW14">
        <v>0</v>
      </c>
      <c r="AX14">
        <v>0</v>
      </c>
      <c r="AY14">
        <v>0</v>
      </c>
      <c r="AZ14">
        <v>0</v>
      </c>
      <c r="BA14">
        <v>11.5</v>
      </c>
      <c r="BB14">
        <v>0</v>
      </c>
      <c r="BC14">
        <v>0</v>
      </c>
      <c r="BD14">
        <v>0</v>
      </c>
      <c r="BE14">
        <v>0</v>
      </c>
      <c r="BF14">
        <v>0</v>
      </c>
      <c r="BG14">
        <v>0</v>
      </c>
      <c r="BH14">
        <v>0</v>
      </c>
      <c r="BI14">
        <v>11.5</v>
      </c>
      <c r="BJ14">
        <v>11.5</v>
      </c>
      <c r="BK14">
        <v>0</v>
      </c>
      <c r="BL14">
        <v>0</v>
      </c>
      <c r="BM14">
        <v>0</v>
      </c>
      <c r="BN14">
        <v>0</v>
      </c>
      <c r="BO14">
        <v>0</v>
      </c>
      <c r="BP14">
        <v>0</v>
      </c>
      <c r="BQ14">
        <v>0</v>
      </c>
      <c r="BR14">
        <v>0</v>
      </c>
      <c r="BS14">
        <v>0</v>
      </c>
      <c r="BT14">
        <v>0</v>
      </c>
      <c r="BU14">
        <v>0</v>
      </c>
      <c r="BV14">
        <v>0</v>
      </c>
      <c r="BW14">
        <v>0</v>
      </c>
      <c r="BX14">
        <v>11.5</v>
      </c>
      <c r="BY14">
        <v>0</v>
      </c>
      <c r="BZ14">
        <v>0</v>
      </c>
      <c r="CA14">
        <v>11.5</v>
      </c>
      <c r="CB14">
        <v>11.5</v>
      </c>
      <c r="CC14">
        <v>11.5</v>
      </c>
      <c r="CD14">
        <v>11.5</v>
      </c>
      <c r="CE14">
        <v>11.5</v>
      </c>
      <c r="CF14">
        <v>0</v>
      </c>
      <c r="CG14">
        <v>0</v>
      </c>
      <c r="CH14">
        <v>0</v>
      </c>
      <c r="CI14">
        <v>0</v>
      </c>
      <c r="CJ14">
        <v>0</v>
      </c>
      <c r="CK14">
        <v>11.5</v>
      </c>
      <c r="CL14">
        <v>0</v>
      </c>
      <c r="CM14">
        <v>0</v>
      </c>
      <c r="CN14">
        <v>0</v>
      </c>
      <c r="CO14">
        <v>0</v>
      </c>
      <c r="CP14">
        <v>0</v>
      </c>
      <c r="CQ14">
        <v>0</v>
      </c>
      <c r="CR14">
        <v>11.5</v>
      </c>
      <c r="CS14">
        <v>11.5</v>
      </c>
      <c r="CT14">
        <v>11.5</v>
      </c>
      <c r="CU14">
        <v>0</v>
      </c>
      <c r="CV14">
        <v>11.5</v>
      </c>
      <c r="CW14">
        <v>11.5</v>
      </c>
      <c r="CX14">
        <v>11.5</v>
      </c>
      <c r="CY14">
        <v>11.5</v>
      </c>
      <c r="CZ14">
        <v>11.5</v>
      </c>
      <c r="DA14">
        <v>11.5</v>
      </c>
      <c r="DB14">
        <v>11.5</v>
      </c>
      <c r="DC14">
        <v>0</v>
      </c>
      <c r="DD14">
        <v>0</v>
      </c>
      <c r="DE14">
        <v>0</v>
      </c>
      <c r="DF14">
        <v>0</v>
      </c>
      <c r="DG14">
        <v>0</v>
      </c>
      <c r="DH14">
        <v>0</v>
      </c>
    </row>
    <row r="15" spans="1:112" x14ac:dyDescent="0.3">
      <c r="A15" t="s">
        <v>826</v>
      </c>
      <c r="B15" s="67">
        <v>34</v>
      </c>
      <c r="C15" s="72">
        <v>11</v>
      </c>
      <c r="D15">
        <v>11</v>
      </c>
      <c r="E15">
        <v>11</v>
      </c>
      <c r="F15">
        <v>11</v>
      </c>
      <c r="G15">
        <v>11</v>
      </c>
      <c r="H15">
        <v>11</v>
      </c>
      <c r="I15">
        <v>11</v>
      </c>
      <c r="J15">
        <v>0</v>
      </c>
      <c r="K15">
        <v>11</v>
      </c>
      <c r="L15">
        <v>0</v>
      </c>
      <c r="M15">
        <v>0</v>
      </c>
      <c r="N15">
        <v>11</v>
      </c>
      <c r="O15">
        <v>11</v>
      </c>
      <c r="P15">
        <v>11</v>
      </c>
      <c r="Q15">
        <v>0</v>
      </c>
      <c r="R15">
        <v>0</v>
      </c>
      <c r="S15">
        <v>11</v>
      </c>
      <c r="T15">
        <v>0</v>
      </c>
      <c r="U15">
        <v>0</v>
      </c>
      <c r="V15">
        <v>0</v>
      </c>
      <c r="W15">
        <v>11</v>
      </c>
      <c r="X15">
        <v>0</v>
      </c>
      <c r="Y15">
        <v>0</v>
      </c>
      <c r="Z15">
        <v>0</v>
      </c>
      <c r="AA15">
        <v>0</v>
      </c>
      <c r="AB15">
        <v>0</v>
      </c>
      <c r="AC15">
        <v>0</v>
      </c>
      <c r="AD15">
        <v>0</v>
      </c>
      <c r="AE15">
        <v>11</v>
      </c>
      <c r="AF15">
        <v>0</v>
      </c>
      <c r="AG15">
        <v>0</v>
      </c>
      <c r="AH15">
        <v>0</v>
      </c>
      <c r="AI15">
        <v>11</v>
      </c>
      <c r="AJ15">
        <v>0</v>
      </c>
      <c r="AK15">
        <v>0</v>
      </c>
      <c r="AL15">
        <v>11</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11</v>
      </c>
      <c r="BJ15">
        <v>11</v>
      </c>
      <c r="BK15">
        <v>0</v>
      </c>
      <c r="BL15">
        <v>0</v>
      </c>
      <c r="BM15">
        <v>0</v>
      </c>
      <c r="BN15">
        <v>0</v>
      </c>
      <c r="BO15">
        <v>0</v>
      </c>
      <c r="BP15">
        <v>0</v>
      </c>
      <c r="BQ15">
        <v>0</v>
      </c>
      <c r="BR15">
        <v>0</v>
      </c>
      <c r="BS15">
        <v>0</v>
      </c>
      <c r="BT15">
        <v>0</v>
      </c>
      <c r="BU15">
        <v>0</v>
      </c>
      <c r="BV15">
        <v>0</v>
      </c>
      <c r="BW15">
        <v>0</v>
      </c>
      <c r="BX15">
        <v>11</v>
      </c>
      <c r="BY15">
        <v>11</v>
      </c>
      <c r="BZ15">
        <v>0</v>
      </c>
      <c r="CA15">
        <v>11</v>
      </c>
      <c r="CB15">
        <v>11</v>
      </c>
      <c r="CC15">
        <v>11</v>
      </c>
      <c r="CD15">
        <v>11</v>
      </c>
      <c r="CE15">
        <v>11</v>
      </c>
      <c r="CF15">
        <v>0</v>
      </c>
      <c r="CG15">
        <v>0</v>
      </c>
      <c r="CH15">
        <v>0</v>
      </c>
      <c r="CI15">
        <v>11</v>
      </c>
      <c r="CJ15">
        <v>11</v>
      </c>
      <c r="CK15">
        <v>11</v>
      </c>
      <c r="CL15">
        <v>11</v>
      </c>
      <c r="CM15">
        <v>0</v>
      </c>
      <c r="CN15">
        <v>0</v>
      </c>
      <c r="CO15">
        <v>0</v>
      </c>
      <c r="CP15">
        <v>0</v>
      </c>
      <c r="CQ15">
        <v>0</v>
      </c>
      <c r="CR15">
        <v>0</v>
      </c>
      <c r="CS15">
        <v>0</v>
      </c>
      <c r="CT15">
        <v>0</v>
      </c>
      <c r="CU15">
        <v>0</v>
      </c>
      <c r="CV15">
        <v>0</v>
      </c>
      <c r="CW15">
        <v>11</v>
      </c>
      <c r="CX15">
        <v>0</v>
      </c>
      <c r="CY15">
        <v>0</v>
      </c>
      <c r="CZ15">
        <v>0</v>
      </c>
      <c r="DA15">
        <v>0</v>
      </c>
      <c r="DB15">
        <v>0</v>
      </c>
      <c r="DC15">
        <v>11</v>
      </c>
      <c r="DD15">
        <v>11</v>
      </c>
      <c r="DE15">
        <v>11</v>
      </c>
      <c r="DF15">
        <v>11</v>
      </c>
      <c r="DG15">
        <v>11</v>
      </c>
      <c r="DH15">
        <v>0</v>
      </c>
    </row>
    <row r="16" spans="1:112" x14ac:dyDescent="0.3">
      <c r="A16" t="s">
        <v>901</v>
      </c>
      <c r="B16" s="67">
        <v>31</v>
      </c>
      <c r="C16" s="72">
        <v>8</v>
      </c>
      <c r="D16">
        <v>0</v>
      </c>
      <c r="E16">
        <v>0</v>
      </c>
      <c r="F16">
        <v>0</v>
      </c>
      <c r="G16">
        <v>0</v>
      </c>
      <c r="H16">
        <v>0</v>
      </c>
      <c r="I16">
        <v>0</v>
      </c>
      <c r="J16">
        <v>0</v>
      </c>
      <c r="K16">
        <v>0</v>
      </c>
      <c r="L16">
        <v>0</v>
      </c>
      <c r="M16">
        <v>0</v>
      </c>
      <c r="N16">
        <v>0</v>
      </c>
      <c r="O16">
        <v>0</v>
      </c>
      <c r="P16">
        <v>0</v>
      </c>
      <c r="Q16">
        <v>0</v>
      </c>
      <c r="R16">
        <v>0</v>
      </c>
      <c r="S16">
        <v>0</v>
      </c>
      <c r="T16">
        <v>0</v>
      </c>
      <c r="U16">
        <v>8</v>
      </c>
      <c r="V16">
        <v>8</v>
      </c>
      <c r="W16">
        <v>8</v>
      </c>
      <c r="X16">
        <v>0</v>
      </c>
      <c r="Y16">
        <v>0</v>
      </c>
      <c r="Z16">
        <v>0</v>
      </c>
      <c r="AA16">
        <v>0</v>
      </c>
      <c r="AB16">
        <v>0</v>
      </c>
      <c r="AC16">
        <v>0</v>
      </c>
      <c r="AD16">
        <v>8</v>
      </c>
      <c r="AE16">
        <v>8</v>
      </c>
      <c r="AF16">
        <v>8</v>
      </c>
      <c r="AG16">
        <v>0</v>
      </c>
      <c r="AH16">
        <v>0</v>
      </c>
      <c r="AI16">
        <v>8</v>
      </c>
      <c r="AJ16">
        <v>8</v>
      </c>
      <c r="AK16">
        <v>0</v>
      </c>
      <c r="AL16">
        <v>8</v>
      </c>
      <c r="AM16">
        <v>8</v>
      </c>
      <c r="AN16">
        <v>0</v>
      </c>
      <c r="AO16">
        <v>0</v>
      </c>
      <c r="AP16">
        <v>0</v>
      </c>
      <c r="AQ16">
        <v>0</v>
      </c>
      <c r="AR16">
        <v>0</v>
      </c>
      <c r="AS16">
        <v>8</v>
      </c>
      <c r="AT16">
        <v>8</v>
      </c>
      <c r="AU16">
        <v>8</v>
      </c>
      <c r="AV16">
        <v>8</v>
      </c>
      <c r="AW16">
        <v>8</v>
      </c>
      <c r="AX16">
        <v>0</v>
      </c>
      <c r="AY16">
        <v>8</v>
      </c>
      <c r="AZ16">
        <v>8</v>
      </c>
      <c r="BA16">
        <v>8</v>
      </c>
      <c r="BB16">
        <v>8</v>
      </c>
      <c r="BC16">
        <v>8</v>
      </c>
      <c r="BD16">
        <v>8</v>
      </c>
      <c r="BE16">
        <v>8</v>
      </c>
      <c r="BF16">
        <v>0</v>
      </c>
      <c r="BG16">
        <v>0</v>
      </c>
      <c r="BH16">
        <v>8</v>
      </c>
      <c r="BI16">
        <v>8</v>
      </c>
      <c r="BJ16">
        <v>8</v>
      </c>
      <c r="BK16">
        <v>8</v>
      </c>
      <c r="BL16">
        <v>8</v>
      </c>
      <c r="BM16">
        <v>8</v>
      </c>
      <c r="BN16">
        <v>0</v>
      </c>
      <c r="BO16">
        <v>0</v>
      </c>
      <c r="BP16">
        <v>0</v>
      </c>
      <c r="BQ16">
        <v>0</v>
      </c>
      <c r="BR16">
        <v>0</v>
      </c>
      <c r="BS16">
        <v>0</v>
      </c>
      <c r="BT16">
        <v>0</v>
      </c>
      <c r="BU16">
        <v>0</v>
      </c>
      <c r="BV16">
        <v>0</v>
      </c>
      <c r="BW16">
        <v>0</v>
      </c>
      <c r="BX16">
        <v>0</v>
      </c>
      <c r="BY16">
        <v>8</v>
      </c>
      <c r="BZ16">
        <v>0</v>
      </c>
      <c r="CA16">
        <v>0</v>
      </c>
      <c r="CB16">
        <v>0</v>
      </c>
      <c r="CC16">
        <v>0</v>
      </c>
      <c r="CD16">
        <v>0</v>
      </c>
      <c r="CE16">
        <v>0</v>
      </c>
      <c r="CF16">
        <v>0</v>
      </c>
      <c r="CG16">
        <v>0</v>
      </c>
      <c r="CH16">
        <v>0</v>
      </c>
      <c r="CI16">
        <v>0</v>
      </c>
      <c r="CJ16">
        <v>0</v>
      </c>
      <c r="CK16">
        <v>0</v>
      </c>
      <c r="CL16">
        <v>0</v>
      </c>
      <c r="CM16">
        <v>0</v>
      </c>
      <c r="CN16">
        <v>8</v>
      </c>
      <c r="CO16">
        <v>8</v>
      </c>
      <c r="CP16">
        <v>0</v>
      </c>
      <c r="CQ16">
        <v>0</v>
      </c>
      <c r="CR16">
        <v>0</v>
      </c>
      <c r="CS16">
        <v>0</v>
      </c>
      <c r="CT16">
        <v>0</v>
      </c>
      <c r="CU16">
        <v>0</v>
      </c>
      <c r="CV16">
        <v>0</v>
      </c>
      <c r="CW16">
        <v>0</v>
      </c>
      <c r="CX16">
        <v>0</v>
      </c>
      <c r="CY16">
        <v>0</v>
      </c>
      <c r="CZ16">
        <v>0</v>
      </c>
      <c r="DA16">
        <v>0</v>
      </c>
      <c r="DB16">
        <v>0</v>
      </c>
      <c r="DC16">
        <v>0</v>
      </c>
      <c r="DD16">
        <v>0</v>
      </c>
      <c r="DE16">
        <v>0</v>
      </c>
      <c r="DF16">
        <v>0</v>
      </c>
      <c r="DG16">
        <v>0</v>
      </c>
      <c r="DH16">
        <v>0</v>
      </c>
    </row>
    <row r="17" spans="1:112" x14ac:dyDescent="0.3">
      <c r="A17" t="s">
        <v>828</v>
      </c>
      <c r="B17" s="67">
        <v>7</v>
      </c>
      <c r="C17" s="72">
        <v>7.5</v>
      </c>
      <c r="D17">
        <v>0</v>
      </c>
      <c r="E17">
        <v>0</v>
      </c>
      <c r="F17">
        <v>0</v>
      </c>
      <c r="G17">
        <v>0</v>
      </c>
      <c r="H17">
        <v>0</v>
      </c>
      <c r="I17">
        <v>0</v>
      </c>
      <c r="J17">
        <v>0</v>
      </c>
      <c r="K17">
        <v>7.5</v>
      </c>
      <c r="L17">
        <v>0</v>
      </c>
      <c r="M17">
        <v>0</v>
      </c>
      <c r="N17">
        <v>0</v>
      </c>
      <c r="O17">
        <v>7.5</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7.5</v>
      </c>
      <c r="DD17">
        <v>7.5</v>
      </c>
      <c r="DE17">
        <v>7.5</v>
      </c>
      <c r="DF17">
        <v>7.5</v>
      </c>
      <c r="DG17">
        <v>7.5</v>
      </c>
      <c r="DH17">
        <v>0</v>
      </c>
    </row>
    <row r="18" spans="1:112" x14ac:dyDescent="0.3">
      <c r="A18" t="s">
        <v>829</v>
      </c>
      <c r="B18" s="67">
        <v>13</v>
      </c>
      <c r="C18" s="72">
        <v>7</v>
      </c>
      <c r="D18">
        <v>0</v>
      </c>
      <c r="E18">
        <v>0</v>
      </c>
      <c r="F18">
        <v>0</v>
      </c>
      <c r="G18">
        <v>0</v>
      </c>
      <c r="H18">
        <v>0</v>
      </c>
      <c r="I18">
        <v>0</v>
      </c>
      <c r="J18">
        <v>0</v>
      </c>
      <c r="K18">
        <v>0</v>
      </c>
      <c r="L18">
        <v>0</v>
      </c>
      <c r="M18">
        <v>0</v>
      </c>
      <c r="N18">
        <v>0</v>
      </c>
      <c r="O18">
        <v>0</v>
      </c>
      <c r="P18">
        <v>0</v>
      </c>
      <c r="Q18">
        <v>0</v>
      </c>
      <c r="R18">
        <v>0</v>
      </c>
      <c r="S18">
        <v>0</v>
      </c>
      <c r="T18">
        <v>0</v>
      </c>
      <c r="U18">
        <v>7</v>
      </c>
      <c r="V18">
        <v>0</v>
      </c>
      <c r="W18">
        <v>7</v>
      </c>
      <c r="X18">
        <v>7</v>
      </c>
      <c r="Y18">
        <v>7</v>
      </c>
      <c r="Z18">
        <v>7</v>
      </c>
      <c r="AA18">
        <v>7</v>
      </c>
      <c r="AB18">
        <v>7</v>
      </c>
      <c r="AC18">
        <v>7</v>
      </c>
      <c r="AD18">
        <v>0</v>
      </c>
      <c r="AE18">
        <v>0</v>
      </c>
      <c r="AF18">
        <v>0</v>
      </c>
      <c r="AG18">
        <v>7</v>
      </c>
      <c r="AH18">
        <v>0</v>
      </c>
      <c r="AI18">
        <v>7</v>
      </c>
      <c r="AJ18">
        <v>0</v>
      </c>
      <c r="AK18">
        <v>0</v>
      </c>
      <c r="AL18">
        <v>7</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7</v>
      </c>
      <c r="CC18">
        <v>7</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row>
    <row r="19" spans="1:112" x14ac:dyDescent="0.3">
      <c r="A19" t="s">
        <v>830</v>
      </c>
      <c r="B19" s="67">
        <v>12</v>
      </c>
      <c r="C19" s="72">
        <v>7.5</v>
      </c>
      <c r="D19">
        <v>0</v>
      </c>
      <c r="E19">
        <v>0</v>
      </c>
      <c r="F19">
        <v>0</v>
      </c>
      <c r="G19">
        <v>0</v>
      </c>
      <c r="H19">
        <v>0</v>
      </c>
      <c r="I19">
        <v>0</v>
      </c>
      <c r="J19">
        <v>0</v>
      </c>
      <c r="K19">
        <v>0</v>
      </c>
      <c r="L19">
        <v>0</v>
      </c>
      <c r="M19">
        <v>0</v>
      </c>
      <c r="N19">
        <v>0</v>
      </c>
      <c r="O19">
        <v>0</v>
      </c>
      <c r="P19">
        <v>0</v>
      </c>
      <c r="Q19">
        <v>0</v>
      </c>
      <c r="R19">
        <v>0</v>
      </c>
      <c r="S19">
        <v>0</v>
      </c>
      <c r="T19">
        <v>0</v>
      </c>
      <c r="U19">
        <v>7.5</v>
      </c>
      <c r="V19">
        <v>0</v>
      </c>
      <c r="W19">
        <v>7.5</v>
      </c>
      <c r="X19">
        <v>7.5</v>
      </c>
      <c r="Y19">
        <v>7.5</v>
      </c>
      <c r="Z19">
        <v>7.5</v>
      </c>
      <c r="AA19">
        <v>7.5</v>
      </c>
      <c r="AB19">
        <v>7.5</v>
      </c>
      <c r="AC19">
        <v>7.5</v>
      </c>
      <c r="AD19">
        <v>0</v>
      </c>
      <c r="AE19">
        <v>0</v>
      </c>
      <c r="AF19">
        <v>0</v>
      </c>
      <c r="AG19">
        <v>7.5</v>
      </c>
      <c r="AH19">
        <v>0</v>
      </c>
      <c r="AI19">
        <v>7.5</v>
      </c>
      <c r="AJ19">
        <v>0</v>
      </c>
      <c r="AK19">
        <v>0</v>
      </c>
      <c r="AL19">
        <v>7.5</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7.5</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row>
    <row r="20" spans="1:112" x14ac:dyDescent="0.3">
      <c r="A20" t="s">
        <v>902</v>
      </c>
      <c r="B20" s="67">
        <v>5</v>
      </c>
      <c r="C20" s="72">
        <v>7</v>
      </c>
      <c r="D20">
        <v>0</v>
      </c>
      <c r="E20">
        <v>7</v>
      </c>
      <c r="F20">
        <v>7</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7</v>
      </c>
      <c r="CB20">
        <v>7</v>
      </c>
      <c r="CC20">
        <v>0</v>
      </c>
      <c r="CD20">
        <v>0</v>
      </c>
      <c r="CE20">
        <v>0</v>
      </c>
      <c r="CF20">
        <v>0</v>
      </c>
      <c r="CG20">
        <v>0</v>
      </c>
      <c r="CH20">
        <v>7</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row>
    <row r="21" spans="1:112" x14ac:dyDescent="0.3">
      <c r="A21" t="s">
        <v>903</v>
      </c>
      <c r="B21" s="67">
        <v>28</v>
      </c>
      <c r="C21" s="72">
        <v>12.5</v>
      </c>
      <c r="D21">
        <v>0</v>
      </c>
      <c r="E21">
        <v>0</v>
      </c>
      <c r="F21">
        <v>0</v>
      </c>
      <c r="G21">
        <v>0</v>
      </c>
      <c r="H21">
        <v>0</v>
      </c>
      <c r="I21">
        <v>0</v>
      </c>
      <c r="J21">
        <v>0</v>
      </c>
      <c r="K21">
        <v>12.5</v>
      </c>
      <c r="L21">
        <v>0</v>
      </c>
      <c r="M21">
        <v>0</v>
      </c>
      <c r="N21">
        <v>0</v>
      </c>
      <c r="O21">
        <v>12.5</v>
      </c>
      <c r="P21">
        <v>0</v>
      </c>
      <c r="Q21">
        <v>0</v>
      </c>
      <c r="R21">
        <v>0</v>
      </c>
      <c r="S21">
        <v>0</v>
      </c>
      <c r="T21">
        <v>0</v>
      </c>
      <c r="U21">
        <v>0</v>
      </c>
      <c r="V21">
        <v>12.5</v>
      </c>
      <c r="W21">
        <v>0</v>
      </c>
      <c r="X21">
        <v>0</v>
      </c>
      <c r="Y21">
        <v>0</v>
      </c>
      <c r="Z21">
        <v>0</v>
      </c>
      <c r="AA21">
        <v>0</v>
      </c>
      <c r="AB21">
        <v>0</v>
      </c>
      <c r="AC21">
        <v>0</v>
      </c>
      <c r="AD21">
        <v>0</v>
      </c>
      <c r="AE21">
        <v>12.5</v>
      </c>
      <c r="AF21">
        <v>12.5</v>
      </c>
      <c r="AG21">
        <v>12.5</v>
      </c>
      <c r="AH21">
        <v>12.5</v>
      </c>
      <c r="AI21">
        <v>0</v>
      </c>
      <c r="AJ21">
        <v>12.5</v>
      </c>
      <c r="AK21">
        <v>0</v>
      </c>
      <c r="AL21">
        <v>0</v>
      </c>
      <c r="AM21">
        <v>12.5</v>
      </c>
      <c r="AN21">
        <v>0</v>
      </c>
      <c r="AO21">
        <v>0</v>
      </c>
      <c r="AP21">
        <v>0</v>
      </c>
      <c r="AQ21">
        <v>0</v>
      </c>
      <c r="AR21">
        <v>0</v>
      </c>
      <c r="AS21">
        <v>0</v>
      </c>
      <c r="AT21">
        <v>0</v>
      </c>
      <c r="AU21">
        <v>0</v>
      </c>
      <c r="AV21">
        <v>0</v>
      </c>
      <c r="AW21">
        <v>0</v>
      </c>
      <c r="AX21">
        <v>12.5</v>
      </c>
      <c r="AY21">
        <v>12.5</v>
      </c>
      <c r="AZ21">
        <v>0</v>
      </c>
      <c r="BA21">
        <v>0</v>
      </c>
      <c r="BB21">
        <v>0</v>
      </c>
      <c r="BC21">
        <v>0</v>
      </c>
      <c r="BD21">
        <v>0</v>
      </c>
      <c r="BE21">
        <v>0</v>
      </c>
      <c r="BF21">
        <v>0</v>
      </c>
      <c r="BG21">
        <v>12.5</v>
      </c>
      <c r="BH21">
        <v>12.5</v>
      </c>
      <c r="BI21">
        <v>12.5</v>
      </c>
      <c r="BJ21">
        <v>12.5</v>
      </c>
      <c r="BK21">
        <v>12.5</v>
      </c>
      <c r="BL21">
        <v>0</v>
      </c>
      <c r="BM21">
        <v>0</v>
      </c>
      <c r="BN21">
        <v>12.5</v>
      </c>
      <c r="BO21">
        <v>12.5</v>
      </c>
      <c r="BP21">
        <v>0</v>
      </c>
      <c r="BQ21">
        <v>0</v>
      </c>
      <c r="BR21">
        <v>0</v>
      </c>
      <c r="BS21">
        <v>0</v>
      </c>
      <c r="BT21">
        <v>0</v>
      </c>
      <c r="BU21">
        <v>0</v>
      </c>
      <c r="BV21">
        <v>12.5</v>
      </c>
      <c r="BW21">
        <v>0</v>
      </c>
      <c r="BX21">
        <v>12.5</v>
      </c>
      <c r="BY21">
        <v>12.5</v>
      </c>
      <c r="BZ21">
        <v>0</v>
      </c>
      <c r="CA21">
        <v>0</v>
      </c>
      <c r="CB21">
        <v>0</v>
      </c>
      <c r="CC21">
        <v>0</v>
      </c>
      <c r="CD21">
        <v>0</v>
      </c>
      <c r="CE21">
        <v>0</v>
      </c>
      <c r="CF21">
        <v>0</v>
      </c>
      <c r="CG21">
        <v>0</v>
      </c>
      <c r="CH21">
        <v>0</v>
      </c>
      <c r="CI21">
        <v>0</v>
      </c>
      <c r="CJ21">
        <v>0</v>
      </c>
      <c r="CK21">
        <v>0</v>
      </c>
      <c r="CL21">
        <v>0</v>
      </c>
      <c r="CM21">
        <v>0</v>
      </c>
      <c r="CN21">
        <v>0</v>
      </c>
      <c r="CO21">
        <v>0</v>
      </c>
      <c r="CP21">
        <v>12.5</v>
      </c>
      <c r="CQ21">
        <v>0</v>
      </c>
      <c r="CR21">
        <v>0</v>
      </c>
      <c r="CS21">
        <v>0</v>
      </c>
      <c r="CT21">
        <v>0</v>
      </c>
      <c r="CU21">
        <v>0</v>
      </c>
      <c r="CV21">
        <v>0</v>
      </c>
      <c r="CW21">
        <v>0</v>
      </c>
      <c r="CX21">
        <v>0</v>
      </c>
      <c r="CY21">
        <v>0</v>
      </c>
      <c r="CZ21">
        <v>0</v>
      </c>
      <c r="DA21">
        <v>0</v>
      </c>
      <c r="DB21">
        <v>0</v>
      </c>
      <c r="DC21">
        <v>12.5</v>
      </c>
      <c r="DD21">
        <v>12.5</v>
      </c>
      <c r="DE21">
        <v>12.5</v>
      </c>
      <c r="DF21">
        <v>12.5</v>
      </c>
      <c r="DG21">
        <v>12.5</v>
      </c>
      <c r="DH21">
        <v>12.5</v>
      </c>
    </row>
    <row r="22" spans="1:112" x14ac:dyDescent="0.3">
      <c r="A22" t="s">
        <v>904</v>
      </c>
      <c r="B22" s="67">
        <v>17</v>
      </c>
      <c r="C22" s="72">
        <v>6</v>
      </c>
      <c r="D22">
        <v>0</v>
      </c>
      <c r="E22">
        <v>0</v>
      </c>
      <c r="F22">
        <v>0</v>
      </c>
      <c r="G22">
        <v>0</v>
      </c>
      <c r="H22">
        <v>0</v>
      </c>
      <c r="I22">
        <v>0</v>
      </c>
      <c r="J22">
        <v>0</v>
      </c>
      <c r="K22">
        <v>6</v>
      </c>
      <c r="L22">
        <v>0</v>
      </c>
      <c r="M22">
        <v>0</v>
      </c>
      <c r="N22">
        <v>0</v>
      </c>
      <c r="O22">
        <v>6</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6</v>
      </c>
      <c r="AK22">
        <v>0</v>
      </c>
      <c r="AL22">
        <v>0</v>
      </c>
      <c r="AM22">
        <v>0</v>
      </c>
      <c r="AN22">
        <v>6</v>
      </c>
      <c r="AO22">
        <v>6</v>
      </c>
      <c r="AP22">
        <v>0</v>
      </c>
      <c r="AQ22">
        <v>6</v>
      </c>
      <c r="AR22">
        <v>6</v>
      </c>
      <c r="AS22">
        <v>0</v>
      </c>
      <c r="AT22">
        <v>0</v>
      </c>
      <c r="AU22">
        <v>0</v>
      </c>
      <c r="AV22">
        <v>0</v>
      </c>
      <c r="AW22">
        <v>0</v>
      </c>
      <c r="AX22">
        <v>6</v>
      </c>
      <c r="AY22">
        <v>0</v>
      </c>
      <c r="AZ22">
        <v>0</v>
      </c>
      <c r="BA22">
        <v>0</v>
      </c>
      <c r="BB22">
        <v>0</v>
      </c>
      <c r="BC22">
        <v>0</v>
      </c>
      <c r="BD22">
        <v>0</v>
      </c>
      <c r="BE22">
        <v>6</v>
      </c>
      <c r="BF22">
        <v>6</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6</v>
      </c>
      <c r="CX22">
        <v>0</v>
      </c>
      <c r="CY22">
        <v>0</v>
      </c>
      <c r="CZ22">
        <v>0</v>
      </c>
      <c r="DA22">
        <v>0</v>
      </c>
      <c r="DB22">
        <v>0</v>
      </c>
      <c r="DC22">
        <v>6</v>
      </c>
      <c r="DD22">
        <v>6</v>
      </c>
      <c r="DE22">
        <v>6</v>
      </c>
      <c r="DF22">
        <v>6</v>
      </c>
      <c r="DG22">
        <v>6</v>
      </c>
      <c r="DH22">
        <v>6</v>
      </c>
    </row>
    <row r="23" spans="1:112" x14ac:dyDescent="0.3">
      <c r="A23" t="s">
        <v>834</v>
      </c>
      <c r="B23" s="67">
        <v>78</v>
      </c>
      <c r="C23" s="72">
        <v>4</v>
      </c>
      <c r="D23">
        <v>0</v>
      </c>
      <c r="E23">
        <v>4</v>
      </c>
      <c r="F23">
        <v>4</v>
      </c>
      <c r="G23">
        <v>4</v>
      </c>
      <c r="H23">
        <v>4</v>
      </c>
      <c r="I23">
        <v>4</v>
      </c>
      <c r="J23">
        <v>4</v>
      </c>
      <c r="K23">
        <v>4</v>
      </c>
      <c r="L23">
        <v>4</v>
      </c>
      <c r="M23">
        <v>4</v>
      </c>
      <c r="N23">
        <v>4</v>
      </c>
      <c r="O23">
        <v>4</v>
      </c>
      <c r="P23">
        <v>4</v>
      </c>
      <c r="Q23">
        <v>4</v>
      </c>
      <c r="R23">
        <v>4</v>
      </c>
      <c r="S23">
        <v>4</v>
      </c>
      <c r="T23">
        <v>4</v>
      </c>
      <c r="U23">
        <v>4</v>
      </c>
      <c r="V23">
        <v>4</v>
      </c>
      <c r="W23">
        <v>4</v>
      </c>
      <c r="X23">
        <v>4</v>
      </c>
      <c r="Y23">
        <v>4</v>
      </c>
      <c r="Z23">
        <v>4</v>
      </c>
      <c r="AA23">
        <v>4</v>
      </c>
      <c r="AB23">
        <v>4</v>
      </c>
      <c r="AC23">
        <v>4</v>
      </c>
      <c r="AD23">
        <v>0</v>
      </c>
      <c r="AE23">
        <v>4</v>
      </c>
      <c r="AF23">
        <v>4</v>
      </c>
      <c r="AG23">
        <v>4</v>
      </c>
      <c r="AH23">
        <v>4</v>
      </c>
      <c r="AI23">
        <v>0</v>
      </c>
      <c r="AJ23">
        <v>4</v>
      </c>
      <c r="AK23">
        <v>0</v>
      </c>
      <c r="AL23">
        <v>4</v>
      </c>
      <c r="AM23">
        <v>4</v>
      </c>
      <c r="AN23">
        <v>0</v>
      </c>
      <c r="AO23">
        <v>0</v>
      </c>
      <c r="AP23">
        <v>4</v>
      </c>
      <c r="AQ23">
        <v>0</v>
      </c>
      <c r="AR23">
        <v>0</v>
      </c>
      <c r="AS23">
        <v>4</v>
      </c>
      <c r="AT23">
        <v>4</v>
      </c>
      <c r="AU23">
        <v>4</v>
      </c>
      <c r="AV23">
        <v>4</v>
      </c>
      <c r="AW23">
        <v>4</v>
      </c>
      <c r="AX23">
        <v>4</v>
      </c>
      <c r="AY23">
        <v>4</v>
      </c>
      <c r="AZ23">
        <v>4</v>
      </c>
      <c r="BA23">
        <v>4</v>
      </c>
      <c r="BB23">
        <v>4</v>
      </c>
      <c r="BC23">
        <v>4</v>
      </c>
      <c r="BD23">
        <v>4</v>
      </c>
      <c r="BE23">
        <v>4</v>
      </c>
      <c r="BF23">
        <v>4</v>
      </c>
      <c r="BG23">
        <v>4</v>
      </c>
      <c r="BH23">
        <v>4</v>
      </c>
      <c r="BI23">
        <v>4</v>
      </c>
      <c r="BJ23">
        <v>4</v>
      </c>
      <c r="BK23">
        <v>4</v>
      </c>
      <c r="BL23">
        <v>4</v>
      </c>
      <c r="BM23">
        <v>4</v>
      </c>
      <c r="BN23">
        <v>4</v>
      </c>
      <c r="BO23">
        <v>4</v>
      </c>
      <c r="BP23">
        <v>4</v>
      </c>
      <c r="BQ23">
        <v>4</v>
      </c>
      <c r="BR23">
        <v>4</v>
      </c>
      <c r="BS23">
        <v>4</v>
      </c>
      <c r="BT23">
        <v>4</v>
      </c>
      <c r="BU23">
        <v>4</v>
      </c>
      <c r="BV23">
        <v>4</v>
      </c>
      <c r="BW23">
        <v>4</v>
      </c>
      <c r="BX23">
        <v>4</v>
      </c>
      <c r="BY23">
        <v>4</v>
      </c>
      <c r="BZ23">
        <v>4</v>
      </c>
      <c r="CA23">
        <v>4</v>
      </c>
      <c r="CB23">
        <v>0</v>
      </c>
      <c r="CC23">
        <v>0</v>
      </c>
      <c r="CD23">
        <v>0</v>
      </c>
      <c r="CE23">
        <v>0</v>
      </c>
      <c r="CF23">
        <v>0</v>
      </c>
      <c r="CG23">
        <v>0</v>
      </c>
      <c r="CH23">
        <v>0</v>
      </c>
      <c r="CI23">
        <v>0</v>
      </c>
      <c r="CJ23">
        <v>0</v>
      </c>
      <c r="CK23">
        <v>0</v>
      </c>
      <c r="CL23">
        <v>0</v>
      </c>
      <c r="CM23">
        <v>0</v>
      </c>
      <c r="CN23">
        <v>4</v>
      </c>
      <c r="CO23">
        <v>4</v>
      </c>
      <c r="CP23">
        <v>4</v>
      </c>
      <c r="CQ23">
        <v>4</v>
      </c>
      <c r="CR23">
        <v>0</v>
      </c>
      <c r="CS23">
        <v>0</v>
      </c>
      <c r="CT23">
        <v>0</v>
      </c>
      <c r="CU23">
        <v>0</v>
      </c>
      <c r="CV23">
        <v>0</v>
      </c>
      <c r="CW23">
        <v>0</v>
      </c>
      <c r="CX23">
        <v>0</v>
      </c>
      <c r="CY23">
        <v>0</v>
      </c>
      <c r="CZ23">
        <v>0</v>
      </c>
      <c r="DA23">
        <v>0</v>
      </c>
      <c r="DB23">
        <v>0</v>
      </c>
      <c r="DC23">
        <v>4</v>
      </c>
      <c r="DD23">
        <v>4</v>
      </c>
      <c r="DE23">
        <v>4</v>
      </c>
      <c r="DF23">
        <v>4</v>
      </c>
      <c r="DG23">
        <v>4</v>
      </c>
      <c r="DH23">
        <v>4</v>
      </c>
    </row>
    <row r="24" spans="1:112" x14ac:dyDescent="0.3">
      <c r="A24" t="s">
        <v>905</v>
      </c>
      <c r="B24" s="67">
        <v>3</v>
      </c>
      <c r="C24" s="72">
        <v>4</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4</v>
      </c>
      <c r="CM24">
        <v>4</v>
      </c>
      <c r="CN24">
        <v>0</v>
      </c>
      <c r="CO24">
        <v>0</v>
      </c>
      <c r="CP24">
        <v>0</v>
      </c>
      <c r="CQ24">
        <v>0</v>
      </c>
      <c r="CR24">
        <v>4</v>
      </c>
      <c r="CS24">
        <v>0</v>
      </c>
      <c r="CT24">
        <v>0</v>
      </c>
      <c r="CU24">
        <v>0</v>
      </c>
      <c r="CV24">
        <v>0</v>
      </c>
      <c r="CW24">
        <v>0</v>
      </c>
      <c r="CX24">
        <v>0</v>
      </c>
      <c r="CY24">
        <v>0</v>
      </c>
      <c r="CZ24">
        <v>0</v>
      </c>
      <c r="DA24">
        <v>0</v>
      </c>
      <c r="DB24">
        <v>0</v>
      </c>
      <c r="DC24">
        <v>0</v>
      </c>
      <c r="DD24">
        <v>0</v>
      </c>
      <c r="DE24">
        <v>0</v>
      </c>
      <c r="DF24">
        <v>0</v>
      </c>
      <c r="DG24">
        <v>0</v>
      </c>
      <c r="DH24">
        <v>0</v>
      </c>
    </row>
    <row r="25" spans="1:112" x14ac:dyDescent="0.3">
      <c r="A25" t="s">
        <v>835</v>
      </c>
      <c r="B25" s="67">
        <v>17</v>
      </c>
      <c r="C25" s="72">
        <v>4</v>
      </c>
      <c r="D25">
        <v>0</v>
      </c>
      <c r="E25">
        <v>4</v>
      </c>
      <c r="F25">
        <v>4</v>
      </c>
      <c r="G25">
        <v>4</v>
      </c>
      <c r="H25">
        <v>4</v>
      </c>
      <c r="I25">
        <v>4</v>
      </c>
      <c r="J25">
        <v>4</v>
      </c>
      <c r="K25">
        <v>4</v>
      </c>
      <c r="L25">
        <v>4</v>
      </c>
      <c r="M25">
        <v>4</v>
      </c>
      <c r="N25">
        <v>4</v>
      </c>
      <c r="O25">
        <v>4</v>
      </c>
      <c r="P25">
        <v>4</v>
      </c>
      <c r="Q25">
        <v>4</v>
      </c>
      <c r="R25">
        <v>4</v>
      </c>
      <c r="S25">
        <v>4</v>
      </c>
      <c r="T25">
        <v>4</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4</v>
      </c>
      <c r="CR25">
        <v>0</v>
      </c>
      <c r="CS25">
        <v>0</v>
      </c>
      <c r="CT25">
        <v>0</v>
      </c>
      <c r="CU25">
        <v>0</v>
      </c>
      <c r="CV25">
        <v>0</v>
      </c>
      <c r="CW25">
        <v>0</v>
      </c>
      <c r="CX25">
        <v>0</v>
      </c>
      <c r="CY25">
        <v>0</v>
      </c>
      <c r="CZ25">
        <v>0</v>
      </c>
      <c r="DA25">
        <v>0</v>
      </c>
      <c r="DB25">
        <v>0</v>
      </c>
      <c r="DC25">
        <v>0</v>
      </c>
      <c r="DD25">
        <v>0</v>
      </c>
      <c r="DE25">
        <v>0</v>
      </c>
      <c r="DF25">
        <v>0</v>
      </c>
      <c r="DG25">
        <v>0</v>
      </c>
      <c r="DH25">
        <v>0</v>
      </c>
    </row>
    <row r="26" spans="1:112" x14ac:dyDescent="0.3">
      <c r="A26" t="s">
        <v>836</v>
      </c>
      <c r="B26" s="67">
        <v>12</v>
      </c>
      <c r="C26" s="72">
        <v>3.5</v>
      </c>
      <c r="D26">
        <v>0</v>
      </c>
      <c r="E26">
        <v>0</v>
      </c>
      <c r="F26">
        <v>0</v>
      </c>
      <c r="G26">
        <v>0</v>
      </c>
      <c r="H26">
        <v>0</v>
      </c>
      <c r="I26">
        <v>0</v>
      </c>
      <c r="J26">
        <v>0</v>
      </c>
      <c r="K26">
        <v>0</v>
      </c>
      <c r="L26">
        <v>0</v>
      </c>
      <c r="M26">
        <v>0</v>
      </c>
      <c r="N26">
        <v>0</v>
      </c>
      <c r="O26">
        <v>0</v>
      </c>
      <c r="P26">
        <v>0</v>
      </c>
      <c r="Q26">
        <v>0</v>
      </c>
      <c r="R26">
        <v>0</v>
      </c>
      <c r="S26">
        <v>0</v>
      </c>
      <c r="T26">
        <v>0</v>
      </c>
      <c r="U26">
        <v>0</v>
      </c>
      <c r="V26">
        <v>0</v>
      </c>
      <c r="W26">
        <v>3.5</v>
      </c>
      <c r="X26">
        <v>0</v>
      </c>
      <c r="Y26">
        <v>0</v>
      </c>
      <c r="Z26">
        <v>3.5</v>
      </c>
      <c r="AA26">
        <v>3.5</v>
      </c>
      <c r="AB26">
        <v>0</v>
      </c>
      <c r="AC26">
        <v>0</v>
      </c>
      <c r="AD26">
        <v>0</v>
      </c>
      <c r="AE26">
        <v>0</v>
      </c>
      <c r="AF26">
        <v>0</v>
      </c>
      <c r="AG26">
        <v>0</v>
      </c>
      <c r="AH26">
        <v>0</v>
      </c>
      <c r="AI26">
        <v>0</v>
      </c>
      <c r="AJ26">
        <v>3.5</v>
      </c>
      <c r="AK26">
        <v>0</v>
      </c>
      <c r="AL26">
        <v>0</v>
      </c>
      <c r="AM26">
        <v>0</v>
      </c>
      <c r="AN26">
        <v>3.5</v>
      </c>
      <c r="AO26">
        <v>3.5</v>
      </c>
      <c r="AP26">
        <v>0</v>
      </c>
      <c r="AQ26">
        <v>3.5</v>
      </c>
      <c r="AR26">
        <v>3.5</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3.5</v>
      </c>
      <c r="BZ26">
        <v>0</v>
      </c>
      <c r="CA26">
        <v>3.5</v>
      </c>
      <c r="CB26">
        <v>3.5</v>
      </c>
      <c r="CC26">
        <v>0</v>
      </c>
      <c r="CD26">
        <v>0</v>
      </c>
      <c r="CE26">
        <v>3.5</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row>
    <row r="27" spans="1:112" x14ac:dyDescent="0.3">
      <c r="A27" t="s">
        <v>1044</v>
      </c>
      <c r="B27" s="67">
        <v>45</v>
      </c>
      <c r="C27" s="72">
        <v>8</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8</v>
      </c>
      <c r="AC27">
        <v>8</v>
      </c>
      <c r="AD27">
        <v>0</v>
      </c>
      <c r="AE27">
        <v>8</v>
      </c>
      <c r="AF27">
        <v>8</v>
      </c>
      <c r="AG27">
        <v>0</v>
      </c>
      <c r="AH27">
        <v>0</v>
      </c>
      <c r="AI27">
        <v>0</v>
      </c>
      <c r="AJ27">
        <v>8</v>
      </c>
      <c r="AK27">
        <v>0</v>
      </c>
      <c r="AL27">
        <v>0</v>
      </c>
      <c r="AM27">
        <v>8</v>
      </c>
      <c r="AN27">
        <v>0</v>
      </c>
      <c r="AO27">
        <v>0</v>
      </c>
      <c r="AP27">
        <v>0</v>
      </c>
      <c r="AQ27">
        <v>8</v>
      </c>
      <c r="AR27">
        <v>8</v>
      </c>
      <c r="AS27">
        <v>8</v>
      </c>
      <c r="AT27">
        <v>8</v>
      </c>
      <c r="AU27">
        <v>8</v>
      </c>
      <c r="AV27">
        <v>8</v>
      </c>
      <c r="AW27">
        <v>8</v>
      </c>
      <c r="AX27">
        <v>8</v>
      </c>
      <c r="AY27">
        <v>8</v>
      </c>
      <c r="AZ27">
        <v>8</v>
      </c>
      <c r="BA27">
        <v>8</v>
      </c>
      <c r="BB27">
        <v>8</v>
      </c>
      <c r="BC27">
        <v>8</v>
      </c>
      <c r="BD27">
        <v>8</v>
      </c>
      <c r="BE27">
        <v>8</v>
      </c>
      <c r="BF27">
        <v>8</v>
      </c>
      <c r="BG27">
        <v>8</v>
      </c>
      <c r="BH27">
        <v>8</v>
      </c>
      <c r="BI27">
        <v>8</v>
      </c>
      <c r="BJ27">
        <v>8</v>
      </c>
      <c r="BK27">
        <v>8</v>
      </c>
      <c r="BL27">
        <v>8</v>
      </c>
      <c r="BM27">
        <v>8</v>
      </c>
      <c r="BN27">
        <v>8</v>
      </c>
      <c r="BO27">
        <v>0</v>
      </c>
      <c r="BP27">
        <v>8</v>
      </c>
      <c r="BQ27">
        <v>8</v>
      </c>
      <c r="BR27">
        <v>8</v>
      </c>
      <c r="BS27">
        <v>8</v>
      </c>
      <c r="BT27">
        <v>8</v>
      </c>
      <c r="BU27">
        <v>8</v>
      </c>
      <c r="BV27">
        <v>8</v>
      </c>
      <c r="BW27">
        <v>8</v>
      </c>
      <c r="BX27">
        <v>8</v>
      </c>
      <c r="BY27">
        <v>8</v>
      </c>
      <c r="BZ27">
        <v>8</v>
      </c>
      <c r="CA27">
        <v>8</v>
      </c>
      <c r="CB27">
        <v>0</v>
      </c>
      <c r="CC27">
        <v>0</v>
      </c>
      <c r="CD27">
        <v>0</v>
      </c>
      <c r="CE27">
        <v>0</v>
      </c>
      <c r="CF27">
        <v>0</v>
      </c>
      <c r="CG27">
        <v>0</v>
      </c>
      <c r="CH27">
        <v>0</v>
      </c>
      <c r="CI27">
        <v>0</v>
      </c>
      <c r="CJ27">
        <v>0</v>
      </c>
      <c r="CK27">
        <v>0</v>
      </c>
      <c r="CL27">
        <v>8</v>
      </c>
      <c r="CM27">
        <v>8</v>
      </c>
      <c r="CN27">
        <v>0</v>
      </c>
      <c r="CO27">
        <v>0</v>
      </c>
      <c r="CP27">
        <v>0</v>
      </c>
      <c r="CQ27">
        <v>0</v>
      </c>
      <c r="CR27">
        <v>8</v>
      </c>
      <c r="CS27">
        <v>0</v>
      </c>
      <c r="CT27">
        <v>0</v>
      </c>
      <c r="CU27">
        <v>0</v>
      </c>
      <c r="CV27">
        <v>0</v>
      </c>
      <c r="CW27">
        <v>0</v>
      </c>
      <c r="CX27">
        <v>0</v>
      </c>
      <c r="CY27">
        <v>0</v>
      </c>
      <c r="CZ27">
        <v>0</v>
      </c>
      <c r="DA27">
        <v>0</v>
      </c>
      <c r="DB27">
        <v>0</v>
      </c>
      <c r="DC27">
        <v>0</v>
      </c>
      <c r="DD27">
        <v>0</v>
      </c>
      <c r="DE27">
        <v>0</v>
      </c>
      <c r="DF27">
        <v>0</v>
      </c>
      <c r="DG27">
        <v>0</v>
      </c>
      <c r="DH27">
        <v>0</v>
      </c>
    </row>
    <row r="28" spans="1:112" x14ac:dyDescent="0.3">
      <c r="A28" s="4" t="s">
        <v>1054</v>
      </c>
      <c r="B28" s="67">
        <v>14</v>
      </c>
      <c r="C28" s="72">
        <v>4.5</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4.5</v>
      </c>
      <c r="AC28">
        <v>4.5</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4.5</v>
      </c>
      <c r="AY28">
        <v>4.5</v>
      </c>
      <c r="AZ28">
        <v>4.5</v>
      </c>
      <c r="BA28">
        <v>4.5</v>
      </c>
      <c r="BB28">
        <v>4.5</v>
      </c>
      <c r="BC28">
        <v>4.5</v>
      </c>
      <c r="BD28">
        <v>4.5</v>
      </c>
      <c r="BE28">
        <v>0</v>
      </c>
      <c r="BF28">
        <v>0</v>
      </c>
      <c r="BG28">
        <v>0</v>
      </c>
      <c r="BH28">
        <v>0</v>
      </c>
      <c r="BI28">
        <v>4.5</v>
      </c>
      <c r="BJ28">
        <v>4.5</v>
      </c>
      <c r="BK28">
        <v>4.5</v>
      </c>
      <c r="BL28">
        <v>4.5</v>
      </c>
      <c r="BM28">
        <v>4.5</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row>
    <row r="29" spans="1:112" x14ac:dyDescent="0.3">
      <c r="A29" s="4" t="s">
        <v>837</v>
      </c>
      <c r="B29" s="67">
        <v>2</v>
      </c>
      <c r="C29" s="72">
        <v>4.5</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4.5</v>
      </c>
      <c r="BD29">
        <v>4.5</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row>
    <row r="30" spans="1:112" x14ac:dyDescent="0.3">
      <c r="A30" s="4" t="s">
        <v>838</v>
      </c>
      <c r="B30" s="67">
        <v>28</v>
      </c>
      <c r="C30" s="72">
        <v>3</v>
      </c>
      <c r="D30">
        <v>0</v>
      </c>
      <c r="E30">
        <v>3</v>
      </c>
      <c r="F30">
        <v>3</v>
      </c>
      <c r="G30">
        <v>3</v>
      </c>
      <c r="H30">
        <v>3</v>
      </c>
      <c r="I30">
        <v>3</v>
      </c>
      <c r="J30">
        <v>3</v>
      </c>
      <c r="K30">
        <v>3</v>
      </c>
      <c r="L30">
        <v>3</v>
      </c>
      <c r="M30">
        <v>3</v>
      </c>
      <c r="N30">
        <v>3</v>
      </c>
      <c r="O30">
        <v>3</v>
      </c>
      <c r="P30">
        <v>3</v>
      </c>
      <c r="Q30">
        <v>3</v>
      </c>
      <c r="R30">
        <v>3</v>
      </c>
      <c r="S30">
        <v>3</v>
      </c>
      <c r="T30">
        <v>3</v>
      </c>
      <c r="U30">
        <v>0</v>
      </c>
      <c r="V30">
        <v>0</v>
      </c>
      <c r="W30">
        <v>3</v>
      </c>
      <c r="X30">
        <v>0</v>
      </c>
      <c r="Y30">
        <v>0</v>
      </c>
      <c r="Z30">
        <v>0</v>
      </c>
      <c r="AA30">
        <v>0</v>
      </c>
      <c r="AB30">
        <v>0</v>
      </c>
      <c r="AC30">
        <v>0</v>
      </c>
      <c r="AD30">
        <v>0</v>
      </c>
      <c r="AE30">
        <v>0</v>
      </c>
      <c r="AF30">
        <v>0</v>
      </c>
      <c r="AG30">
        <v>0</v>
      </c>
      <c r="AH30">
        <v>0</v>
      </c>
      <c r="AI30">
        <v>3</v>
      </c>
      <c r="AJ30">
        <v>0</v>
      </c>
      <c r="AK30">
        <v>0</v>
      </c>
      <c r="AL30">
        <v>3</v>
      </c>
      <c r="AM30">
        <v>0</v>
      </c>
      <c r="AN30">
        <v>3</v>
      </c>
      <c r="AO30">
        <v>3</v>
      </c>
      <c r="AP30">
        <v>0</v>
      </c>
      <c r="AQ30">
        <v>3</v>
      </c>
      <c r="AR30">
        <v>3</v>
      </c>
      <c r="AS30">
        <v>0</v>
      </c>
      <c r="AT30">
        <v>0</v>
      </c>
      <c r="AU30">
        <v>0</v>
      </c>
      <c r="AV30">
        <v>0</v>
      </c>
      <c r="AW30">
        <v>3</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BX30">
        <v>0</v>
      </c>
      <c r="BY30">
        <v>0</v>
      </c>
      <c r="BZ30">
        <v>0</v>
      </c>
      <c r="CA30">
        <v>3</v>
      </c>
      <c r="CB30">
        <v>3</v>
      </c>
      <c r="CC30">
        <v>0</v>
      </c>
      <c r="CD30">
        <v>0</v>
      </c>
      <c r="CE30">
        <v>3</v>
      </c>
      <c r="CF30">
        <v>0</v>
      </c>
      <c r="CG30">
        <v>0</v>
      </c>
      <c r="CH30">
        <v>0</v>
      </c>
      <c r="CI30">
        <v>0</v>
      </c>
      <c r="CJ30">
        <v>0</v>
      </c>
      <c r="CK30">
        <v>0</v>
      </c>
      <c r="CL30">
        <v>0</v>
      </c>
      <c r="CM30">
        <v>0</v>
      </c>
      <c r="CN30">
        <v>0</v>
      </c>
      <c r="CO30">
        <v>0</v>
      </c>
      <c r="CP30">
        <v>0</v>
      </c>
      <c r="CQ30">
        <v>3</v>
      </c>
      <c r="CR30">
        <v>0</v>
      </c>
      <c r="CS30">
        <v>0</v>
      </c>
      <c r="CT30">
        <v>0</v>
      </c>
      <c r="CU30">
        <v>0</v>
      </c>
      <c r="CV30">
        <v>0</v>
      </c>
      <c r="CW30">
        <v>0</v>
      </c>
      <c r="CX30">
        <v>0</v>
      </c>
      <c r="CY30">
        <v>0</v>
      </c>
      <c r="CZ30">
        <v>0</v>
      </c>
      <c r="DA30">
        <v>0</v>
      </c>
      <c r="DB30">
        <v>0</v>
      </c>
      <c r="DC30">
        <v>0</v>
      </c>
      <c r="DD30">
        <v>0</v>
      </c>
      <c r="DE30">
        <v>0</v>
      </c>
      <c r="DF30">
        <v>0</v>
      </c>
      <c r="DG30">
        <v>0</v>
      </c>
      <c r="DH30">
        <v>0</v>
      </c>
    </row>
    <row r="31" spans="1:112" x14ac:dyDescent="0.3">
      <c r="A31" s="4" t="s">
        <v>906</v>
      </c>
      <c r="B31" s="67">
        <v>8</v>
      </c>
      <c r="C31" s="72">
        <v>10</v>
      </c>
      <c r="D31">
        <v>0</v>
      </c>
      <c r="E31">
        <v>0</v>
      </c>
      <c r="F31">
        <v>0</v>
      </c>
      <c r="G31">
        <v>0</v>
      </c>
      <c r="H31">
        <v>0</v>
      </c>
      <c r="I31">
        <v>0</v>
      </c>
      <c r="J31">
        <v>0</v>
      </c>
      <c r="K31">
        <v>10</v>
      </c>
      <c r="L31">
        <v>0</v>
      </c>
      <c r="M31">
        <v>0</v>
      </c>
      <c r="N31">
        <v>0</v>
      </c>
      <c r="O31">
        <v>10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0</v>
      </c>
      <c r="CV31">
        <v>0</v>
      </c>
      <c r="CW31">
        <v>0</v>
      </c>
      <c r="CX31">
        <v>0</v>
      </c>
      <c r="CY31">
        <v>0</v>
      </c>
      <c r="CZ31">
        <v>0</v>
      </c>
      <c r="DA31">
        <v>0</v>
      </c>
      <c r="DB31">
        <v>0</v>
      </c>
      <c r="DC31">
        <v>10</v>
      </c>
      <c r="DD31">
        <v>10</v>
      </c>
      <c r="DE31">
        <v>10</v>
      </c>
      <c r="DF31">
        <v>10</v>
      </c>
      <c r="DG31">
        <v>10</v>
      </c>
      <c r="DH31">
        <v>10</v>
      </c>
    </row>
    <row r="32" spans="1:112" x14ac:dyDescent="0.3">
      <c r="A32" s="4" t="s">
        <v>907</v>
      </c>
      <c r="B32" s="67">
        <v>43</v>
      </c>
      <c r="C32" s="72">
        <v>8.5</v>
      </c>
      <c r="D32">
        <v>0</v>
      </c>
      <c r="E32">
        <v>0</v>
      </c>
      <c r="F32">
        <v>0</v>
      </c>
      <c r="G32">
        <v>0</v>
      </c>
      <c r="H32">
        <v>0</v>
      </c>
      <c r="I32">
        <v>0</v>
      </c>
      <c r="J32">
        <v>0</v>
      </c>
      <c r="K32">
        <v>8.5</v>
      </c>
      <c r="L32">
        <v>0</v>
      </c>
      <c r="M32">
        <v>0</v>
      </c>
      <c r="N32">
        <v>0</v>
      </c>
      <c r="O32">
        <v>8.5</v>
      </c>
      <c r="P32">
        <v>0</v>
      </c>
      <c r="Q32">
        <v>0</v>
      </c>
      <c r="R32">
        <v>0</v>
      </c>
      <c r="S32">
        <v>0</v>
      </c>
      <c r="T32">
        <v>0</v>
      </c>
      <c r="U32">
        <v>0</v>
      </c>
      <c r="V32">
        <v>0</v>
      </c>
      <c r="W32">
        <v>0</v>
      </c>
      <c r="X32">
        <v>0</v>
      </c>
      <c r="Y32">
        <v>0</v>
      </c>
      <c r="Z32">
        <v>0</v>
      </c>
      <c r="AA32">
        <v>0</v>
      </c>
      <c r="AB32">
        <v>8.5</v>
      </c>
      <c r="AC32">
        <v>8.5</v>
      </c>
      <c r="AD32">
        <v>0</v>
      </c>
      <c r="AE32">
        <v>8.5</v>
      </c>
      <c r="AF32">
        <v>8.5</v>
      </c>
      <c r="AG32">
        <v>8.5</v>
      </c>
      <c r="AH32">
        <v>8.5</v>
      </c>
      <c r="AI32">
        <v>8.5</v>
      </c>
      <c r="AJ32">
        <v>8.5</v>
      </c>
      <c r="AK32">
        <v>0</v>
      </c>
      <c r="AL32">
        <v>8.5</v>
      </c>
      <c r="AM32">
        <v>8.5</v>
      </c>
      <c r="AN32">
        <v>8.5</v>
      </c>
      <c r="AO32">
        <v>8.5</v>
      </c>
      <c r="AP32">
        <v>0</v>
      </c>
      <c r="AQ32">
        <v>8.5</v>
      </c>
      <c r="AR32">
        <v>8.5</v>
      </c>
      <c r="AS32">
        <v>0</v>
      </c>
      <c r="AT32">
        <v>0</v>
      </c>
      <c r="AU32">
        <v>8.5</v>
      </c>
      <c r="AV32">
        <v>8.5</v>
      </c>
      <c r="AW32">
        <v>8.5</v>
      </c>
      <c r="AX32">
        <v>8.5</v>
      </c>
      <c r="AY32">
        <v>8.5</v>
      </c>
      <c r="AZ32">
        <v>8.5</v>
      </c>
      <c r="BA32">
        <v>8.5</v>
      </c>
      <c r="BB32">
        <v>8.5</v>
      </c>
      <c r="BC32">
        <v>0</v>
      </c>
      <c r="BD32">
        <v>0</v>
      </c>
      <c r="BE32">
        <v>0</v>
      </c>
      <c r="BF32">
        <v>0</v>
      </c>
      <c r="BG32">
        <v>0</v>
      </c>
      <c r="BH32">
        <v>0</v>
      </c>
      <c r="BI32">
        <v>0</v>
      </c>
      <c r="BJ32">
        <v>0</v>
      </c>
      <c r="BK32">
        <v>8.5</v>
      </c>
      <c r="BL32">
        <v>0</v>
      </c>
      <c r="BM32">
        <v>0</v>
      </c>
      <c r="BN32">
        <v>0</v>
      </c>
      <c r="BO32">
        <v>0</v>
      </c>
      <c r="BP32">
        <v>0</v>
      </c>
      <c r="BQ32">
        <v>0</v>
      </c>
      <c r="BR32">
        <v>0</v>
      </c>
      <c r="BS32">
        <v>0</v>
      </c>
      <c r="BT32">
        <v>0</v>
      </c>
      <c r="BU32">
        <v>0</v>
      </c>
      <c r="BV32">
        <v>0</v>
      </c>
      <c r="BW32">
        <v>0</v>
      </c>
      <c r="BX32">
        <v>0</v>
      </c>
      <c r="BY32">
        <v>0</v>
      </c>
      <c r="BZ32">
        <v>0</v>
      </c>
      <c r="CA32">
        <v>0</v>
      </c>
      <c r="CB32">
        <v>0</v>
      </c>
      <c r="CC32">
        <v>0</v>
      </c>
      <c r="CD32">
        <v>8.5</v>
      </c>
      <c r="CE32">
        <v>0</v>
      </c>
      <c r="CF32">
        <v>0</v>
      </c>
      <c r="CG32">
        <v>0</v>
      </c>
      <c r="CH32">
        <v>0</v>
      </c>
      <c r="CI32">
        <v>0</v>
      </c>
      <c r="CJ32">
        <v>0</v>
      </c>
      <c r="CK32">
        <v>0</v>
      </c>
      <c r="CL32">
        <v>0</v>
      </c>
      <c r="CM32">
        <v>0</v>
      </c>
      <c r="CN32">
        <v>0</v>
      </c>
      <c r="CO32">
        <v>0</v>
      </c>
      <c r="CP32">
        <v>0</v>
      </c>
      <c r="CQ32">
        <v>0</v>
      </c>
      <c r="CR32">
        <v>8.5</v>
      </c>
      <c r="CS32">
        <v>8.5</v>
      </c>
      <c r="CT32">
        <v>8.5</v>
      </c>
      <c r="CU32">
        <v>8.5</v>
      </c>
      <c r="CV32">
        <v>8.5</v>
      </c>
      <c r="CW32">
        <v>8.5</v>
      </c>
      <c r="CX32">
        <v>8.5</v>
      </c>
      <c r="CY32">
        <v>8.5</v>
      </c>
      <c r="CZ32">
        <v>8.5</v>
      </c>
      <c r="DA32">
        <v>8.5</v>
      </c>
      <c r="DB32">
        <v>8.5</v>
      </c>
      <c r="DC32">
        <v>8.5</v>
      </c>
      <c r="DD32">
        <v>8.5</v>
      </c>
      <c r="DE32">
        <v>8.5</v>
      </c>
      <c r="DF32">
        <v>8.5</v>
      </c>
      <c r="DG32">
        <v>8.5</v>
      </c>
      <c r="DH32">
        <v>8.5</v>
      </c>
    </row>
    <row r="33" spans="1:112" s="48" customFormat="1" x14ac:dyDescent="0.3">
      <c r="A33" s="47" t="s">
        <v>912</v>
      </c>
      <c r="B33" s="49"/>
      <c r="C33" s="49"/>
      <c r="D33" s="48">
        <f>SUM(D5:D32)</f>
        <v>61.5</v>
      </c>
      <c r="E33" s="48">
        <f t="shared" ref="E33:BP33" si="0">SUM(E5:E32)</f>
        <v>98</v>
      </c>
      <c r="F33" s="48">
        <f t="shared" si="0"/>
        <v>85.5</v>
      </c>
      <c r="G33" s="48">
        <f t="shared" si="0"/>
        <v>72</v>
      </c>
      <c r="H33" s="48">
        <f t="shared" si="0"/>
        <v>61</v>
      </c>
      <c r="I33" s="48">
        <f t="shared" si="0"/>
        <v>61</v>
      </c>
      <c r="J33" s="48">
        <f t="shared" si="0"/>
        <v>102.5</v>
      </c>
      <c r="K33" s="48">
        <f t="shared" si="0"/>
        <v>134.5</v>
      </c>
      <c r="L33" s="48">
        <f t="shared" si="0"/>
        <v>48.5</v>
      </c>
      <c r="M33" s="48">
        <f t="shared" si="0"/>
        <v>48.5</v>
      </c>
      <c r="N33" s="48">
        <f t="shared" si="0"/>
        <v>72</v>
      </c>
      <c r="O33" s="48">
        <f t="shared" si="0"/>
        <v>134.5</v>
      </c>
      <c r="P33" s="48">
        <f t="shared" si="0"/>
        <v>61</v>
      </c>
      <c r="Q33" s="48">
        <f t="shared" si="0"/>
        <v>21</v>
      </c>
      <c r="R33" s="48">
        <f t="shared" si="0"/>
        <v>21</v>
      </c>
      <c r="S33" s="48">
        <f t="shared" si="0"/>
        <v>56</v>
      </c>
      <c r="T33" s="48">
        <f t="shared" si="0"/>
        <v>37.5</v>
      </c>
      <c r="U33" s="48">
        <f t="shared" si="0"/>
        <v>26.5</v>
      </c>
      <c r="V33" s="48">
        <f t="shared" si="0"/>
        <v>36.5</v>
      </c>
      <c r="W33" s="48">
        <f t="shared" si="0"/>
        <v>44</v>
      </c>
      <c r="X33" s="48">
        <f t="shared" si="0"/>
        <v>18.5</v>
      </c>
      <c r="Y33" s="48">
        <f t="shared" si="0"/>
        <v>18.5</v>
      </c>
      <c r="Z33" s="48">
        <f t="shared" si="0"/>
        <v>22</v>
      </c>
      <c r="AA33" s="48">
        <f t="shared" si="0"/>
        <v>22</v>
      </c>
      <c r="AB33" s="48">
        <f t="shared" si="0"/>
        <v>39.5</v>
      </c>
      <c r="AC33" s="48">
        <f t="shared" si="0"/>
        <v>39.5</v>
      </c>
      <c r="AD33" s="48">
        <f t="shared" si="0"/>
        <v>8</v>
      </c>
      <c r="AE33" s="48">
        <f t="shared" si="0"/>
        <v>88</v>
      </c>
      <c r="AF33" s="48">
        <f t="shared" si="0"/>
        <v>65</v>
      </c>
      <c r="AG33" s="48">
        <f t="shared" si="0"/>
        <v>63.5</v>
      </c>
      <c r="AH33" s="48">
        <f t="shared" si="0"/>
        <v>37</v>
      </c>
      <c r="AI33" s="48">
        <f t="shared" si="0"/>
        <v>93</v>
      </c>
      <c r="AJ33" s="48">
        <f t="shared" si="0"/>
        <v>62.5</v>
      </c>
      <c r="AK33" s="48">
        <f t="shared" si="0"/>
        <v>0</v>
      </c>
      <c r="AL33" s="48">
        <f t="shared" si="0"/>
        <v>73</v>
      </c>
      <c r="AM33" s="48">
        <f t="shared" si="0"/>
        <v>53</v>
      </c>
      <c r="AN33" s="48">
        <f t="shared" si="0"/>
        <v>33</v>
      </c>
      <c r="AO33" s="48">
        <f t="shared" si="0"/>
        <v>33</v>
      </c>
      <c r="AP33" s="48">
        <f t="shared" si="0"/>
        <v>16.5</v>
      </c>
      <c r="AQ33" s="48">
        <f t="shared" si="0"/>
        <v>61</v>
      </c>
      <c r="AR33" s="48">
        <f t="shared" si="0"/>
        <v>61</v>
      </c>
      <c r="AS33" s="48">
        <f t="shared" si="0"/>
        <v>32</v>
      </c>
      <c r="AT33" s="48">
        <f t="shared" si="0"/>
        <v>32</v>
      </c>
      <c r="AU33" s="48">
        <f t="shared" si="0"/>
        <v>40.5</v>
      </c>
      <c r="AV33" s="48">
        <f t="shared" si="0"/>
        <v>40.5</v>
      </c>
      <c r="AW33" s="48">
        <f t="shared" si="0"/>
        <v>43.5</v>
      </c>
      <c r="AX33" s="48">
        <f t="shared" si="0"/>
        <v>55.5</v>
      </c>
      <c r="AY33" s="48">
        <f t="shared" si="0"/>
        <v>57.5</v>
      </c>
      <c r="AZ33" s="48">
        <f t="shared" si="0"/>
        <v>45</v>
      </c>
      <c r="BA33" s="48">
        <f t="shared" si="0"/>
        <v>69</v>
      </c>
      <c r="BB33" s="48">
        <f t="shared" si="0"/>
        <v>45</v>
      </c>
      <c r="BC33" s="48">
        <f t="shared" si="0"/>
        <v>29</v>
      </c>
      <c r="BD33" s="48">
        <f t="shared" si="0"/>
        <v>29</v>
      </c>
      <c r="BE33" s="48">
        <f t="shared" si="0"/>
        <v>26</v>
      </c>
      <c r="BF33" s="48">
        <f t="shared" si="0"/>
        <v>18</v>
      </c>
      <c r="BG33" s="48">
        <f t="shared" si="0"/>
        <v>24.5</v>
      </c>
      <c r="BH33" s="48">
        <f t="shared" si="0"/>
        <v>44.5</v>
      </c>
      <c r="BI33" s="48">
        <f t="shared" si="0"/>
        <v>84</v>
      </c>
      <c r="BJ33" s="48">
        <f t="shared" si="0"/>
        <v>84</v>
      </c>
      <c r="BK33" s="48">
        <f t="shared" si="0"/>
        <v>57.5</v>
      </c>
      <c r="BL33" s="48">
        <f t="shared" si="0"/>
        <v>36.5</v>
      </c>
      <c r="BM33" s="48">
        <f t="shared" si="0"/>
        <v>36.5</v>
      </c>
      <c r="BN33" s="48">
        <f t="shared" si="0"/>
        <v>36.5</v>
      </c>
      <c r="BO33" s="48">
        <f t="shared" si="0"/>
        <v>28.5</v>
      </c>
      <c r="BP33" s="48">
        <f t="shared" si="0"/>
        <v>24</v>
      </c>
      <c r="BQ33" s="48">
        <f t="shared" ref="BQ33:DH33" si="1">SUM(BQ5:BQ32)</f>
        <v>24</v>
      </c>
      <c r="BR33" s="48">
        <f t="shared" si="1"/>
        <v>24</v>
      </c>
      <c r="BS33" s="48">
        <f t="shared" si="1"/>
        <v>24</v>
      </c>
      <c r="BT33" s="48">
        <f t="shared" si="1"/>
        <v>24</v>
      </c>
      <c r="BU33" s="48">
        <f t="shared" si="1"/>
        <v>24</v>
      </c>
      <c r="BV33" s="48">
        <f t="shared" si="1"/>
        <v>36.5</v>
      </c>
      <c r="BW33" s="48">
        <f t="shared" si="1"/>
        <v>24</v>
      </c>
      <c r="BX33" s="48">
        <f t="shared" si="1"/>
        <v>80</v>
      </c>
      <c r="BY33" s="48">
        <f t="shared" si="1"/>
        <v>59</v>
      </c>
      <c r="BZ33" s="48">
        <f t="shared" si="1"/>
        <v>36.5</v>
      </c>
      <c r="CA33" s="48">
        <f t="shared" si="1"/>
        <v>81</v>
      </c>
      <c r="CB33" s="48">
        <f t="shared" si="1"/>
        <v>83.5</v>
      </c>
      <c r="CC33" s="48">
        <f t="shared" si="1"/>
        <v>42</v>
      </c>
      <c r="CD33" s="48">
        <f t="shared" si="1"/>
        <v>43</v>
      </c>
      <c r="CE33" s="48">
        <f t="shared" si="1"/>
        <v>62</v>
      </c>
      <c r="CF33" s="48">
        <f t="shared" si="1"/>
        <v>24.5</v>
      </c>
      <c r="CG33" s="48">
        <f t="shared" si="1"/>
        <v>24.5</v>
      </c>
      <c r="CH33" s="48">
        <f t="shared" si="1"/>
        <v>31.5</v>
      </c>
      <c r="CI33" s="48">
        <f t="shared" si="1"/>
        <v>35.5</v>
      </c>
      <c r="CJ33" s="48">
        <f t="shared" si="1"/>
        <v>35.5</v>
      </c>
      <c r="CK33" s="48">
        <f t="shared" si="1"/>
        <v>59</v>
      </c>
      <c r="CL33" s="48">
        <f t="shared" si="1"/>
        <v>35.5</v>
      </c>
      <c r="CM33" s="48">
        <f t="shared" si="1"/>
        <v>38.5</v>
      </c>
      <c r="CN33" s="48">
        <f t="shared" si="1"/>
        <v>12</v>
      </c>
      <c r="CO33" s="48">
        <f t="shared" si="1"/>
        <v>12</v>
      </c>
      <c r="CP33" s="48">
        <f t="shared" si="1"/>
        <v>28.5</v>
      </c>
      <c r="CQ33" s="48">
        <f t="shared" si="1"/>
        <v>48.5</v>
      </c>
      <c r="CR33" s="48">
        <f t="shared" si="1"/>
        <v>68.5</v>
      </c>
      <c r="CS33" s="48">
        <f t="shared" si="1"/>
        <v>56.5</v>
      </c>
      <c r="CT33" s="48">
        <f t="shared" si="1"/>
        <v>100</v>
      </c>
      <c r="CU33" s="48">
        <f t="shared" si="1"/>
        <v>59</v>
      </c>
      <c r="CV33" s="48">
        <f t="shared" si="1"/>
        <v>83</v>
      </c>
      <c r="CW33" s="48">
        <f t="shared" si="1"/>
        <v>100</v>
      </c>
      <c r="CX33" s="48">
        <f t="shared" si="1"/>
        <v>56.5</v>
      </c>
      <c r="CY33" s="48">
        <f t="shared" si="1"/>
        <v>56.5</v>
      </c>
      <c r="CZ33" s="48">
        <f t="shared" si="1"/>
        <v>100</v>
      </c>
      <c r="DA33" s="48">
        <f t="shared" si="1"/>
        <v>83</v>
      </c>
      <c r="DB33" s="48">
        <f t="shared" si="1"/>
        <v>100</v>
      </c>
      <c r="DC33" s="48">
        <f t="shared" si="1"/>
        <v>127.5</v>
      </c>
      <c r="DD33" s="48">
        <f t="shared" si="1"/>
        <v>127.5</v>
      </c>
      <c r="DE33" s="48">
        <f t="shared" si="1"/>
        <v>127.5</v>
      </c>
      <c r="DF33" s="48">
        <f t="shared" si="1"/>
        <v>127.5</v>
      </c>
      <c r="DG33" s="48">
        <f t="shared" si="1"/>
        <v>127.5</v>
      </c>
      <c r="DH33" s="48">
        <f t="shared" si="1"/>
        <v>96.5</v>
      </c>
    </row>
    <row r="35" spans="1:112" x14ac:dyDescent="0.3">
      <c r="D35" s="28"/>
      <c r="E35" s="28"/>
    </row>
    <row r="36" spans="1:112" x14ac:dyDescent="0.3">
      <c r="A36" s="62" t="s">
        <v>798</v>
      </c>
      <c r="B36" s="73">
        <v>0</v>
      </c>
      <c r="C36" s="86" t="s">
        <v>956</v>
      </c>
      <c r="D36" s="86"/>
      <c r="E36" s="86"/>
      <c r="F36" s="86"/>
      <c r="G36" s="86"/>
    </row>
    <row r="37" spans="1:112" x14ac:dyDescent="0.3">
      <c r="A37" s="62" t="s">
        <v>793</v>
      </c>
      <c r="B37" s="73">
        <v>8</v>
      </c>
    </row>
    <row r="38" spans="1:112" x14ac:dyDescent="0.3">
      <c r="A38" s="62" t="s">
        <v>453</v>
      </c>
      <c r="B38" s="73">
        <v>12</v>
      </c>
    </row>
    <row r="39" spans="1:112" x14ac:dyDescent="0.3">
      <c r="A39" s="62" t="s">
        <v>456</v>
      </c>
      <c r="B39" s="73">
        <v>12</v>
      </c>
    </row>
    <row r="40" spans="1:112" x14ac:dyDescent="0.3">
      <c r="A40" s="62" t="s">
        <v>152</v>
      </c>
      <c r="B40" s="73">
        <v>16.5</v>
      </c>
    </row>
    <row r="41" spans="1:112" x14ac:dyDescent="0.3">
      <c r="A41" s="62" t="s">
        <v>295</v>
      </c>
      <c r="B41" s="73">
        <v>18</v>
      </c>
    </row>
    <row r="42" spans="1:112" x14ac:dyDescent="0.3">
      <c r="A42" s="62" t="s">
        <v>70</v>
      </c>
      <c r="B42" s="73">
        <v>18.5</v>
      </c>
    </row>
    <row r="43" spans="1:112" x14ac:dyDescent="0.3">
      <c r="A43" s="62" t="s">
        <v>122</v>
      </c>
      <c r="B43" s="73">
        <v>18.5</v>
      </c>
    </row>
    <row r="44" spans="1:112" x14ac:dyDescent="0.3">
      <c r="A44" s="62" t="s">
        <v>19</v>
      </c>
      <c r="B44" s="73">
        <v>21</v>
      </c>
    </row>
    <row r="45" spans="1:112" x14ac:dyDescent="0.3">
      <c r="A45" s="62" t="s">
        <v>53</v>
      </c>
      <c r="B45" s="73">
        <v>21</v>
      </c>
    </row>
    <row r="46" spans="1:112" x14ac:dyDescent="0.3">
      <c r="A46" s="62" t="s">
        <v>93</v>
      </c>
      <c r="B46" s="73">
        <v>22</v>
      </c>
    </row>
    <row r="47" spans="1:112" x14ac:dyDescent="0.3">
      <c r="A47" s="62" t="s">
        <v>96</v>
      </c>
      <c r="B47" s="73">
        <v>22</v>
      </c>
    </row>
    <row r="48" spans="1:112" x14ac:dyDescent="0.3">
      <c r="A48" s="62" t="s">
        <v>213</v>
      </c>
      <c r="B48" s="73">
        <v>24</v>
      </c>
    </row>
    <row r="49" spans="1:2" x14ac:dyDescent="0.3">
      <c r="A49" s="62" t="s">
        <v>309</v>
      </c>
      <c r="B49" s="73">
        <v>24</v>
      </c>
    </row>
    <row r="50" spans="1:2" x14ac:dyDescent="0.3">
      <c r="A50" s="62" t="s">
        <v>314</v>
      </c>
      <c r="B50" s="73">
        <v>24</v>
      </c>
    </row>
    <row r="51" spans="1:2" x14ac:dyDescent="0.3">
      <c r="A51" s="62" t="s">
        <v>316</v>
      </c>
      <c r="B51" s="73">
        <v>24</v>
      </c>
    </row>
    <row r="52" spans="1:2" x14ac:dyDescent="0.3">
      <c r="A52" s="62" t="s">
        <v>320</v>
      </c>
      <c r="B52" s="73">
        <v>24</v>
      </c>
    </row>
    <row r="53" spans="1:2" x14ac:dyDescent="0.3">
      <c r="A53" s="62" t="s">
        <v>323</v>
      </c>
      <c r="B53" s="73">
        <v>24</v>
      </c>
    </row>
    <row r="54" spans="1:2" x14ac:dyDescent="0.3">
      <c r="A54" s="62" t="s">
        <v>331</v>
      </c>
      <c r="B54" s="73">
        <v>24</v>
      </c>
    </row>
    <row r="55" spans="1:2" x14ac:dyDescent="0.3">
      <c r="A55" s="62" t="s">
        <v>302</v>
      </c>
      <c r="B55" s="73">
        <v>24.5</v>
      </c>
    </row>
    <row r="56" spans="1:2" x14ac:dyDescent="0.3">
      <c r="A56" s="62" t="s">
        <v>378</v>
      </c>
      <c r="B56" s="73">
        <v>24.5</v>
      </c>
    </row>
    <row r="57" spans="1:2" x14ac:dyDescent="0.3">
      <c r="A57" s="62" t="s">
        <v>383</v>
      </c>
      <c r="B57" s="73">
        <v>24.5</v>
      </c>
    </row>
    <row r="58" spans="1:2" x14ac:dyDescent="0.3">
      <c r="A58" s="62" t="s">
        <v>795</v>
      </c>
      <c r="B58" s="73">
        <v>26</v>
      </c>
    </row>
    <row r="59" spans="1:2" x14ac:dyDescent="0.3">
      <c r="A59" s="62" t="s">
        <v>172</v>
      </c>
      <c r="B59" s="73">
        <v>26.5</v>
      </c>
    </row>
    <row r="60" spans="1:2" x14ac:dyDescent="0.3">
      <c r="A60" s="62" t="s">
        <v>210</v>
      </c>
      <c r="B60" s="73">
        <v>28.5</v>
      </c>
    </row>
    <row r="61" spans="1:2" x14ac:dyDescent="0.3">
      <c r="A61" s="62" t="s">
        <v>468</v>
      </c>
      <c r="B61" s="73">
        <v>28.5</v>
      </c>
    </row>
    <row r="62" spans="1:2" x14ac:dyDescent="0.3">
      <c r="A62" s="62" t="s">
        <v>803</v>
      </c>
      <c r="B62" s="73">
        <v>29</v>
      </c>
    </row>
    <row r="63" spans="1:2" x14ac:dyDescent="0.3">
      <c r="A63" s="62" t="s">
        <v>286</v>
      </c>
      <c r="B63" s="73">
        <v>29</v>
      </c>
    </row>
    <row r="64" spans="1:2" x14ac:dyDescent="0.3">
      <c r="A64" s="62" t="s">
        <v>387</v>
      </c>
      <c r="B64" s="73">
        <v>31.5</v>
      </c>
    </row>
    <row r="65" spans="1:5" x14ac:dyDescent="0.3">
      <c r="A65" s="62" t="s">
        <v>239</v>
      </c>
      <c r="B65" s="73">
        <v>32</v>
      </c>
    </row>
    <row r="66" spans="1:5" x14ac:dyDescent="0.3">
      <c r="A66" s="62" t="s">
        <v>243</v>
      </c>
      <c r="B66" s="73">
        <v>32</v>
      </c>
    </row>
    <row r="67" spans="1:5" x14ac:dyDescent="0.3">
      <c r="A67" s="62" t="s">
        <v>801</v>
      </c>
      <c r="B67" s="73">
        <v>33</v>
      </c>
    </row>
    <row r="68" spans="1:5" x14ac:dyDescent="0.3">
      <c r="A68" s="62" t="s">
        <v>223</v>
      </c>
      <c r="B68" s="73">
        <v>33</v>
      </c>
    </row>
    <row r="69" spans="1:5" x14ac:dyDescent="0.3">
      <c r="A69" s="62" t="s">
        <v>396</v>
      </c>
      <c r="B69" s="73">
        <v>35.5</v>
      </c>
    </row>
    <row r="70" spans="1:5" x14ac:dyDescent="0.3">
      <c r="A70" s="62" t="s">
        <v>401</v>
      </c>
      <c r="B70" s="73">
        <v>35.5</v>
      </c>
    </row>
    <row r="71" spans="1:5" x14ac:dyDescent="0.3">
      <c r="A71" s="62" t="s">
        <v>410</v>
      </c>
      <c r="B71" s="73">
        <v>35.5</v>
      </c>
      <c r="C71" s="71">
        <f>COUNTA(B36:B71)</f>
        <v>36</v>
      </c>
      <c r="D71" s="46" t="s">
        <v>894</v>
      </c>
      <c r="E71" s="46"/>
    </row>
    <row r="72" spans="1:5" x14ac:dyDescent="0.3">
      <c r="A72" s="62" t="s">
        <v>183</v>
      </c>
      <c r="B72" s="74">
        <v>36.5</v>
      </c>
    </row>
    <row r="73" spans="1:5" x14ac:dyDescent="0.3">
      <c r="A73" s="62" t="s">
        <v>806</v>
      </c>
      <c r="B73" s="74">
        <v>36.5</v>
      </c>
    </row>
    <row r="74" spans="1:5" x14ac:dyDescent="0.3">
      <c r="A74" s="62" t="s">
        <v>202</v>
      </c>
      <c r="B74" s="74">
        <v>36.5</v>
      </c>
    </row>
    <row r="75" spans="1:5" x14ac:dyDescent="0.3">
      <c r="A75" s="62" t="s">
        <v>206</v>
      </c>
      <c r="B75" s="74">
        <v>36.5</v>
      </c>
    </row>
    <row r="76" spans="1:5" x14ac:dyDescent="0.3">
      <c r="A76" s="62" t="s">
        <v>327</v>
      </c>
      <c r="B76" s="74">
        <v>36.5</v>
      </c>
    </row>
    <row r="77" spans="1:5" x14ac:dyDescent="0.3">
      <c r="A77" s="62" t="s">
        <v>347</v>
      </c>
      <c r="B77" s="74">
        <v>36.5</v>
      </c>
    </row>
    <row r="78" spans="1:5" x14ac:dyDescent="0.3">
      <c r="A78" s="62" t="s">
        <v>126</v>
      </c>
      <c r="B78" s="74">
        <v>37</v>
      </c>
    </row>
    <row r="79" spans="1:5" x14ac:dyDescent="0.3">
      <c r="A79" s="62" t="s">
        <v>179</v>
      </c>
      <c r="B79" s="74">
        <v>37.5</v>
      </c>
    </row>
    <row r="80" spans="1:5" x14ac:dyDescent="0.3">
      <c r="A80" s="62" t="s">
        <v>431</v>
      </c>
      <c r="B80" s="74">
        <v>38.5</v>
      </c>
    </row>
    <row r="81" spans="1:2" x14ac:dyDescent="0.3">
      <c r="A81" s="62" t="s">
        <v>103</v>
      </c>
      <c r="B81" s="74">
        <v>39.5</v>
      </c>
    </row>
    <row r="82" spans="1:2" x14ac:dyDescent="0.3">
      <c r="A82" s="62" t="s">
        <v>107</v>
      </c>
      <c r="B82" s="74">
        <v>39.5</v>
      </c>
    </row>
    <row r="83" spans="1:2" x14ac:dyDescent="0.3">
      <c r="A83" s="62" t="s">
        <v>248</v>
      </c>
      <c r="B83" s="74">
        <v>40.5</v>
      </c>
    </row>
    <row r="84" spans="1:2" x14ac:dyDescent="0.3">
      <c r="A84" s="62" t="s">
        <v>252</v>
      </c>
      <c r="B84" s="74">
        <v>40.5</v>
      </c>
    </row>
    <row r="85" spans="1:2" x14ac:dyDescent="0.3">
      <c r="A85" s="62" t="s">
        <v>363</v>
      </c>
      <c r="B85" s="74">
        <v>42</v>
      </c>
    </row>
    <row r="86" spans="1:2" x14ac:dyDescent="0.3">
      <c r="A86" s="62" t="s">
        <v>366</v>
      </c>
      <c r="B86" s="74">
        <v>43</v>
      </c>
    </row>
    <row r="87" spans="1:2" x14ac:dyDescent="0.3">
      <c r="A87" s="62" t="s">
        <v>253</v>
      </c>
      <c r="B87" s="74">
        <v>43.5</v>
      </c>
    </row>
    <row r="88" spans="1:2" x14ac:dyDescent="0.3">
      <c r="A88" s="62" t="s">
        <v>66</v>
      </c>
      <c r="B88" s="74">
        <v>44</v>
      </c>
    </row>
    <row r="89" spans="1:2" x14ac:dyDescent="0.3">
      <c r="A89" s="62" t="s">
        <v>804</v>
      </c>
      <c r="B89" s="74">
        <v>44.5</v>
      </c>
    </row>
    <row r="90" spans="1:2" x14ac:dyDescent="0.3">
      <c r="A90" s="62" t="s">
        <v>273</v>
      </c>
      <c r="B90" s="74">
        <v>45</v>
      </c>
    </row>
    <row r="91" spans="1:2" x14ac:dyDescent="0.3">
      <c r="A91" s="62" t="s">
        <v>802</v>
      </c>
      <c r="B91" s="74">
        <v>45</v>
      </c>
    </row>
    <row r="92" spans="1:2" x14ac:dyDescent="0.3">
      <c r="A92" s="62" t="s">
        <v>42</v>
      </c>
      <c r="B92" s="74">
        <v>48.5</v>
      </c>
    </row>
    <row r="93" spans="1:2" x14ac:dyDescent="0.3">
      <c r="A93" s="62" t="s">
        <v>49</v>
      </c>
      <c r="B93" s="74">
        <v>48.5</v>
      </c>
    </row>
    <row r="94" spans="1:2" x14ac:dyDescent="0.3">
      <c r="A94" s="62" t="s">
        <v>45</v>
      </c>
      <c r="B94" s="74">
        <v>48.5</v>
      </c>
    </row>
    <row r="95" spans="1:2" x14ac:dyDescent="0.3">
      <c r="A95" s="62" t="s">
        <v>159</v>
      </c>
      <c r="B95" s="74">
        <v>53</v>
      </c>
    </row>
    <row r="96" spans="1:2" x14ac:dyDescent="0.3">
      <c r="A96" s="62" t="s">
        <v>259</v>
      </c>
      <c r="B96" s="74">
        <v>55.5</v>
      </c>
    </row>
    <row r="97" spans="1:7" x14ac:dyDescent="0.3">
      <c r="A97" s="62" t="s">
        <v>58</v>
      </c>
      <c r="B97" s="74">
        <v>56</v>
      </c>
    </row>
    <row r="98" spans="1:7" x14ac:dyDescent="0.3">
      <c r="A98" s="62" t="s">
        <v>490</v>
      </c>
      <c r="B98" s="74">
        <v>56.5</v>
      </c>
    </row>
    <row r="99" spans="1:7" x14ac:dyDescent="0.3">
      <c r="A99" s="62" t="s">
        <v>512</v>
      </c>
      <c r="B99" s="74">
        <v>56.5</v>
      </c>
    </row>
    <row r="100" spans="1:7" x14ac:dyDescent="0.3">
      <c r="A100" s="62" t="s">
        <v>514</v>
      </c>
      <c r="B100" s="74">
        <v>56.5</v>
      </c>
    </row>
    <row r="101" spans="1:7" x14ac:dyDescent="0.3">
      <c r="A101" s="62" t="s">
        <v>277</v>
      </c>
      <c r="B101" s="74">
        <v>57.5</v>
      </c>
    </row>
    <row r="102" spans="1:7" x14ac:dyDescent="0.3">
      <c r="A102" s="62" t="s">
        <v>198</v>
      </c>
      <c r="B102" s="74">
        <v>57.5</v>
      </c>
    </row>
    <row r="103" spans="1:7" x14ac:dyDescent="0.3">
      <c r="A103" s="62" t="s">
        <v>339</v>
      </c>
      <c r="B103" s="74">
        <v>59</v>
      </c>
    </row>
    <row r="104" spans="1:7" x14ac:dyDescent="0.3">
      <c r="A104" s="62" t="s">
        <v>405</v>
      </c>
      <c r="B104" s="74">
        <v>59</v>
      </c>
    </row>
    <row r="105" spans="1:7" x14ac:dyDescent="0.3">
      <c r="A105" s="62" t="s">
        <v>499</v>
      </c>
      <c r="B105" s="74">
        <v>59</v>
      </c>
    </row>
    <row r="106" spans="1:7" x14ac:dyDescent="0.3">
      <c r="A106" s="62" t="s">
        <v>26</v>
      </c>
      <c r="B106" s="74">
        <v>61</v>
      </c>
    </row>
    <row r="107" spans="1:7" x14ac:dyDescent="0.3">
      <c r="A107" s="62" t="s">
        <v>29</v>
      </c>
      <c r="B107" s="74">
        <v>61</v>
      </c>
    </row>
    <row r="108" spans="1:7" x14ac:dyDescent="0.3">
      <c r="A108" s="62" t="s">
        <v>83</v>
      </c>
      <c r="B108" s="74">
        <v>61</v>
      </c>
    </row>
    <row r="109" spans="1:7" x14ac:dyDescent="0.3">
      <c r="A109" s="62" t="s">
        <v>235</v>
      </c>
      <c r="B109" s="74">
        <v>61</v>
      </c>
    </row>
    <row r="110" spans="1:7" x14ac:dyDescent="0.3">
      <c r="A110" s="62" t="s">
        <v>230</v>
      </c>
      <c r="B110" s="74">
        <v>61</v>
      </c>
    </row>
    <row r="111" spans="1:7" x14ac:dyDescent="0.3">
      <c r="A111" s="62" t="s">
        <v>87</v>
      </c>
      <c r="B111" s="75">
        <v>61.5</v>
      </c>
      <c r="C111" s="86" t="s">
        <v>957</v>
      </c>
      <c r="D111" s="86"/>
      <c r="E111" s="86"/>
      <c r="F111" s="86"/>
      <c r="G111" s="86"/>
    </row>
    <row r="112" spans="1:7" x14ac:dyDescent="0.3">
      <c r="A112" s="62" t="s">
        <v>374</v>
      </c>
      <c r="B112" s="73">
        <v>62</v>
      </c>
    </row>
    <row r="113" spans="1:2" x14ac:dyDescent="0.3">
      <c r="A113" s="62" t="s">
        <v>794</v>
      </c>
      <c r="B113" s="73">
        <v>62.5</v>
      </c>
    </row>
    <row r="114" spans="1:2" x14ac:dyDescent="0.3">
      <c r="A114" s="62" t="s">
        <v>115</v>
      </c>
      <c r="B114" s="73">
        <v>63.5</v>
      </c>
    </row>
    <row r="115" spans="1:2" x14ac:dyDescent="0.3">
      <c r="A115" s="62" t="s">
        <v>129</v>
      </c>
      <c r="B115" s="73">
        <v>65</v>
      </c>
    </row>
    <row r="116" spans="1:2" x14ac:dyDescent="0.3">
      <c r="A116" s="62" t="s">
        <v>486</v>
      </c>
      <c r="B116" s="73">
        <v>68.5</v>
      </c>
    </row>
    <row r="117" spans="1:2" x14ac:dyDescent="0.3">
      <c r="A117" s="62" t="s">
        <v>268</v>
      </c>
      <c r="B117" s="73">
        <v>69</v>
      </c>
    </row>
    <row r="118" spans="1:2" x14ac:dyDescent="0.3">
      <c r="A118" s="62" t="s">
        <v>23</v>
      </c>
      <c r="B118" s="73">
        <v>72</v>
      </c>
    </row>
    <row r="119" spans="1:2" x14ac:dyDescent="0.3">
      <c r="A119" s="62" t="s">
        <v>73</v>
      </c>
      <c r="B119" s="73">
        <v>72</v>
      </c>
    </row>
    <row r="120" spans="1:2" x14ac:dyDescent="0.3">
      <c r="A120" s="62" t="s">
        <v>137</v>
      </c>
      <c r="B120" s="73">
        <v>73</v>
      </c>
    </row>
    <row r="121" spans="1:2" x14ac:dyDescent="0.3">
      <c r="A121" s="62" t="s">
        <v>335</v>
      </c>
      <c r="B121" s="73">
        <v>80</v>
      </c>
    </row>
    <row r="122" spans="1:2" x14ac:dyDescent="0.3">
      <c r="A122" s="62" t="s">
        <v>796</v>
      </c>
      <c r="B122" s="73">
        <v>81</v>
      </c>
    </row>
    <row r="123" spans="1:2" x14ac:dyDescent="0.3">
      <c r="A123" s="62" t="s">
        <v>503</v>
      </c>
      <c r="B123" s="73">
        <v>83</v>
      </c>
    </row>
    <row r="124" spans="1:2" x14ac:dyDescent="0.3">
      <c r="A124" s="62" t="s">
        <v>524</v>
      </c>
      <c r="B124" s="73">
        <v>83</v>
      </c>
    </row>
    <row r="125" spans="1:2" x14ac:dyDescent="0.3">
      <c r="A125" s="62" t="s">
        <v>355</v>
      </c>
      <c r="B125" s="73">
        <v>83.5</v>
      </c>
    </row>
    <row r="126" spans="1:2" x14ac:dyDescent="0.3">
      <c r="A126" s="62" t="s">
        <v>186</v>
      </c>
      <c r="B126" s="73">
        <v>84</v>
      </c>
    </row>
    <row r="127" spans="1:2" x14ac:dyDescent="0.3">
      <c r="A127" s="62" t="s">
        <v>805</v>
      </c>
      <c r="B127" s="73">
        <v>84</v>
      </c>
    </row>
    <row r="128" spans="1:2" x14ac:dyDescent="0.3">
      <c r="A128" s="62" t="s">
        <v>16</v>
      </c>
      <c r="B128" s="73">
        <v>85.5</v>
      </c>
    </row>
    <row r="129" spans="1:5" x14ac:dyDescent="0.3">
      <c r="A129" s="62" t="s">
        <v>118</v>
      </c>
      <c r="B129" s="73">
        <v>88</v>
      </c>
    </row>
    <row r="130" spans="1:5" x14ac:dyDescent="0.3">
      <c r="A130" s="62" t="s">
        <v>144</v>
      </c>
      <c r="B130" s="73">
        <v>93</v>
      </c>
    </row>
    <row r="131" spans="1:5" x14ac:dyDescent="0.3">
      <c r="A131" s="62" t="s">
        <v>545</v>
      </c>
      <c r="B131" s="73">
        <v>96.5</v>
      </c>
    </row>
    <row r="132" spans="1:5" x14ac:dyDescent="0.3">
      <c r="A132" s="62" t="s">
        <v>12</v>
      </c>
      <c r="B132" s="75">
        <v>98</v>
      </c>
    </row>
    <row r="133" spans="1:5" x14ac:dyDescent="0.3">
      <c r="A133" s="62" t="s">
        <v>495</v>
      </c>
      <c r="B133" s="73">
        <v>100</v>
      </c>
    </row>
    <row r="134" spans="1:5" x14ac:dyDescent="0.3">
      <c r="A134" s="62" t="s">
        <v>508</v>
      </c>
      <c r="B134" s="73">
        <v>100</v>
      </c>
    </row>
    <row r="135" spans="1:5" x14ac:dyDescent="0.3">
      <c r="A135" s="62" t="s">
        <v>518</v>
      </c>
      <c r="B135" s="73">
        <v>100</v>
      </c>
    </row>
    <row r="136" spans="1:5" x14ac:dyDescent="0.3">
      <c r="A136" s="62" t="s">
        <v>527</v>
      </c>
      <c r="B136" s="73">
        <v>100</v>
      </c>
    </row>
    <row r="137" spans="1:5" x14ac:dyDescent="0.3">
      <c r="A137" s="62" t="s">
        <v>35</v>
      </c>
      <c r="B137" s="73">
        <v>102.5</v>
      </c>
    </row>
    <row r="138" spans="1:5" x14ac:dyDescent="0.3">
      <c r="A138" s="62" t="s">
        <v>538</v>
      </c>
      <c r="B138" s="73">
        <v>127.5</v>
      </c>
    </row>
    <row r="139" spans="1:5" x14ac:dyDescent="0.3">
      <c r="A139" s="62" t="s">
        <v>543</v>
      </c>
      <c r="B139" s="73">
        <v>127.5</v>
      </c>
    </row>
    <row r="140" spans="1:5" x14ac:dyDescent="0.3">
      <c r="A140" s="62" t="s">
        <v>534</v>
      </c>
      <c r="B140" s="73">
        <v>127.5</v>
      </c>
    </row>
    <row r="141" spans="1:5" x14ac:dyDescent="0.3">
      <c r="A141" s="62" t="s">
        <v>550</v>
      </c>
      <c r="B141" s="73">
        <v>127.5</v>
      </c>
    </row>
    <row r="142" spans="1:5" x14ac:dyDescent="0.3">
      <c r="A142" s="62" t="s">
        <v>541</v>
      </c>
      <c r="B142" s="73">
        <v>127.5</v>
      </c>
    </row>
    <row r="143" spans="1:5" x14ac:dyDescent="0.3">
      <c r="A143" s="62" t="s">
        <v>39</v>
      </c>
      <c r="B143" s="73">
        <v>134.5</v>
      </c>
    </row>
    <row r="144" spans="1:5" x14ac:dyDescent="0.3">
      <c r="A144" s="62" t="s">
        <v>78</v>
      </c>
      <c r="B144" s="73">
        <v>134.5</v>
      </c>
      <c r="C144" s="71">
        <f>COUNTA(B111:B144)</f>
        <v>34</v>
      </c>
      <c r="D144" s="46" t="s">
        <v>894</v>
      </c>
      <c r="E144" s="46"/>
    </row>
    <row r="146" spans="1:2" x14ac:dyDescent="0.3">
      <c r="A146" t="s">
        <v>896</v>
      </c>
      <c r="B146" s="28">
        <f>COUNTA(B36:B144)</f>
        <v>109</v>
      </c>
    </row>
    <row r="147" spans="1:2" x14ac:dyDescent="0.3">
      <c r="A147" t="s">
        <v>955</v>
      </c>
      <c r="B147" s="28">
        <f>MEDIAN(B36:B144)</f>
        <v>45</v>
      </c>
    </row>
  </sheetData>
  <sortState ref="A36:B144">
    <sortCondition ref="B36:B144"/>
  </sortState>
  <mergeCells count="2">
    <mergeCell ref="C36:G36"/>
    <mergeCell ref="C111:G111"/>
  </mergeCells>
  <pageMargins left="0.7" right="0.7" top="0.75" bottom="0.75" header="0.3" footer="0.3"/>
  <ignoredErrors>
    <ignoredError sqref="C71 C14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
  <sheetViews>
    <sheetView workbookViewId="0"/>
  </sheetViews>
  <sheetFormatPr defaultRowHeight="14.4" x14ac:dyDescent="0.3"/>
  <cols>
    <col min="1" max="1" width="39.5546875" customWidth="1"/>
    <col min="2" max="2" width="8.6640625" customWidth="1"/>
    <col min="3" max="63" width="10.6640625" customWidth="1"/>
  </cols>
  <sheetData>
    <row r="1" spans="1:65" x14ac:dyDescent="0.3">
      <c r="A1" t="s">
        <v>792</v>
      </c>
      <c r="B1" s="22">
        <f>COUNTA(C1:BM1)</f>
        <v>63</v>
      </c>
      <c r="C1" t="s">
        <v>87</v>
      </c>
      <c r="D1" t="s">
        <v>12</v>
      </c>
      <c r="E1" t="s">
        <v>16</v>
      </c>
      <c r="F1" t="s">
        <v>35</v>
      </c>
      <c r="G1" t="s">
        <v>58</v>
      </c>
      <c r="H1" t="s">
        <v>66</v>
      </c>
      <c r="I1" t="s">
        <v>122</v>
      </c>
      <c r="J1" t="s">
        <v>793</v>
      </c>
      <c r="K1" t="s">
        <v>118</v>
      </c>
      <c r="L1" t="s">
        <v>129</v>
      </c>
      <c r="M1" t="s">
        <v>115</v>
      </c>
      <c r="N1" t="s">
        <v>126</v>
      </c>
      <c r="O1" t="s">
        <v>144</v>
      </c>
      <c r="P1" t="s">
        <v>794</v>
      </c>
      <c r="Q1" t="s">
        <v>159</v>
      </c>
      <c r="R1" t="s">
        <v>223</v>
      </c>
      <c r="S1" t="s">
        <v>235</v>
      </c>
      <c r="T1" t="s">
        <v>230</v>
      </c>
      <c r="U1" t="s">
        <v>239</v>
      </c>
      <c r="V1" t="s">
        <v>243</v>
      </c>
      <c r="W1" t="s">
        <v>248</v>
      </c>
      <c r="X1" t="s">
        <v>252</v>
      </c>
      <c r="Y1" t="s">
        <v>253</v>
      </c>
      <c r="Z1" t="s">
        <v>259</v>
      </c>
      <c r="AA1" t="s">
        <v>277</v>
      </c>
      <c r="AB1" t="s">
        <v>795</v>
      </c>
      <c r="AC1" t="s">
        <v>295</v>
      </c>
      <c r="AD1" t="s">
        <v>309</v>
      </c>
      <c r="AE1" t="s">
        <v>314</v>
      </c>
      <c r="AF1" t="s">
        <v>316</v>
      </c>
      <c r="AG1" t="s">
        <v>320</v>
      </c>
      <c r="AH1" t="s">
        <v>323</v>
      </c>
      <c r="AI1" t="s">
        <v>327</v>
      </c>
      <c r="AJ1" t="s">
        <v>331</v>
      </c>
      <c r="AK1" t="s">
        <v>335</v>
      </c>
      <c r="AL1" t="s">
        <v>339</v>
      </c>
      <c r="AM1" t="s">
        <v>347</v>
      </c>
      <c r="AN1" t="s">
        <v>796</v>
      </c>
      <c r="AO1" t="s">
        <v>438</v>
      </c>
      <c r="AP1" t="s">
        <v>486</v>
      </c>
      <c r="AQ1" t="s">
        <v>490</v>
      </c>
      <c r="AR1" t="s">
        <v>495</v>
      </c>
      <c r="AS1" t="s">
        <v>499</v>
      </c>
      <c r="AT1" t="s">
        <v>503</v>
      </c>
      <c r="AU1" t="s">
        <v>508</v>
      </c>
      <c r="AV1" t="s">
        <v>512</v>
      </c>
      <c r="AW1" t="s">
        <v>514</v>
      </c>
      <c r="AX1" t="s">
        <v>518</v>
      </c>
      <c r="AY1" t="s">
        <v>524</v>
      </c>
      <c r="AZ1" t="s">
        <v>527</v>
      </c>
      <c r="BA1" t="s">
        <v>534</v>
      </c>
      <c r="BB1" t="s">
        <v>550</v>
      </c>
      <c r="BC1" t="s">
        <v>577</v>
      </c>
      <c r="BD1" t="s">
        <v>797</v>
      </c>
      <c r="BE1" t="s">
        <v>798</v>
      </c>
      <c r="BF1" t="s">
        <v>523</v>
      </c>
      <c r="BG1" t="s">
        <v>388</v>
      </c>
      <c r="BH1" t="s">
        <v>145</v>
      </c>
      <c r="BI1" t="s">
        <v>140</v>
      </c>
      <c r="BJ1" t="s">
        <v>62</v>
      </c>
      <c r="BK1" t="s">
        <v>578</v>
      </c>
      <c r="BL1" t="s">
        <v>545</v>
      </c>
      <c r="BM1" t="s">
        <v>79</v>
      </c>
    </row>
    <row r="4" spans="1:65" x14ac:dyDescent="0.3">
      <c r="A4" s="2" t="s">
        <v>1042</v>
      </c>
    </row>
    <row r="5" spans="1:65" x14ac:dyDescent="0.3">
      <c r="A5" t="s">
        <v>799</v>
      </c>
      <c r="B5" s="22">
        <f>COUNTIF(C5:BM5,1)</f>
        <v>48</v>
      </c>
      <c r="C5">
        <v>0</v>
      </c>
      <c r="D5">
        <v>1</v>
      </c>
      <c r="E5">
        <v>1</v>
      </c>
      <c r="F5">
        <v>1</v>
      </c>
      <c r="G5">
        <v>1</v>
      </c>
      <c r="H5">
        <v>1</v>
      </c>
      <c r="I5">
        <v>1</v>
      </c>
      <c r="J5">
        <v>1</v>
      </c>
      <c r="K5">
        <v>1</v>
      </c>
      <c r="L5">
        <v>1</v>
      </c>
      <c r="M5">
        <v>0</v>
      </c>
      <c r="N5">
        <v>1</v>
      </c>
      <c r="O5">
        <v>1</v>
      </c>
      <c r="P5">
        <v>1</v>
      </c>
      <c r="Q5">
        <v>0</v>
      </c>
      <c r="R5">
        <v>1</v>
      </c>
      <c r="S5">
        <v>1</v>
      </c>
      <c r="T5">
        <v>1</v>
      </c>
      <c r="U5">
        <v>1</v>
      </c>
      <c r="V5">
        <v>1</v>
      </c>
      <c r="W5">
        <v>1</v>
      </c>
      <c r="X5">
        <v>1</v>
      </c>
      <c r="Y5">
        <v>1</v>
      </c>
      <c r="Z5">
        <v>1</v>
      </c>
      <c r="AA5">
        <v>1</v>
      </c>
      <c r="AB5">
        <v>1</v>
      </c>
      <c r="AC5">
        <v>1</v>
      </c>
      <c r="AD5">
        <v>1</v>
      </c>
      <c r="AE5">
        <v>1</v>
      </c>
      <c r="AF5">
        <v>0</v>
      </c>
      <c r="AG5">
        <v>0</v>
      </c>
      <c r="AH5">
        <v>0</v>
      </c>
      <c r="AI5">
        <v>0</v>
      </c>
      <c r="AJ5">
        <v>0</v>
      </c>
      <c r="AK5">
        <v>1</v>
      </c>
      <c r="AL5">
        <v>1</v>
      </c>
      <c r="AM5">
        <v>1</v>
      </c>
      <c r="AN5">
        <v>0</v>
      </c>
      <c r="AO5">
        <v>0</v>
      </c>
      <c r="AP5">
        <v>1</v>
      </c>
      <c r="AQ5">
        <v>1</v>
      </c>
      <c r="AR5">
        <v>1</v>
      </c>
      <c r="AS5">
        <v>1</v>
      </c>
      <c r="AT5">
        <v>1</v>
      </c>
      <c r="AU5">
        <v>1</v>
      </c>
      <c r="AV5">
        <v>1</v>
      </c>
      <c r="AW5">
        <v>1</v>
      </c>
      <c r="AX5">
        <v>1</v>
      </c>
      <c r="AY5">
        <v>1</v>
      </c>
      <c r="AZ5">
        <v>1</v>
      </c>
      <c r="BA5">
        <v>0</v>
      </c>
      <c r="BB5">
        <v>0</v>
      </c>
      <c r="BC5">
        <v>0</v>
      </c>
      <c r="BD5">
        <v>1</v>
      </c>
      <c r="BE5">
        <v>0</v>
      </c>
      <c r="BF5">
        <v>1</v>
      </c>
      <c r="BG5">
        <v>0</v>
      </c>
      <c r="BH5">
        <v>1</v>
      </c>
      <c r="BI5">
        <v>1</v>
      </c>
      <c r="BJ5">
        <v>1</v>
      </c>
      <c r="BK5">
        <v>1</v>
      </c>
      <c r="BL5">
        <v>1</v>
      </c>
      <c r="BM5">
        <v>1</v>
      </c>
    </row>
    <row r="6" spans="1:65" x14ac:dyDescent="0.3">
      <c r="A6" t="s">
        <v>800</v>
      </c>
      <c r="B6" s="22">
        <f>COUNTIF(C5:BM5,0)</f>
        <v>15</v>
      </c>
    </row>
    <row r="8" spans="1:65" x14ac:dyDescent="0.3">
      <c r="A8" s="2" t="s">
        <v>1043</v>
      </c>
    </row>
    <row r="9" spans="1:65" x14ac:dyDescent="0.3">
      <c r="A9" t="s">
        <v>1040</v>
      </c>
      <c r="B9" s="22">
        <f>COUNTIF(C9:BM9,1)</f>
        <v>37</v>
      </c>
      <c r="C9">
        <v>1</v>
      </c>
      <c r="D9">
        <v>0</v>
      </c>
      <c r="E9">
        <v>0</v>
      </c>
      <c r="F9">
        <v>1</v>
      </c>
      <c r="G9">
        <v>0</v>
      </c>
      <c r="H9">
        <v>1</v>
      </c>
      <c r="I9">
        <v>0</v>
      </c>
      <c r="J9">
        <v>1</v>
      </c>
      <c r="K9">
        <v>1</v>
      </c>
      <c r="L9">
        <v>1</v>
      </c>
      <c r="M9">
        <v>1</v>
      </c>
      <c r="N9">
        <v>1</v>
      </c>
      <c r="O9">
        <v>1</v>
      </c>
      <c r="P9">
        <v>1</v>
      </c>
      <c r="Q9">
        <v>1</v>
      </c>
      <c r="R9">
        <v>1</v>
      </c>
      <c r="S9">
        <v>1</v>
      </c>
      <c r="T9">
        <v>1</v>
      </c>
      <c r="U9">
        <v>0</v>
      </c>
      <c r="V9">
        <v>0</v>
      </c>
      <c r="W9">
        <v>0</v>
      </c>
      <c r="X9">
        <v>0</v>
      </c>
      <c r="Y9">
        <v>0</v>
      </c>
      <c r="Z9">
        <v>0</v>
      </c>
      <c r="AA9">
        <v>0</v>
      </c>
      <c r="AB9">
        <v>0</v>
      </c>
      <c r="AC9">
        <v>0</v>
      </c>
      <c r="AD9">
        <v>1</v>
      </c>
      <c r="AE9">
        <v>1</v>
      </c>
      <c r="AF9">
        <v>1</v>
      </c>
      <c r="AG9">
        <v>1</v>
      </c>
      <c r="AH9">
        <v>1</v>
      </c>
      <c r="AI9">
        <v>1</v>
      </c>
      <c r="AJ9">
        <v>1</v>
      </c>
      <c r="AK9">
        <v>1</v>
      </c>
      <c r="AL9">
        <v>1</v>
      </c>
      <c r="AM9">
        <v>1</v>
      </c>
      <c r="AN9">
        <v>1</v>
      </c>
      <c r="AO9">
        <v>1</v>
      </c>
      <c r="AP9">
        <v>0</v>
      </c>
      <c r="AQ9">
        <v>0</v>
      </c>
      <c r="AR9">
        <v>0</v>
      </c>
      <c r="AS9">
        <v>0</v>
      </c>
      <c r="AT9">
        <v>0</v>
      </c>
      <c r="AU9">
        <v>0</v>
      </c>
      <c r="AV9">
        <v>0</v>
      </c>
      <c r="AW9">
        <v>0</v>
      </c>
      <c r="AX9">
        <v>0</v>
      </c>
      <c r="AY9">
        <v>0</v>
      </c>
      <c r="AZ9">
        <v>0</v>
      </c>
      <c r="BA9">
        <v>1</v>
      </c>
      <c r="BB9">
        <v>1</v>
      </c>
      <c r="BC9">
        <v>1</v>
      </c>
      <c r="BD9">
        <v>1</v>
      </c>
      <c r="BE9">
        <v>1</v>
      </c>
      <c r="BF9">
        <v>1</v>
      </c>
      <c r="BG9">
        <v>1</v>
      </c>
      <c r="BH9">
        <v>0</v>
      </c>
      <c r="BI9">
        <v>1</v>
      </c>
      <c r="BJ9">
        <v>0</v>
      </c>
      <c r="BK9">
        <v>1</v>
      </c>
      <c r="BL9">
        <v>1</v>
      </c>
      <c r="BM9">
        <v>1</v>
      </c>
    </row>
    <row r="10" spans="1:65" x14ac:dyDescent="0.3">
      <c r="A10" t="s">
        <v>1041</v>
      </c>
      <c r="B10" s="22">
        <f>COUNTIF(C9:BM9,0)</f>
        <v>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References</vt:lpstr>
      <vt:lpstr>Allocation</vt:lpstr>
      <vt:lpstr>27SelectedTraits</vt:lpstr>
      <vt:lpstr>Ceremony</vt:lpstr>
      <vt:lpstr>GirlsInitiation</vt:lpstr>
      <vt:lpstr>ScoreMarkingsOrdeals</vt:lpstr>
      <vt:lpstr>CostlyRites</vt:lpstr>
      <vt:lpstr>Warfare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duncan learmouth</dc:creator>
  <cp:lastModifiedBy>duncan learmouth</cp:lastModifiedBy>
  <cp:lastPrinted>2020-01-10T19:21:18Z</cp:lastPrinted>
  <dcterms:created xsi:type="dcterms:W3CDTF">2019-11-21T12:34:24Z</dcterms:created>
  <dcterms:modified xsi:type="dcterms:W3CDTF">2021-05-07T12:37:08Z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2b7c6284f6f8401098c06bd9c0c8f1d6</vt:lpwstr>
  </property>
</Properties>
</file>