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hD\Writings\THESIS\THESIS_MERGE\FINAL\APPENDIX\F._Chapter6._Metals_Analysis_of_Flowback_Fluids\"/>
    </mc:Choice>
  </mc:AlternateContent>
  <xr:revisionPtr revIDLastSave="0" documentId="13_ncr:1_{DB682051-7244-4C98-B99B-CB80127FE76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BH 6" sheetId="1" r:id="rId1"/>
    <sheet name="BH 5" sheetId="4" r:id="rId2"/>
    <sheet name="OC 5" sheetId="5" r:id="rId3"/>
    <sheet name="OC 7" sheetId="6" r:id="rId4"/>
    <sheet name="STDs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8" i="4" l="1"/>
  <c r="G88" i="1"/>
  <c r="C39" i="3" l="1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4" i="3"/>
  <c r="S105" i="1" l="1"/>
  <c r="BB22" i="5" l="1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BA23" i="5"/>
  <c r="BA24" i="5"/>
  <c r="BA25" i="5"/>
  <c r="BA26" i="5"/>
  <c r="BA27" i="5"/>
  <c r="BA28" i="5"/>
  <c r="BA29" i="5"/>
  <c r="BA22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CS3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CL8" i="5"/>
  <c r="CM8" i="5"/>
  <c r="CN8" i="5"/>
  <c r="CO8" i="5"/>
  <c r="CP8" i="5"/>
  <c r="CQ8" i="5"/>
  <c r="CR8" i="5"/>
  <c r="CS8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CM9" i="5"/>
  <c r="CN9" i="5"/>
  <c r="CO9" i="5"/>
  <c r="CP9" i="5"/>
  <c r="CQ9" i="5"/>
  <c r="CR9" i="5"/>
  <c r="CS9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BA4" i="5"/>
  <c r="BA5" i="5"/>
  <c r="BA6" i="5"/>
  <c r="BA7" i="5"/>
  <c r="BA8" i="5"/>
  <c r="BA9" i="5"/>
  <c r="BA10" i="5"/>
  <c r="BA3" i="5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CM22" i="4"/>
  <c r="CN22" i="4"/>
  <c r="CO22" i="4"/>
  <c r="CP22" i="4"/>
  <c r="CQ22" i="4"/>
  <c r="CR22" i="4"/>
  <c r="CS22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CK24" i="4"/>
  <c r="CL24" i="4"/>
  <c r="CM24" i="4"/>
  <c r="CN24" i="4"/>
  <c r="CO24" i="4"/>
  <c r="CP24" i="4"/>
  <c r="CQ24" i="4"/>
  <c r="CR24" i="4"/>
  <c r="CS24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R25" i="4"/>
  <c r="CS25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CK28" i="4"/>
  <c r="CL28" i="4"/>
  <c r="CM28" i="4"/>
  <c r="CN28" i="4"/>
  <c r="CO28" i="4"/>
  <c r="CP28" i="4"/>
  <c r="CQ28" i="4"/>
  <c r="CR28" i="4"/>
  <c r="CS28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CK29" i="4"/>
  <c r="CL29" i="4"/>
  <c r="CM29" i="4"/>
  <c r="CN29" i="4"/>
  <c r="CO29" i="4"/>
  <c r="CP29" i="4"/>
  <c r="CQ29" i="4"/>
  <c r="CR29" i="4"/>
  <c r="CS29" i="4"/>
  <c r="BA23" i="4"/>
  <c r="BA24" i="4"/>
  <c r="BA25" i="4"/>
  <c r="BA26" i="4"/>
  <c r="BA27" i="4"/>
  <c r="BA28" i="4"/>
  <c r="BA29" i="4"/>
  <c r="BA22" i="4"/>
  <c r="BB3" i="4"/>
  <c r="BC3" i="4"/>
  <c r="BD3" i="4"/>
  <c r="BE3" i="4"/>
  <c r="BF3" i="4"/>
  <c r="BG3" i="4"/>
  <c r="BH3" i="4"/>
  <c r="BI3" i="4"/>
  <c r="BJ3" i="4"/>
  <c r="BK3" i="4"/>
  <c r="BL3" i="4"/>
  <c r="BM3" i="4"/>
  <c r="BN3" i="4"/>
  <c r="BO3" i="4"/>
  <c r="BP3" i="4"/>
  <c r="BQ3" i="4"/>
  <c r="BR3" i="4"/>
  <c r="BS3" i="4"/>
  <c r="BT3" i="4"/>
  <c r="BU3" i="4"/>
  <c r="BV3" i="4"/>
  <c r="BW3" i="4"/>
  <c r="BX3" i="4"/>
  <c r="BY3" i="4"/>
  <c r="BZ3" i="4"/>
  <c r="CA3" i="4"/>
  <c r="CB3" i="4"/>
  <c r="CC3" i="4"/>
  <c r="CD3" i="4"/>
  <c r="CE3" i="4"/>
  <c r="CF3" i="4"/>
  <c r="CG3" i="4"/>
  <c r="CH3" i="4"/>
  <c r="CI3" i="4"/>
  <c r="CJ3" i="4"/>
  <c r="CK3" i="4"/>
  <c r="CL3" i="4"/>
  <c r="CM3" i="4"/>
  <c r="CN3" i="4"/>
  <c r="CO3" i="4"/>
  <c r="CP3" i="4"/>
  <c r="CQ3" i="4"/>
  <c r="CR3" i="4"/>
  <c r="CS3" i="4"/>
  <c r="BB4" i="4"/>
  <c r="BC4" i="4"/>
  <c r="BD4" i="4"/>
  <c r="BE4" i="4"/>
  <c r="BF4" i="4"/>
  <c r="BG4" i="4"/>
  <c r="BH4" i="4"/>
  <c r="BI4" i="4"/>
  <c r="BJ4" i="4"/>
  <c r="BK4" i="4"/>
  <c r="BL4" i="4"/>
  <c r="BM4" i="4"/>
  <c r="BN4" i="4"/>
  <c r="BO4" i="4"/>
  <c r="BP4" i="4"/>
  <c r="BQ4" i="4"/>
  <c r="BR4" i="4"/>
  <c r="BS4" i="4"/>
  <c r="BT4" i="4"/>
  <c r="BU4" i="4"/>
  <c r="BV4" i="4"/>
  <c r="BW4" i="4"/>
  <c r="BX4" i="4"/>
  <c r="BY4" i="4"/>
  <c r="BZ4" i="4"/>
  <c r="CA4" i="4"/>
  <c r="CB4" i="4"/>
  <c r="CC4" i="4"/>
  <c r="CD4" i="4"/>
  <c r="CE4" i="4"/>
  <c r="CF4" i="4"/>
  <c r="CG4" i="4"/>
  <c r="CH4" i="4"/>
  <c r="CI4" i="4"/>
  <c r="CJ4" i="4"/>
  <c r="CK4" i="4"/>
  <c r="CL4" i="4"/>
  <c r="CM4" i="4"/>
  <c r="CN4" i="4"/>
  <c r="CO4" i="4"/>
  <c r="CP4" i="4"/>
  <c r="CQ4" i="4"/>
  <c r="CR4" i="4"/>
  <c r="CS4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BT5" i="4"/>
  <c r="BU5" i="4"/>
  <c r="BV5" i="4"/>
  <c r="BW5" i="4"/>
  <c r="BX5" i="4"/>
  <c r="BY5" i="4"/>
  <c r="BZ5" i="4"/>
  <c r="CA5" i="4"/>
  <c r="CB5" i="4"/>
  <c r="CC5" i="4"/>
  <c r="CD5" i="4"/>
  <c r="CE5" i="4"/>
  <c r="CF5" i="4"/>
  <c r="CG5" i="4"/>
  <c r="CH5" i="4"/>
  <c r="CI5" i="4"/>
  <c r="CJ5" i="4"/>
  <c r="CK5" i="4"/>
  <c r="CL5" i="4"/>
  <c r="CM5" i="4"/>
  <c r="CN5" i="4"/>
  <c r="CO5" i="4"/>
  <c r="CP5" i="4"/>
  <c r="CQ5" i="4"/>
  <c r="CR5" i="4"/>
  <c r="CS5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BT6" i="4"/>
  <c r="BU6" i="4"/>
  <c r="BV6" i="4"/>
  <c r="BW6" i="4"/>
  <c r="BX6" i="4"/>
  <c r="BY6" i="4"/>
  <c r="BZ6" i="4"/>
  <c r="CA6" i="4"/>
  <c r="CB6" i="4"/>
  <c r="CC6" i="4"/>
  <c r="CD6" i="4"/>
  <c r="CE6" i="4"/>
  <c r="CF6" i="4"/>
  <c r="CG6" i="4"/>
  <c r="CH6" i="4"/>
  <c r="CI6" i="4"/>
  <c r="CJ6" i="4"/>
  <c r="CK6" i="4"/>
  <c r="CL6" i="4"/>
  <c r="CM6" i="4"/>
  <c r="CN6" i="4"/>
  <c r="CO6" i="4"/>
  <c r="CP6" i="4"/>
  <c r="CQ6" i="4"/>
  <c r="CR6" i="4"/>
  <c r="CS6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CK8" i="4"/>
  <c r="CL8" i="4"/>
  <c r="CM8" i="4"/>
  <c r="CN8" i="4"/>
  <c r="CO8" i="4"/>
  <c r="CP8" i="4"/>
  <c r="CQ8" i="4"/>
  <c r="CR8" i="4"/>
  <c r="CS8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O9" i="4"/>
  <c r="BP9" i="4"/>
  <c r="BQ9" i="4"/>
  <c r="BR9" i="4"/>
  <c r="BS9" i="4"/>
  <c r="BT9" i="4"/>
  <c r="BU9" i="4"/>
  <c r="BV9" i="4"/>
  <c r="BW9" i="4"/>
  <c r="BX9" i="4"/>
  <c r="BY9" i="4"/>
  <c r="BZ9" i="4"/>
  <c r="CA9" i="4"/>
  <c r="CB9" i="4"/>
  <c r="CC9" i="4"/>
  <c r="CD9" i="4"/>
  <c r="CE9" i="4"/>
  <c r="CF9" i="4"/>
  <c r="CG9" i="4"/>
  <c r="CH9" i="4"/>
  <c r="CI9" i="4"/>
  <c r="CJ9" i="4"/>
  <c r="CK9" i="4"/>
  <c r="CL9" i="4"/>
  <c r="CM9" i="4"/>
  <c r="CN9" i="4"/>
  <c r="CO9" i="4"/>
  <c r="CP9" i="4"/>
  <c r="CQ9" i="4"/>
  <c r="CR9" i="4"/>
  <c r="CS9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R10" i="4"/>
  <c r="CS10" i="4"/>
  <c r="BA4" i="4"/>
  <c r="BA5" i="4"/>
  <c r="BA6" i="4"/>
  <c r="BA7" i="4"/>
  <c r="BA8" i="4"/>
  <c r="BA9" i="4"/>
  <c r="BA10" i="4"/>
  <c r="BA3" i="4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AY23" i="1"/>
  <c r="AY24" i="1"/>
  <c r="AY25" i="1"/>
  <c r="AY26" i="1"/>
  <c r="AY27" i="1"/>
  <c r="AY28" i="1"/>
  <c r="AY29" i="1"/>
  <c r="AY22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AY4" i="1"/>
  <c r="AY5" i="1"/>
  <c r="AY6" i="1"/>
  <c r="AY7" i="1"/>
  <c r="AY8" i="1"/>
  <c r="AY9" i="1"/>
  <c r="AY10" i="1"/>
  <c r="AY3" i="1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BA23" i="6"/>
  <c r="BA24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22" i="6"/>
  <c r="D111" i="1" l="1"/>
  <c r="Q96" i="6" l="1"/>
  <c r="R96" i="6"/>
  <c r="S96" i="6"/>
  <c r="U96" i="6"/>
  <c r="V96" i="6"/>
  <c r="W96" i="6"/>
  <c r="X96" i="6"/>
  <c r="Y96" i="6"/>
  <c r="Z96" i="6"/>
  <c r="AC96" i="6"/>
  <c r="AD96" i="6"/>
  <c r="AE96" i="6"/>
  <c r="AI96" i="6"/>
  <c r="AJ96" i="6"/>
  <c r="AK96" i="6"/>
  <c r="AM96" i="6"/>
  <c r="AN96" i="6"/>
  <c r="AO96" i="6"/>
  <c r="AP96" i="6"/>
  <c r="AQ96" i="6"/>
  <c r="AR96" i="6"/>
  <c r="AU96" i="6"/>
  <c r="AV96" i="6"/>
  <c r="AW96" i="6"/>
  <c r="Q97" i="6"/>
  <c r="R97" i="6"/>
  <c r="S97" i="6"/>
  <c r="U97" i="6"/>
  <c r="V97" i="6"/>
  <c r="W97" i="6"/>
  <c r="X97" i="6"/>
  <c r="Y97" i="6"/>
  <c r="Z97" i="6"/>
  <c r="AC97" i="6"/>
  <c r="AD97" i="6"/>
  <c r="AE97" i="6"/>
  <c r="AI97" i="6"/>
  <c r="AJ97" i="6"/>
  <c r="AK97" i="6"/>
  <c r="AM97" i="6"/>
  <c r="AN97" i="6"/>
  <c r="AO97" i="6"/>
  <c r="AP97" i="6"/>
  <c r="AQ97" i="6"/>
  <c r="AR97" i="6"/>
  <c r="AU97" i="6"/>
  <c r="AV97" i="6"/>
  <c r="AW97" i="6"/>
  <c r="Q98" i="6"/>
  <c r="R98" i="6"/>
  <c r="S98" i="6"/>
  <c r="U98" i="6"/>
  <c r="V98" i="6"/>
  <c r="W98" i="6"/>
  <c r="X98" i="6"/>
  <c r="Y98" i="6"/>
  <c r="Z98" i="6"/>
  <c r="AC98" i="6"/>
  <c r="AD98" i="6"/>
  <c r="AE98" i="6"/>
  <c r="AI98" i="6"/>
  <c r="AJ98" i="6"/>
  <c r="AK98" i="6"/>
  <c r="AM98" i="6"/>
  <c r="AN98" i="6"/>
  <c r="AO98" i="6"/>
  <c r="AP98" i="6"/>
  <c r="AQ98" i="6"/>
  <c r="AR98" i="6"/>
  <c r="AU98" i="6"/>
  <c r="AV98" i="6"/>
  <c r="AW98" i="6"/>
  <c r="Q99" i="6"/>
  <c r="R99" i="6"/>
  <c r="S99" i="6"/>
  <c r="U99" i="6"/>
  <c r="V99" i="6"/>
  <c r="W99" i="6"/>
  <c r="X99" i="6"/>
  <c r="Y99" i="6"/>
  <c r="Z99" i="6"/>
  <c r="AC99" i="6"/>
  <c r="AD99" i="6"/>
  <c r="AE99" i="6"/>
  <c r="AI99" i="6"/>
  <c r="AJ99" i="6"/>
  <c r="AK99" i="6"/>
  <c r="AM99" i="6"/>
  <c r="AN99" i="6"/>
  <c r="AO99" i="6"/>
  <c r="AP99" i="6"/>
  <c r="AQ99" i="6"/>
  <c r="AR99" i="6"/>
  <c r="AU99" i="6"/>
  <c r="AV99" i="6"/>
  <c r="AW99" i="6"/>
  <c r="H96" i="6"/>
  <c r="I96" i="6"/>
  <c r="J96" i="6"/>
  <c r="H97" i="6"/>
  <c r="I97" i="6"/>
  <c r="J97" i="6"/>
  <c r="H98" i="6"/>
  <c r="I98" i="6"/>
  <c r="J98" i="6"/>
  <c r="H99" i="6"/>
  <c r="I99" i="6"/>
  <c r="J99" i="6"/>
  <c r="D99" i="6"/>
  <c r="D96" i="6"/>
  <c r="E96" i="6"/>
  <c r="F96" i="6"/>
  <c r="D97" i="6"/>
  <c r="E97" i="6"/>
  <c r="F97" i="6"/>
  <c r="D98" i="6"/>
  <c r="E98" i="6"/>
  <c r="F98" i="6"/>
  <c r="E99" i="6"/>
  <c r="F99" i="6"/>
  <c r="N99" i="6"/>
  <c r="N93" i="6"/>
  <c r="O93" i="6"/>
  <c r="P93" i="6"/>
  <c r="N94" i="6"/>
  <c r="O94" i="6"/>
  <c r="P94" i="6"/>
  <c r="N95" i="6"/>
  <c r="O95" i="6"/>
  <c r="P95" i="6"/>
  <c r="N96" i="6"/>
  <c r="O96" i="6"/>
  <c r="P96" i="6"/>
  <c r="N97" i="6"/>
  <c r="O97" i="6"/>
  <c r="P97" i="6"/>
  <c r="N98" i="6"/>
  <c r="O98" i="6"/>
  <c r="P98" i="6"/>
  <c r="O99" i="6"/>
  <c r="P99" i="6"/>
  <c r="P92" i="6"/>
  <c r="O92" i="6"/>
  <c r="N92" i="6"/>
  <c r="K99" i="6"/>
  <c r="K93" i="6"/>
  <c r="L93" i="6"/>
  <c r="M93" i="6"/>
  <c r="K94" i="6"/>
  <c r="L94" i="6"/>
  <c r="M94" i="6"/>
  <c r="K95" i="6"/>
  <c r="L95" i="6"/>
  <c r="M95" i="6"/>
  <c r="K96" i="6"/>
  <c r="L96" i="6"/>
  <c r="M96" i="6"/>
  <c r="K97" i="6"/>
  <c r="L97" i="6"/>
  <c r="M97" i="6"/>
  <c r="K98" i="6"/>
  <c r="L98" i="6"/>
  <c r="M98" i="6"/>
  <c r="L99" i="6"/>
  <c r="M99" i="6"/>
  <c r="M92" i="6"/>
  <c r="L92" i="6"/>
  <c r="K92" i="6"/>
  <c r="D92" i="6"/>
  <c r="AM92" i="6"/>
  <c r="AI92" i="6"/>
  <c r="H93" i="6"/>
  <c r="F101" i="5"/>
  <c r="E101" i="5"/>
  <c r="D101" i="5"/>
  <c r="F100" i="5"/>
  <c r="E100" i="5"/>
  <c r="D100" i="5"/>
  <c r="F99" i="5"/>
  <c r="E99" i="5"/>
  <c r="D99" i="5"/>
  <c r="N99" i="5"/>
  <c r="P101" i="5"/>
  <c r="N95" i="5"/>
  <c r="O95" i="5"/>
  <c r="P95" i="5"/>
  <c r="N96" i="5"/>
  <c r="O96" i="5"/>
  <c r="P96" i="5"/>
  <c r="N97" i="5"/>
  <c r="O97" i="5"/>
  <c r="P97" i="5"/>
  <c r="N98" i="5"/>
  <c r="O98" i="5"/>
  <c r="P98" i="5"/>
  <c r="O99" i="5"/>
  <c r="P99" i="5"/>
  <c r="N100" i="5"/>
  <c r="O100" i="5"/>
  <c r="P100" i="5"/>
  <c r="N101" i="5"/>
  <c r="O101" i="5"/>
  <c r="M101" i="5"/>
  <c r="K95" i="5"/>
  <c r="L95" i="5"/>
  <c r="M95" i="5"/>
  <c r="K96" i="5"/>
  <c r="L96" i="5"/>
  <c r="M96" i="5"/>
  <c r="K97" i="5"/>
  <c r="L97" i="5"/>
  <c r="M97" i="5"/>
  <c r="K98" i="5"/>
  <c r="L98" i="5"/>
  <c r="M98" i="5"/>
  <c r="K99" i="5"/>
  <c r="L99" i="5"/>
  <c r="M99" i="5"/>
  <c r="K100" i="5"/>
  <c r="L100" i="5"/>
  <c r="M100" i="5"/>
  <c r="K101" i="5"/>
  <c r="L101" i="5"/>
  <c r="P94" i="5"/>
  <c r="O94" i="5"/>
  <c r="N94" i="5"/>
  <c r="M94" i="5"/>
  <c r="L94" i="5"/>
  <c r="K94" i="5"/>
  <c r="Q98" i="5"/>
  <c r="R98" i="5"/>
  <c r="S98" i="5"/>
  <c r="U98" i="5"/>
  <c r="V98" i="5"/>
  <c r="W98" i="5"/>
  <c r="X98" i="5"/>
  <c r="Y98" i="5"/>
  <c r="Z98" i="5"/>
  <c r="AC98" i="5"/>
  <c r="AD98" i="5"/>
  <c r="AE98" i="5"/>
  <c r="AI98" i="5"/>
  <c r="AJ98" i="5"/>
  <c r="AK98" i="5"/>
  <c r="AM98" i="5"/>
  <c r="AN98" i="5"/>
  <c r="AO98" i="5"/>
  <c r="AP98" i="5"/>
  <c r="AQ98" i="5"/>
  <c r="AR98" i="5"/>
  <c r="AU98" i="5"/>
  <c r="AV98" i="5"/>
  <c r="AW98" i="5"/>
  <c r="Q99" i="5"/>
  <c r="R99" i="5"/>
  <c r="S99" i="5"/>
  <c r="U99" i="5"/>
  <c r="V99" i="5"/>
  <c r="W99" i="5"/>
  <c r="X99" i="5"/>
  <c r="Y99" i="5"/>
  <c r="Z99" i="5"/>
  <c r="AC99" i="5"/>
  <c r="AD99" i="5"/>
  <c r="AE99" i="5"/>
  <c r="AI99" i="5"/>
  <c r="AJ99" i="5"/>
  <c r="AK99" i="5"/>
  <c r="AM99" i="5"/>
  <c r="AN99" i="5"/>
  <c r="AO99" i="5"/>
  <c r="AP99" i="5"/>
  <c r="AQ99" i="5"/>
  <c r="AR99" i="5"/>
  <c r="AU99" i="5"/>
  <c r="AV99" i="5"/>
  <c r="AW99" i="5"/>
  <c r="Q100" i="5"/>
  <c r="R100" i="5"/>
  <c r="S100" i="5"/>
  <c r="U100" i="5"/>
  <c r="V100" i="5"/>
  <c r="W100" i="5"/>
  <c r="X100" i="5"/>
  <c r="Y100" i="5"/>
  <c r="Z100" i="5"/>
  <c r="AC100" i="5"/>
  <c r="AD100" i="5"/>
  <c r="AE100" i="5"/>
  <c r="AI100" i="5"/>
  <c r="AJ100" i="5"/>
  <c r="AK100" i="5"/>
  <c r="AM100" i="5"/>
  <c r="AN100" i="5"/>
  <c r="AO100" i="5"/>
  <c r="AP100" i="5"/>
  <c r="AQ100" i="5"/>
  <c r="AR100" i="5"/>
  <c r="AU100" i="5"/>
  <c r="AV100" i="5"/>
  <c r="AW100" i="5"/>
  <c r="Q101" i="5"/>
  <c r="R101" i="5"/>
  <c r="S101" i="5"/>
  <c r="U101" i="5"/>
  <c r="V101" i="5"/>
  <c r="W101" i="5"/>
  <c r="X101" i="5"/>
  <c r="Y101" i="5"/>
  <c r="Z101" i="5"/>
  <c r="AC101" i="5"/>
  <c r="AD101" i="5"/>
  <c r="AE101" i="5"/>
  <c r="AI101" i="5"/>
  <c r="AJ101" i="5"/>
  <c r="AK101" i="5"/>
  <c r="AM101" i="5"/>
  <c r="AN101" i="5"/>
  <c r="AO101" i="5"/>
  <c r="AP101" i="5"/>
  <c r="AQ101" i="5"/>
  <c r="AR101" i="5"/>
  <c r="AU101" i="5"/>
  <c r="AV101" i="5"/>
  <c r="AW101" i="5"/>
  <c r="H100" i="5"/>
  <c r="H101" i="5"/>
  <c r="H98" i="5"/>
  <c r="I98" i="5"/>
  <c r="J98" i="5"/>
  <c r="H99" i="5"/>
  <c r="I99" i="5"/>
  <c r="J99" i="5"/>
  <c r="I100" i="5"/>
  <c r="J100" i="5"/>
  <c r="I101" i="5"/>
  <c r="J101" i="5"/>
  <c r="H97" i="5"/>
  <c r="K95" i="4"/>
  <c r="L95" i="4"/>
  <c r="M95" i="4"/>
  <c r="K96" i="4"/>
  <c r="L96" i="4"/>
  <c r="M96" i="4"/>
  <c r="K97" i="4"/>
  <c r="L97" i="4"/>
  <c r="M97" i="4"/>
  <c r="K98" i="4"/>
  <c r="L98" i="4"/>
  <c r="M98" i="4"/>
  <c r="K99" i="4"/>
  <c r="L99" i="4"/>
  <c r="M99" i="4"/>
  <c r="K100" i="4"/>
  <c r="L100" i="4"/>
  <c r="M100" i="4"/>
  <c r="K101" i="4"/>
  <c r="L101" i="4"/>
  <c r="M101" i="4"/>
  <c r="M94" i="4"/>
  <c r="L94" i="4"/>
  <c r="K94" i="4"/>
  <c r="P101" i="4"/>
  <c r="N95" i="4"/>
  <c r="O95" i="4"/>
  <c r="P95" i="4"/>
  <c r="N96" i="4"/>
  <c r="O96" i="4"/>
  <c r="P96" i="4"/>
  <c r="N97" i="4"/>
  <c r="O97" i="4"/>
  <c r="P97" i="4"/>
  <c r="N98" i="4"/>
  <c r="O98" i="4"/>
  <c r="P98" i="4"/>
  <c r="N99" i="4"/>
  <c r="O99" i="4"/>
  <c r="P99" i="4"/>
  <c r="N100" i="4"/>
  <c r="O100" i="4"/>
  <c r="P100" i="4"/>
  <c r="N101" i="4"/>
  <c r="O101" i="4"/>
  <c r="P94" i="4"/>
  <c r="O94" i="4"/>
  <c r="N94" i="4"/>
  <c r="AV101" i="4"/>
  <c r="AI98" i="4"/>
  <c r="Z101" i="4"/>
  <c r="W101" i="4"/>
  <c r="AI94" i="4"/>
  <c r="AC100" i="4"/>
  <c r="AM96" i="4"/>
  <c r="AO101" i="4"/>
  <c r="AI96" i="4"/>
  <c r="AK101" i="4"/>
  <c r="V101" i="4"/>
  <c r="Q98" i="4"/>
  <c r="R98" i="4"/>
  <c r="S98" i="4"/>
  <c r="U98" i="4"/>
  <c r="V98" i="4"/>
  <c r="W98" i="4"/>
  <c r="X98" i="4"/>
  <c r="Y98" i="4"/>
  <c r="Z98" i="4"/>
  <c r="AC98" i="4"/>
  <c r="AD98" i="4"/>
  <c r="AE98" i="4"/>
  <c r="AJ98" i="4"/>
  <c r="AK98" i="4"/>
  <c r="AM98" i="4"/>
  <c r="AN98" i="4"/>
  <c r="AO98" i="4"/>
  <c r="AP98" i="4"/>
  <c r="AQ98" i="4"/>
  <c r="AR98" i="4"/>
  <c r="AU98" i="4"/>
  <c r="AV98" i="4"/>
  <c r="AW98" i="4"/>
  <c r="Q99" i="4"/>
  <c r="R99" i="4"/>
  <c r="S99" i="4"/>
  <c r="U99" i="4"/>
  <c r="V99" i="4"/>
  <c r="W99" i="4"/>
  <c r="X99" i="4"/>
  <c r="Y99" i="4"/>
  <c r="Z99" i="4"/>
  <c r="AC99" i="4"/>
  <c r="AD99" i="4"/>
  <c r="AE99" i="4"/>
  <c r="AI99" i="4"/>
  <c r="AJ99" i="4"/>
  <c r="AK99" i="4"/>
  <c r="AM99" i="4"/>
  <c r="AN99" i="4"/>
  <c r="AO99" i="4"/>
  <c r="AP99" i="4"/>
  <c r="AQ99" i="4"/>
  <c r="AR99" i="4"/>
  <c r="AU99" i="4"/>
  <c r="AV99" i="4"/>
  <c r="AW99" i="4"/>
  <c r="Q100" i="4"/>
  <c r="R100" i="4"/>
  <c r="S100" i="4"/>
  <c r="U100" i="4"/>
  <c r="V100" i="4"/>
  <c r="W100" i="4"/>
  <c r="X100" i="4"/>
  <c r="Y100" i="4"/>
  <c r="Z100" i="4"/>
  <c r="AD100" i="4"/>
  <c r="AE100" i="4"/>
  <c r="AI100" i="4"/>
  <c r="AJ100" i="4"/>
  <c r="AK100" i="4"/>
  <c r="AM100" i="4"/>
  <c r="AN100" i="4"/>
  <c r="AO100" i="4"/>
  <c r="AP100" i="4"/>
  <c r="AQ100" i="4"/>
  <c r="AR100" i="4"/>
  <c r="AU100" i="4"/>
  <c r="AV100" i="4"/>
  <c r="AW100" i="4"/>
  <c r="Q101" i="4"/>
  <c r="R101" i="4"/>
  <c r="S101" i="4"/>
  <c r="U101" i="4"/>
  <c r="X101" i="4"/>
  <c r="Y101" i="4"/>
  <c r="AC101" i="4"/>
  <c r="AD101" i="4"/>
  <c r="AE101" i="4"/>
  <c r="AI101" i="4"/>
  <c r="AJ101" i="4"/>
  <c r="AM101" i="4"/>
  <c r="AN101" i="4"/>
  <c r="AP101" i="4"/>
  <c r="AQ101" i="4"/>
  <c r="AR101" i="4"/>
  <c r="AU101" i="4"/>
  <c r="AW101" i="4"/>
  <c r="H101" i="4"/>
  <c r="H98" i="4"/>
  <c r="I98" i="4"/>
  <c r="J98" i="4"/>
  <c r="H99" i="4"/>
  <c r="I99" i="4"/>
  <c r="J99" i="4"/>
  <c r="H100" i="4"/>
  <c r="I100" i="4"/>
  <c r="J100" i="4"/>
  <c r="I101" i="4"/>
  <c r="J101" i="4"/>
  <c r="AM109" i="1" l="1"/>
  <c r="AK109" i="1"/>
  <c r="AL109" i="1"/>
  <c r="AK110" i="1"/>
  <c r="AL110" i="1"/>
  <c r="AM110" i="1"/>
  <c r="AK111" i="1"/>
  <c r="AL111" i="1"/>
  <c r="AM111" i="1"/>
  <c r="AM108" i="1"/>
  <c r="AL108" i="1"/>
  <c r="AK108" i="1"/>
  <c r="AH109" i="1"/>
  <c r="AI109" i="1"/>
  <c r="AJ109" i="1"/>
  <c r="AH110" i="1"/>
  <c r="AI110" i="1"/>
  <c r="AJ110" i="1"/>
  <c r="AH111" i="1"/>
  <c r="AI111" i="1"/>
  <c r="AJ111" i="1"/>
  <c r="AJ108" i="1"/>
  <c r="AI108" i="1"/>
  <c r="AH108" i="1"/>
  <c r="AE109" i="1"/>
  <c r="AF109" i="1"/>
  <c r="AG109" i="1"/>
  <c r="AE110" i="1"/>
  <c r="AF110" i="1"/>
  <c r="AG110" i="1"/>
  <c r="AE111" i="1"/>
  <c r="AF111" i="1"/>
  <c r="AG111" i="1"/>
  <c r="AG108" i="1"/>
  <c r="AF108" i="1"/>
  <c r="AE108" i="1"/>
  <c r="AB109" i="1"/>
  <c r="AC109" i="1"/>
  <c r="AD109" i="1"/>
  <c r="AB110" i="1"/>
  <c r="AC110" i="1"/>
  <c r="AD110" i="1"/>
  <c r="AB111" i="1"/>
  <c r="AC111" i="1"/>
  <c r="AD111" i="1"/>
  <c r="AD108" i="1"/>
  <c r="AC108" i="1"/>
  <c r="AB108" i="1"/>
  <c r="Y109" i="1"/>
  <c r="Z109" i="1"/>
  <c r="AA109" i="1"/>
  <c r="Y110" i="1"/>
  <c r="Z110" i="1"/>
  <c r="AA110" i="1"/>
  <c r="Y111" i="1"/>
  <c r="Z111" i="1"/>
  <c r="AA111" i="1"/>
  <c r="AA108" i="1"/>
  <c r="Z108" i="1"/>
  <c r="Y108" i="1"/>
  <c r="V109" i="1"/>
  <c r="W109" i="1"/>
  <c r="X109" i="1"/>
  <c r="V110" i="1"/>
  <c r="W110" i="1"/>
  <c r="X110" i="1"/>
  <c r="V111" i="1"/>
  <c r="W111" i="1"/>
  <c r="X111" i="1"/>
  <c r="X108" i="1"/>
  <c r="W108" i="1"/>
  <c r="V108" i="1"/>
  <c r="S109" i="1"/>
  <c r="T109" i="1"/>
  <c r="U109" i="1"/>
  <c r="S110" i="1"/>
  <c r="T110" i="1"/>
  <c r="U110" i="1"/>
  <c r="S111" i="1"/>
  <c r="T111" i="1"/>
  <c r="U111" i="1"/>
  <c r="U108" i="1"/>
  <c r="T108" i="1"/>
  <c r="S108" i="1"/>
  <c r="P109" i="1"/>
  <c r="Q109" i="1"/>
  <c r="R109" i="1"/>
  <c r="P110" i="1"/>
  <c r="Q110" i="1"/>
  <c r="R110" i="1"/>
  <c r="P111" i="1"/>
  <c r="Q111" i="1"/>
  <c r="R111" i="1"/>
  <c r="R108" i="1"/>
  <c r="Q108" i="1"/>
  <c r="P108" i="1"/>
  <c r="O111" i="1"/>
  <c r="M109" i="1"/>
  <c r="N109" i="1"/>
  <c r="O109" i="1"/>
  <c r="M110" i="1"/>
  <c r="N110" i="1"/>
  <c r="O110" i="1"/>
  <c r="M111" i="1"/>
  <c r="N111" i="1"/>
  <c r="O108" i="1"/>
  <c r="N108" i="1"/>
  <c r="M108" i="1"/>
  <c r="L111" i="1"/>
  <c r="L110" i="1"/>
  <c r="J109" i="1"/>
  <c r="K109" i="1"/>
  <c r="L109" i="1"/>
  <c r="J110" i="1"/>
  <c r="K110" i="1"/>
  <c r="J111" i="1"/>
  <c r="K111" i="1"/>
  <c r="L108" i="1"/>
  <c r="K108" i="1"/>
  <c r="J108" i="1"/>
  <c r="AQ39" i="3"/>
  <c r="AR39" i="3"/>
  <c r="AS39" i="3"/>
  <c r="AT39" i="3"/>
  <c r="AU39" i="3"/>
  <c r="AV39" i="3"/>
  <c r="AQ40" i="3"/>
  <c r="AR40" i="3"/>
  <c r="AS40" i="3"/>
  <c r="AT40" i="3"/>
  <c r="AU40" i="3"/>
  <c r="AV40" i="3"/>
  <c r="AQ41" i="3"/>
  <c r="AR41" i="3"/>
  <c r="AS41" i="3"/>
  <c r="AT41" i="3"/>
  <c r="AU41" i="3"/>
  <c r="AV41" i="3"/>
  <c r="AQ42" i="3"/>
  <c r="AR42" i="3"/>
  <c r="AS42" i="3"/>
  <c r="AT42" i="3"/>
  <c r="AU42" i="3"/>
  <c r="AV42" i="3"/>
  <c r="AQ43" i="3"/>
  <c r="AR43" i="3"/>
  <c r="AS43" i="3"/>
  <c r="AT43" i="3"/>
  <c r="AU43" i="3"/>
  <c r="AV43" i="3"/>
  <c r="AQ44" i="3"/>
  <c r="AR44" i="3"/>
  <c r="AS44" i="3"/>
  <c r="AT44" i="3"/>
  <c r="AU44" i="3"/>
  <c r="AV44" i="3"/>
  <c r="AQ45" i="3"/>
  <c r="AR45" i="3"/>
  <c r="AS45" i="3"/>
  <c r="AT45" i="3"/>
  <c r="AU45" i="3"/>
  <c r="AV45" i="3"/>
  <c r="AQ46" i="3"/>
  <c r="AR46" i="3"/>
  <c r="AS46" i="3"/>
  <c r="AT46" i="3"/>
  <c r="AU46" i="3"/>
  <c r="AV46" i="3"/>
  <c r="AQ47" i="3"/>
  <c r="AR47" i="3"/>
  <c r="AS47" i="3"/>
  <c r="AT47" i="3"/>
  <c r="AU47" i="3"/>
  <c r="AV47" i="3"/>
  <c r="AQ48" i="3"/>
  <c r="AR48" i="3"/>
  <c r="AS48" i="3"/>
  <c r="AT48" i="3"/>
  <c r="AU48" i="3"/>
  <c r="AV48" i="3"/>
  <c r="AQ49" i="3"/>
  <c r="AR49" i="3"/>
  <c r="AS49" i="3"/>
  <c r="AT49" i="3"/>
  <c r="AU49" i="3"/>
  <c r="AV49" i="3"/>
  <c r="AQ50" i="3"/>
  <c r="AR50" i="3"/>
  <c r="AS50" i="3"/>
  <c r="AT50" i="3"/>
  <c r="AU50" i="3"/>
  <c r="AV50" i="3"/>
  <c r="AQ51" i="3"/>
  <c r="AR51" i="3"/>
  <c r="AS51" i="3"/>
  <c r="AT51" i="3"/>
  <c r="AU51" i="3"/>
  <c r="AV51" i="3"/>
  <c r="AQ52" i="3"/>
  <c r="AR52" i="3"/>
  <c r="AS52" i="3"/>
  <c r="AT52" i="3"/>
  <c r="AU52" i="3"/>
  <c r="AV52" i="3"/>
  <c r="AQ53" i="3"/>
  <c r="AR53" i="3"/>
  <c r="AS53" i="3"/>
  <c r="AT53" i="3"/>
  <c r="AU53" i="3"/>
  <c r="AV53" i="3"/>
  <c r="AQ54" i="3"/>
  <c r="AR54" i="3"/>
  <c r="AS54" i="3"/>
  <c r="AT54" i="3"/>
  <c r="AU54" i="3"/>
  <c r="AV54" i="3"/>
  <c r="AQ56" i="3"/>
  <c r="AR56" i="3"/>
  <c r="AS56" i="3"/>
  <c r="AT56" i="3"/>
  <c r="AU56" i="3"/>
  <c r="AV56" i="3"/>
  <c r="AQ57" i="3"/>
  <c r="AR57" i="3"/>
  <c r="AS57" i="3"/>
  <c r="AT57" i="3"/>
  <c r="AU57" i="3"/>
  <c r="AV57" i="3"/>
  <c r="AQ58" i="3"/>
  <c r="AR58" i="3"/>
  <c r="AS58" i="3"/>
  <c r="AT58" i="3"/>
  <c r="AU58" i="3"/>
  <c r="AV58" i="3"/>
  <c r="AQ59" i="3"/>
  <c r="AR59" i="3"/>
  <c r="AS59" i="3"/>
  <c r="AT59" i="3"/>
  <c r="AU59" i="3"/>
  <c r="AV59" i="3"/>
  <c r="AQ60" i="3"/>
  <c r="AR60" i="3"/>
  <c r="AS60" i="3"/>
  <c r="AT60" i="3"/>
  <c r="AU60" i="3"/>
  <c r="AV60" i="3"/>
  <c r="AQ61" i="3"/>
  <c r="AR61" i="3"/>
  <c r="AS61" i="3"/>
  <c r="AT61" i="3"/>
  <c r="AU61" i="3"/>
  <c r="AV61" i="3"/>
  <c r="AQ62" i="3"/>
  <c r="AR62" i="3"/>
  <c r="AS62" i="3"/>
  <c r="AT62" i="3"/>
  <c r="AU62" i="3"/>
  <c r="AV62" i="3"/>
  <c r="AQ63" i="3"/>
  <c r="AR63" i="3"/>
  <c r="AS63" i="3"/>
  <c r="AT63" i="3"/>
  <c r="AU63" i="3"/>
  <c r="AV63" i="3"/>
  <c r="AQ64" i="3"/>
  <c r="AR64" i="3"/>
  <c r="AS64" i="3"/>
  <c r="AT64" i="3"/>
  <c r="AU64" i="3"/>
  <c r="AV64" i="3"/>
  <c r="AQ65" i="3"/>
  <c r="AR65" i="3"/>
  <c r="AS65" i="3"/>
  <c r="AT65" i="3"/>
  <c r="AU65" i="3"/>
  <c r="AV65" i="3"/>
  <c r="AQ66" i="3"/>
  <c r="AR66" i="3"/>
  <c r="AS66" i="3"/>
  <c r="AT66" i="3"/>
  <c r="AU66" i="3"/>
  <c r="AV66" i="3"/>
  <c r="AQ67" i="3"/>
  <c r="AR67" i="3"/>
  <c r="AS67" i="3"/>
  <c r="AT67" i="3"/>
  <c r="AU67" i="3"/>
  <c r="AV67" i="3"/>
  <c r="AQ68" i="3"/>
  <c r="AR68" i="3"/>
  <c r="AS68" i="3"/>
  <c r="AT68" i="3"/>
  <c r="AU68" i="3"/>
  <c r="AV68" i="3"/>
  <c r="AQ69" i="3"/>
  <c r="AR69" i="3"/>
  <c r="AS69" i="3"/>
  <c r="AT69" i="3"/>
  <c r="AU69" i="3"/>
  <c r="AV69" i="3"/>
  <c r="AQ70" i="3"/>
  <c r="AR70" i="3"/>
  <c r="AS70" i="3"/>
  <c r="AT70" i="3"/>
  <c r="AU70" i="3"/>
  <c r="AV70" i="3"/>
  <c r="AQ71" i="3"/>
  <c r="AR71" i="3"/>
  <c r="AS71" i="3"/>
  <c r="AT71" i="3"/>
  <c r="AU71" i="3"/>
  <c r="AV71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39" i="3"/>
  <c r="C67" i="6"/>
  <c r="C69" i="6" s="1"/>
  <c r="C71" i="6" s="1"/>
  <c r="C48" i="6"/>
  <c r="C50" i="6" s="1"/>
  <c r="C52" i="6" s="1"/>
  <c r="C30" i="6"/>
  <c r="C32" i="6" s="1"/>
  <c r="C34" i="6" s="1"/>
  <c r="C11" i="6"/>
  <c r="C13" i="6" s="1"/>
  <c r="C15" i="6" s="1"/>
  <c r="F98" i="5"/>
  <c r="E98" i="5"/>
  <c r="D98" i="5"/>
  <c r="C67" i="5"/>
  <c r="C69" i="5" s="1"/>
  <c r="C71" i="5" s="1"/>
  <c r="C48" i="5"/>
  <c r="C50" i="5" s="1"/>
  <c r="C52" i="5" s="1"/>
  <c r="C30" i="5"/>
  <c r="C32" i="5" s="1"/>
  <c r="C34" i="5" s="1"/>
  <c r="C11" i="5"/>
  <c r="C13" i="5" s="1"/>
  <c r="C15" i="5" s="1"/>
  <c r="F101" i="4"/>
  <c r="E101" i="4"/>
  <c r="D101" i="4"/>
  <c r="F100" i="4"/>
  <c r="E100" i="4"/>
  <c r="D100" i="4"/>
  <c r="F99" i="4"/>
  <c r="E99" i="4"/>
  <c r="D99" i="4"/>
  <c r="F98" i="4"/>
  <c r="E98" i="4"/>
  <c r="C67" i="4"/>
  <c r="C69" i="4" s="1"/>
  <c r="C71" i="4" s="1"/>
  <c r="C48" i="4"/>
  <c r="C50" i="4" s="1"/>
  <c r="C52" i="4" s="1"/>
  <c r="C30" i="4"/>
  <c r="C32" i="4" s="1"/>
  <c r="C34" i="4" s="1"/>
  <c r="C11" i="4"/>
  <c r="C13" i="4" s="1"/>
  <c r="C15" i="4" s="1"/>
  <c r="I111" i="1"/>
  <c r="H111" i="1"/>
  <c r="G111" i="1"/>
  <c r="I110" i="1"/>
  <c r="H110" i="1"/>
  <c r="G110" i="1"/>
  <c r="I109" i="1"/>
  <c r="H109" i="1"/>
  <c r="G109" i="1"/>
  <c r="I108" i="1"/>
  <c r="H108" i="1"/>
  <c r="G108" i="1"/>
  <c r="F111" i="1"/>
  <c r="E111" i="1"/>
  <c r="F110" i="1"/>
  <c r="E110" i="1"/>
  <c r="D110" i="1"/>
  <c r="F109" i="1"/>
  <c r="E109" i="1"/>
  <c r="D109" i="1"/>
  <c r="F108" i="1"/>
  <c r="E108" i="1"/>
  <c r="H105" i="1"/>
  <c r="D108" i="1"/>
  <c r="G104" i="1"/>
  <c r="C67" i="1"/>
  <c r="C69" i="1" s="1"/>
  <c r="C71" i="1" s="1"/>
  <c r="C48" i="1"/>
  <c r="C50" i="1" s="1"/>
  <c r="C52" i="1" s="1"/>
  <c r="C30" i="1"/>
  <c r="C32" i="1" s="1"/>
  <c r="C34" i="1" s="1"/>
  <c r="C11" i="1"/>
  <c r="C13" i="1" s="1"/>
  <c r="C15" i="1" s="1"/>
  <c r="F76" i="3" l="1"/>
  <c r="J76" i="3" s="1"/>
  <c r="E76" i="3"/>
  <c r="I76" i="3" s="1"/>
  <c r="E82" i="3"/>
  <c r="I82" i="3" s="1"/>
  <c r="F82" i="3"/>
  <c r="J82" i="3" s="1"/>
  <c r="E87" i="3"/>
  <c r="I87" i="3" s="1"/>
  <c r="F87" i="3"/>
  <c r="J87" i="3" s="1"/>
  <c r="E85" i="3"/>
  <c r="I85" i="3" s="1"/>
  <c r="E81" i="3"/>
  <c r="I81" i="3" s="1"/>
  <c r="E78" i="3"/>
  <c r="I78" i="3" s="1"/>
  <c r="E77" i="3"/>
  <c r="I77" i="3" s="1"/>
  <c r="F85" i="3"/>
  <c r="J85" i="3" s="1"/>
  <c r="F84" i="3"/>
  <c r="J84" i="3" s="1"/>
  <c r="F81" i="3"/>
  <c r="J81" i="3" s="1"/>
  <c r="F78" i="3"/>
  <c r="J78" i="3" s="1"/>
  <c r="F77" i="3"/>
  <c r="J77" i="3" s="1"/>
  <c r="E86" i="3"/>
  <c r="I86" i="3" s="1"/>
  <c r="E79" i="3"/>
  <c r="I79" i="3" s="1"/>
  <c r="F86" i="3"/>
  <c r="J86" i="3" s="1"/>
  <c r="F79" i="3"/>
  <c r="J79" i="3" s="1"/>
  <c r="E84" i="3"/>
  <c r="I84" i="3" s="1"/>
  <c r="E83" i="3"/>
  <c r="I83" i="3" s="1"/>
  <c r="E80" i="3"/>
  <c r="I80" i="3" s="1"/>
  <c r="F83" i="3"/>
  <c r="J83" i="3" s="1"/>
  <c r="F80" i="3"/>
  <c r="J80" i="3" s="1"/>
  <c r="D78" i="4"/>
  <c r="H80" i="1"/>
  <c r="AW95" i="6" l="1"/>
  <c r="AV95" i="6"/>
  <c r="AU95" i="6"/>
  <c r="AR95" i="6"/>
  <c r="AQ95" i="6"/>
  <c r="AP95" i="6"/>
  <c r="AO95" i="6"/>
  <c r="AN95" i="6"/>
  <c r="AM95" i="6"/>
  <c r="AK95" i="6"/>
  <c r="AJ95" i="6"/>
  <c r="AI95" i="6"/>
  <c r="AE95" i="6"/>
  <c r="AD95" i="6"/>
  <c r="AC95" i="6"/>
  <c r="Z95" i="6"/>
  <c r="Y95" i="6"/>
  <c r="X95" i="6"/>
  <c r="W95" i="6"/>
  <c r="V95" i="6"/>
  <c r="U95" i="6"/>
  <c r="S95" i="6"/>
  <c r="R95" i="6"/>
  <c r="Q95" i="6"/>
  <c r="J95" i="6"/>
  <c r="I95" i="6"/>
  <c r="H95" i="6"/>
  <c r="F95" i="6"/>
  <c r="E95" i="6"/>
  <c r="D95" i="6"/>
  <c r="AW94" i="6"/>
  <c r="AV94" i="6"/>
  <c r="AU94" i="6"/>
  <c r="AR94" i="6"/>
  <c r="AQ94" i="6"/>
  <c r="AP94" i="6"/>
  <c r="AO94" i="6"/>
  <c r="AN94" i="6"/>
  <c r="AM94" i="6"/>
  <c r="AK94" i="6"/>
  <c r="AJ94" i="6"/>
  <c r="AI94" i="6"/>
  <c r="AE94" i="6"/>
  <c r="AD94" i="6"/>
  <c r="AC94" i="6"/>
  <c r="Z94" i="6"/>
  <c r="Y94" i="6"/>
  <c r="X94" i="6"/>
  <c r="W94" i="6"/>
  <c r="V94" i="6"/>
  <c r="U94" i="6"/>
  <c r="S94" i="6"/>
  <c r="R94" i="6"/>
  <c r="Q94" i="6"/>
  <c r="J94" i="6"/>
  <c r="I94" i="6"/>
  <c r="H94" i="6"/>
  <c r="F94" i="6"/>
  <c r="E94" i="6"/>
  <c r="D94" i="6"/>
  <c r="AW93" i="6"/>
  <c r="AV93" i="6"/>
  <c r="AU93" i="6"/>
  <c r="AR93" i="6"/>
  <c r="AQ93" i="6"/>
  <c r="AP93" i="6"/>
  <c r="AO93" i="6"/>
  <c r="AN93" i="6"/>
  <c r="AM93" i="6"/>
  <c r="AK93" i="6"/>
  <c r="AJ93" i="6"/>
  <c r="AI93" i="6"/>
  <c r="AE93" i="6"/>
  <c r="AD93" i="6"/>
  <c r="AC93" i="6"/>
  <c r="Z93" i="6"/>
  <c r="Y93" i="6"/>
  <c r="X93" i="6"/>
  <c r="W93" i="6"/>
  <c r="V93" i="6"/>
  <c r="U93" i="6"/>
  <c r="S93" i="6"/>
  <c r="R93" i="6"/>
  <c r="Q93" i="6"/>
  <c r="J93" i="6"/>
  <c r="I93" i="6"/>
  <c r="F93" i="6"/>
  <c r="E93" i="6"/>
  <c r="D93" i="6"/>
  <c r="AW92" i="6"/>
  <c r="AV92" i="6"/>
  <c r="AU92" i="6"/>
  <c r="AR92" i="6"/>
  <c r="AQ92" i="6"/>
  <c r="AP92" i="6"/>
  <c r="AO92" i="6"/>
  <c r="AN92" i="6"/>
  <c r="AK92" i="6"/>
  <c r="AJ92" i="6"/>
  <c r="AE92" i="6"/>
  <c r="AD92" i="6"/>
  <c r="AC92" i="6"/>
  <c r="Z92" i="6"/>
  <c r="Y92" i="6"/>
  <c r="X92" i="6"/>
  <c r="W92" i="6"/>
  <c r="V92" i="6"/>
  <c r="U92" i="6"/>
  <c r="S92" i="6"/>
  <c r="R92" i="6"/>
  <c r="Q92" i="6"/>
  <c r="J92" i="6"/>
  <c r="I92" i="6"/>
  <c r="H92" i="6"/>
  <c r="F92" i="6"/>
  <c r="E92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F94" i="5"/>
  <c r="F97" i="5"/>
  <c r="E97" i="5"/>
  <c r="AW97" i="5"/>
  <c r="AV97" i="5"/>
  <c r="AU97" i="5"/>
  <c r="AR97" i="5"/>
  <c r="AQ97" i="5"/>
  <c r="AP97" i="5"/>
  <c r="AO97" i="5"/>
  <c r="AN97" i="5"/>
  <c r="AM97" i="5"/>
  <c r="AK97" i="5"/>
  <c r="AJ97" i="5"/>
  <c r="AI97" i="5"/>
  <c r="AE97" i="5"/>
  <c r="AD97" i="5"/>
  <c r="AC97" i="5"/>
  <c r="Z97" i="5"/>
  <c r="Y97" i="5"/>
  <c r="X97" i="5"/>
  <c r="W97" i="5"/>
  <c r="V97" i="5"/>
  <c r="U97" i="5"/>
  <c r="S97" i="5"/>
  <c r="R97" i="5"/>
  <c r="Q97" i="5"/>
  <c r="J97" i="5"/>
  <c r="I97" i="5"/>
  <c r="D97" i="5"/>
  <c r="AW96" i="5"/>
  <c r="AV96" i="5"/>
  <c r="AU96" i="5"/>
  <c r="AR96" i="5"/>
  <c r="AQ96" i="5"/>
  <c r="AP96" i="5"/>
  <c r="AO96" i="5"/>
  <c r="AN96" i="5"/>
  <c r="AM96" i="5"/>
  <c r="AK96" i="5"/>
  <c r="AJ96" i="5"/>
  <c r="AI96" i="5"/>
  <c r="AE96" i="5"/>
  <c r="AD96" i="5"/>
  <c r="AC96" i="5"/>
  <c r="Z96" i="5"/>
  <c r="Y96" i="5"/>
  <c r="X96" i="5"/>
  <c r="W96" i="5"/>
  <c r="V96" i="5"/>
  <c r="U96" i="5"/>
  <c r="S96" i="5"/>
  <c r="R96" i="5"/>
  <c r="Q96" i="5"/>
  <c r="J96" i="5"/>
  <c r="I96" i="5"/>
  <c r="H96" i="5"/>
  <c r="F96" i="5"/>
  <c r="E96" i="5"/>
  <c r="D96" i="5"/>
  <c r="AW95" i="5"/>
  <c r="AV95" i="5"/>
  <c r="AU95" i="5"/>
  <c r="AR95" i="5"/>
  <c r="AQ95" i="5"/>
  <c r="AP95" i="5"/>
  <c r="AO95" i="5"/>
  <c r="AN95" i="5"/>
  <c r="AM95" i="5"/>
  <c r="AK95" i="5"/>
  <c r="AJ95" i="5"/>
  <c r="AI95" i="5"/>
  <c r="AE95" i="5"/>
  <c r="AD95" i="5"/>
  <c r="AC95" i="5"/>
  <c r="Z95" i="5"/>
  <c r="Y95" i="5"/>
  <c r="X95" i="5"/>
  <c r="W95" i="5"/>
  <c r="V95" i="5"/>
  <c r="U95" i="5"/>
  <c r="S95" i="5"/>
  <c r="R95" i="5"/>
  <c r="Q95" i="5"/>
  <c r="J95" i="5"/>
  <c r="I95" i="5"/>
  <c r="H95" i="5"/>
  <c r="F95" i="5"/>
  <c r="E95" i="5"/>
  <c r="D95" i="5"/>
  <c r="AW94" i="5"/>
  <c r="AV94" i="5"/>
  <c r="AU94" i="5"/>
  <c r="AR94" i="5"/>
  <c r="AQ94" i="5"/>
  <c r="AP94" i="5"/>
  <c r="AO94" i="5"/>
  <c r="AN94" i="5"/>
  <c r="AM94" i="5"/>
  <c r="AK94" i="5"/>
  <c r="AJ94" i="5"/>
  <c r="AI94" i="5"/>
  <c r="AE94" i="5"/>
  <c r="AD94" i="5"/>
  <c r="AC94" i="5"/>
  <c r="Z94" i="5"/>
  <c r="Y94" i="5"/>
  <c r="X94" i="5"/>
  <c r="W94" i="5"/>
  <c r="V94" i="5"/>
  <c r="U94" i="5"/>
  <c r="S94" i="5"/>
  <c r="R94" i="5"/>
  <c r="Q94" i="5"/>
  <c r="J94" i="5"/>
  <c r="I94" i="5"/>
  <c r="H94" i="5"/>
  <c r="E94" i="5"/>
  <c r="D94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E96" i="4" l="1"/>
  <c r="F96" i="4"/>
  <c r="F95" i="4"/>
  <c r="E95" i="4"/>
  <c r="F94" i="4"/>
  <c r="E94" i="4"/>
  <c r="D97" i="4"/>
  <c r="D96" i="4"/>
  <c r="D95" i="4"/>
  <c r="D94" i="4"/>
  <c r="AW97" i="4"/>
  <c r="AV97" i="4"/>
  <c r="AU97" i="4"/>
  <c r="AR97" i="4"/>
  <c r="AQ97" i="4"/>
  <c r="AP97" i="4"/>
  <c r="AO97" i="4"/>
  <c r="AN97" i="4"/>
  <c r="AM97" i="4"/>
  <c r="AK97" i="4"/>
  <c r="AJ97" i="4"/>
  <c r="AI97" i="4"/>
  <c r="AE97" i="4"/>
  <c r="AD97" i="4"/>
  <c r="AC97" i="4"/>
  <c r="Z97" i="4"/>
  <c r="Y97" i="4"/>
  <c r="X97" i="4"/>
  <c r="W97" i="4"/>
  <c r="V97" i="4"/>
  <c r="U97" i="4"/>
  <c r="S97" i="4"/>
  <c r="R97" i="4"/>
  <c r="Q97" i="4"/>
  <c r="J97" i="4"/>
  <c r="I97" i="4"/>
  <c r="H97" i="4"/>
  <c r="AW96" i="4"/>
  <c r="AV96" i="4"/>
  <c r="AU96" i="4"/>
  <c r="AR96" i="4"/>
  <c r="AQ96" i="4"/>
  <c r="AP96" i="4"/>
  <c r="AO96" i="4"/>
  <c r="AN96" i="4"/>
  <c r="AK96" i="4"/>
  <c r="AJ96" i="4"/>
  <c r="AE96" i="4"/>
  <c r="AD96" i="4"/>
  <c r="AC96" i="4"/>
  <c r="Z96" i="4"/>
  <c r="Y96" i="4"/>
  <c r="X96" i="4"/>
  <c r="W96" i="4"/>
  <c r="V96" i="4"/>
  <c r="U96" i="4"/>
  <c r="S96" i="4"/>
  <c r="R96" i="4"/>
  <c r="Q96" i="4"/>
  <c r="J96" i="4"/>
  <c r="I96" i="4"/>
  <c r="H96" i="4"/>
  <c r="AW95" i="4"/>
  <c r="AV95" i="4"/>
  <c r="AU95" i="4"/>
  <c r="AR95" i="4"/>
  <c r="AQ95" i="4"/>
  <c r="AP95" i="4"/>
  <c r="AO95" i="4"/>
  <c r="AN95" i="4"/>
  <c r="AM95" i="4"/>
  <c r="AK95" i="4"/>
  <c r="AJ95" i="4"/>
  <c r="AI95" i="4"/>
  <c r="AE95" i="4"/>
  <c r="AD95" i="4"/>
  <c r="AC95" i="4"/>
  <c r="Z95" i="4"/>
  <c r="Y95" i="4"/>
  <c r="X95" i="4"/>
  <c r="W95" i="4"/>
  <c r="V95" i="4"/>
  <c r="U95" i="4"/>
  <c r="S95" i="4"/>
  <c r="R95" i="4"/>
  <c r="Q95" i="4"/>
  <c r="J95" i="4"/>
  <c r="I95" i="4"/>
  <c r="H95" i="4"/>
  <c r="AW94" i="4"/>
  <c r="AV94" i="4"/>
  <c r="AU94" i="4"/>
  <c r="AR94" i="4"/>
  <c r="AQ94" i="4"/>
  <c r="AP94" i="4"/>
  <c r="AO94" i="4"/>
  <c r="AN94" i="4"/>
  <c r="AM94" i="4"/>
  <c r="AK94" i="4"/>
  <c r="AJ94" i="4"/>
  <c r="AE94" i="4"/>
  <c r="AD94" i="4"/>
  <c r="AC94" i="4"/>
  <c r="Z94" i="4"/>
  <c r="Y94" i="4"/>
  <c r="X94" i="4"/>
  <c r="W94" i="4"/>
  <c r="V94" i="4"/>
  <c r="U94" i="4"/>
  <c r="S94" i="4"/>
  <c r="R94" i="4"/>
  <c r="Q94" i="4"/>
  <c r="J94" i="4"/>
  <c r="I94" i="4"/>
  <c r="H94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AM107" i="1"/>
  <c r="AL107" i="1"/>
  <c r="AM106" i="1"/>
  <c r="AL106" i="1"/>
  <c r="AM105" i="1"/>
  <c r="AL105" i="1"/>
  <c r="AM104" i="1"/>
  <c r="AL104" i="1"/>
  <c r="AK107" i="1"/>
  <c r="AK106" i="1"/>
  <c r="AK105" i="1"/>
  <c r="AK104" i="1"/>
  <c r="AJ107" i="1"/>
  <c r="AI107" i="1"/>
  <c r="AJ106" i="1"/>
  <c r="AI106" i="1"/>
  <c r="AJ105" i="1"/>
  <c r="AI105" i="1"/>
  <c r="AH107" i="1"/>
  <c r="AH106" i="1"/>
  <c r="AH105" i="1"/>
  <c r="AJ104" i="1"/>
  <c r="AI104" i="1"/>
  <c r="AH104" i="1"/>
  <c r="AG107" i="1"/>
  <c r="AF107" i="1"/>
  <c r="AG106" i="1"/>
  <c r="AF106" i="1"/>
  <c r="AG105" i="1"/>
  <c r="AF105" i="1"/>
  <c r="AG104" i="1"/>
  <c r="AF104" i="1"/>
  <c r="AE107" i="1"/>
  <c r="AE106" i="1"/>
  <c r="AE105" i="1"/>
  <c r="AE104" i="1"/>
  <c r="AD107" i="1"/>
  <c r="AC107" i="1"/>
  <c r="AD106" i="1"/>
  <c r="AC106" i="1"/>
  <c r="AD105" i="1"/>
  <c r="AC105" i="1"/>
  <c r="AB107" i="1"/>
  <c r="AB106" i="1"/>
  <c r="AB105" i="1"/>
  <c r="AD104" i="1"/>
  <c r="AC104" i="1"/>
  <c r="AB104" i="1"/>
  <c r="AA107" i="1"/>
  <c r="Z107" i="1"/>
  <c r="AA106" i="1"/>
  <c r="Z106" i="1"/>
  <c r="Y107" i="1"/>
  <c r="Y106" i="1"/>
  <c r="AA105" i="1"/>
  <c r="Z105" i="1"/>
  <c r="Y105" i="1"/>
  <c r="AA104" i="1"/>
  <c r="Z104" i="1"/>
  <c r="Y104" i="1"/>
  <c r="X107" i="1"/>
  <c r="W107" i="1"/>
  <c r="V107" i="1"/>
  <c r="X106" i="1"/>
  <c r="W106" i="1"/>
  <c r="V106" i="1"/>
  <c r="X105" i="1"/>
  <c r="W105" i="1"/>
  <c r="V105" i="1"/>
  <c r="U107" i="1"/>
  <c r="T107" i="1"/>
  <c r="S107" i="1"/>
  <c r="U106" i="1"/>
  <c r="T106" i="1"/>
  <c r="S106" i="1"/>
  <c r="U105" i="1"/>
  <c r="T105" i="1"/>
  <c r="U104" i="1"/>
  <c r="T104" i="1"/>
  <c r="S104" i="1"/>
  <c r="X104" i="1"/>
  <c r="W104" i="1"/>
  <c r="V104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I107" i="1"/>
  <c r="H107" i="1"/>
  <c r="G107" i="1"/>
  <c r="I106" i="1"/>
  <c r="H106" i="1"/>
  <c r="G106" i="1"/>
  <c r="I105" i="1"/>
  <c r="G105" i="1"/>
  <c r="I104" i="1"/>
  <c r="H104" i="1"/>
  <c r="AS84" i="1"/>
  <c r="E80" i="1"/>
  <c r="F80" i="1"/>
  <c r="G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T84" i="1"/>
  <c r="AU84" i="1"/>
  <c r="AV84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E88" i="1"/>
  <c r="F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D88" i="1"/>
  <c r="D87" i="1"/>
  <c r="D86" i="1"/>
  <c r="D85" i="1"/>
  <c r="D84" i="1"/>
  <c r="D83" i="1"/>
  <c r="D82" i="1"/>
  <c r="D81" i="1"/>
  <c r="D80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D79" i="1"/>
  <c r="D78" i="1"/>
  <c r="D77" i="1"/>
</calcChain>
</file>

<file path=xl/sharedStrings.xml><?xml version="1.0" encoding="utf-8"?>
<sst xmlns="http://schemas.openxmlformats.org/spreadsheetml/2006/main" count="1812" uniqueCount="171">
  <si>
    <t>% PAM</t>
  </si>
  <si>
    <t>Al1670</t>
  </si>
  <si>
    <t>Al2204</t>
  </si>
  <si>
    <t>Al3961</t>
  </si>
  <si>
    <t>Ca3158</t>
  </si>
  <si>
    <t>Ca3179</t>
  </si>
  <si>
    <t>Ca3736</t>
  </si>
  <si>
    <t>Ca3933</t>
  </si>
  <si>
    <t>Cd2144</t>
  </si>
  <si>
    <t>Cd2265</t>
  </si>
  <si>
    <t>Cd2288</t>
  </si>
  <si>
    <t>Cu2135</t>
  </si>
  <si>
    <t>Cu2199</t>
  </si>
  <si>
    <t>Cu3247</t>
  </si>
  <si>
    <t>Fe2343</t>
  </si>
  <si>
    <t>Fe2382</t>
  </si>
  <si>
    <t>Fe2395</t>
  </si>
  <si>
    <t>Fe2599</t>
  </si>
  <si>
    <t>Fe2730</t>
  </si>
  <si>
    <t>K_4044</t>
  </si>
  <si>
    <t>K_7664</t>
  </si>
  <si>
    <t>Mg2025</t>
  </si>
  <si>
    <t>Mg2790</t>
  </si>
  <si>
    <t>Mg2795</t>
  </si>
  <si>
    <t>Mg2802</t>
  </si>
  <si>
    <t>Mg2852</t>
  </si>
  <si>
    <t>Mn2576</t>
  </si>
  <si>
    <t>Mn2605</t>
  </si>
  <si>
    <t>Mn2939</t>
  </si>
  <si>
    <t>Mn3482</t>
  </si>
  <si>
    <t>Mn4030</t>
  </si>
  <si>
    <t>Mn4033</t>
  </si>
  <si>
    <t>Na3302</t>
  </si>
  <si>
    <t>Na5688</t>
  </si>
  <si>
    <t>Na5889</t>
  </si>
  <si>
    <t>Na8183</t>
  </si>
  <si>
    <t>Pb2169</t>
  </si>
  <si>
    <t>Pb2203</t>
  </si>
  <si>
    <t>Pb2833</t>
  </si>
  <si>
    <t>Si1988</t>
  </si>
  <si>
    <t>Si2124</t>
  </si>
  <si>
    <t>Si2506</t>
  </si>
  <si>
    <t>Si2516</t>
  </si>
  <si>
    <t>Zn2062</t>
  </si>
  <si>
    <t>Zn2138</t>
  </si>
  <si>
    <t>Zn3302</t>
  </si>
  <si>
    <t>Minus 0</t>
  </si>
  <si>
    <t>Minus Relevant</t>
  </si>
  <si>
    <t>STD 1</t>
  </si>
  <si>
    <t>STD 2</t>
  </si>
  <si>
    <t>Lowest</t>
  </si>
  <si>
    <t>Highest</t>
  </si>
  <si>
    <t>Average</t>
  </si>
  <si>
    <t>500 mg/L</t>
  </si>
  <si>
    <t>1000 mg/L</t>
  </si>
  <si>
    <t>250 mg/L</t>
  </si>
  <si>
    <t>125 mg/L</t>
  </si>
  <si>
    <t>Calcium</t>
  </si>
  <si>
    <t>Aluminium</t>
  </si>
  <si>
    <t>Cadmium</t>
  </si>
  <si>
    <t>Copper</t>
  </si>
  <si>
    <t>Iron</t>
  </si>
  <si>
    <t>Magnesium</t>
  </si>
  <si>
    <t>Potassium</t>
  </si>
  <si>
    <t>Manganese</t>
  </si>
  <si>
    <t>Sodium</t>
  </si>
  <si>
    <t>Lead</t>
  </si>
  <si>
    <t>Silicon</t>
  </si>
  <si>
    <t>Zinc</t>
  </si>
  <si>
    <t>62.5 mg/L</t>
  </si>
  <si>
    <t>31.25 mg/L</t>
  </si>
  <si>
    <t>15.625 mg/L</t>
  </si>
  <si>
    <t>0 mg/L</t>
  </si>
  <si>
    <t xml:space="preserve"> </t>
  </si>
  <si>
    <t>STDs 1</t>
  </si>
  <si>
    <t>^ *****</t>
  </si>
  <si>
    <t>i .6450</t>
  </si>
  <si>
    <t>i .1353</t>
  </si>
  <si>
    <t>i 1.018</t>
  </si>
  <si>
    <t>i .1775</t>
  </si>
  <si>
    <t>i 1.419</t>
  </si>
  <si>
    <t>i .1885</t>
  </si>
  <si>
    <t>i 2.213</t>
  </si>
  <si>
    <t>i .3314</t>
  </si>
  <si>
    <t>i 3.678</t>
  </si>
  <si>
    <t>i .5123</t>
  </si>
  <si>
    <t>i 6.623</t>
  </si>
  <si>
    <t>i .9036</t>
  </si>
  <si>
    <t>i 12.82</t>
  </si>
  <si>
    <t>i 1.621</t>
  </si>
  <si>
    <t>i 24.14</t>
  </si>
  <si>
    <t>i 2.902</t>
  </si>
  <si>
    <t>STDs 2</t>
  </si>
  <si>
    <t>i .6072</t>
  </si>
  <si>
    <t>i .1610</t>
  </si>
  <si>
    <t>i 1.090</t>
  </si>
  <si>
    <t>i .1668</t>
  </si>
  <si>
    <t>i 1.432</t>
  </si>
  <si>
    <t>i .2422</t>
  </si>
  <si>
    <t>i 2.031</t>
  </si>
  <si>
    <t>i .3120</t>
  </si>
  <si>
    <t>i 3.559</t>
  </si>
  <si>
    <t>i .4693</t>
  </si>
  <si>
    <t>i 6.329</t>
  </si>
  <si>
    <t>i .8113</t>
  </si>
  <si>
    <t>i 11.84</t>
  </si>
  <si>
    <t>i 1.526</t>
  </si>
  <si>
    <t>i 22.17</t>
  </si>
  <si>
    <t>i 2.722</t>
  </si>
  <si>
    <t>22nd Nov</t>
  </si>
  <si>
    <t>6th Nov</t>
  </si>
  <si>
    <t>i .6761</t>
  </si>
  <si>
    <t>i 1.199</t>
  </si>
  <si>
    <t>i 1.097</t>
  </si>
  <si>
    <t>i 1.764</t>
  </si>
  <si>
    <t>i 1.503</t>
  </si>
  <si>
    <t>i 1.500</t>
  </si>
  <si>
    <t>i 2.245</t>
  </si>
  <si>
    <t>i 2.632</t>
  </si>
  <si>
    <t>i 3.774</t>
  </si>
  <si>
    <t>i 4.011</t>
  </si>
  <si>
    <t>i 6.746</t>
  </si>
  <si>
    <t>i 7.071</t>
  </si>
  <si>
    <t>i 12.83</t>
  </si>
  <si>
    <t>i 13.93</t>
  </si>
  <si>
    <t>i 24.31</t>
  </si>
  <si>
    <t>i 25.75</t>
  </si>
  <si>
    <t>i .8063</t>
  </si>
  <si>
    <t>i 1.299</t>
  </si>
  <si>
    <t>i 1.162</t>
  </si>
  <si>
    <t>i 1.220</t>
  </si>
  <si>
    <t>i 1.449</t>
  </si>
  <si>
    <t>i 1.660</t>
  </si>
  <si>
    <t>i 2.114</t>
  </si>
  <si>
    <t>i 2.473</t>
  </si>
  <si>
    <t>i 3.541</t>
  </si>
  <si>
    <t>i 4.090</t>
  </si>
  <si>
    <t>i 6.303</t>
  </si>
  <si>
    <t>i 6.911</t>
  </si>
  <si>
    <t>i 11.87</t>
  </si>
  <si>
    <t>i 12.85</t>
  </si>
  <si>
    <t>i 22.02</t>
  </si>
  <si>
    <t>i 23.58</t>
  </si>
  <si>
    <t>6th Nov Run</t>
  </si>
  <si>
    <t>22nd Nov Run</t>
  </si>
  <si>
    <t>Al</t>
  </si>
  <si>
    <t>Ca</t>
  </si>
  <si>
    <t>Cd</t>
  </si>
  <si>
    <t>Cu</t>
  </si>
  <si>
    <t>Fe</t>
  </si>
  <si>
    <t>K</t>
  </si>
  <si>
    <t>Mg</t>
  </si>
  <si>
    <t>Mn</t>
  </si>
  <si>
    <t>Na</t>
  </si>
  <si>
    <t>Pb</t>
  </si>
  <si>
    <t>Si</t>
  </si>
  <si>
    <t>Zn</t>
  </si>
  <si>
    <t>62.5 m/L</t>
  </si>
  <si>
    <t>0mg/L</t>
  </si>
  <si>
    <t>minus 0</t>
  </si>
  <si>
    <t>minus relevant</t>
  </si>
  <si>
    <t>PAM Conc (%)</t>
  </si>
  <si>
    <t>PAM Conc (mg/L)</t>
  </si>
  <si>
    <t>Subtracting 0 mg/L</t>
  </si>
  <si>
    <t>Subtracting 1000 mg/L</t>
  </si>
  <si>
    <t>Subtracting 500 mg/L</t>
  </si>
  <si>
    <t>Subtracting 250 mg/L</t>
  </si>
  <si>
    <t>Subtracting 125 mg/L</t>
  </si>
  <si>
    <t>Subtracting 62.5 mg/L</t>
  </si>
  <si>
    <t>Subtracting 31.25 mg/L</t>
  </si>
  <si>
    <t>Subtracting 15.625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</si>
</sst>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2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2" borderId="0" xfId="1" applyFill="1"/>
    <xf numFmtId="0" fontId="0" fillId="2" borderId="0" xfId="0" applyFill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1" fillId="0" borderId="0" xfId="1"/>
    <xf numFmtId="0" fontId="2" fillId="0" borderId="0" xfId="1" applyFont="1"/>
    <xf numFmtId="0" fontId="1" fillId="0" borderId="0" xfId="1"/>
    <xf numFmtId="0" fontId="2" fillId="0" borderId="0" xfId="1" applyFont="1"/>
    <xf numFmtId="0" fontId="1" fillId="0" borderId="0" xfId="1" applyFill="1"/>
    <xf numFmtId="0" fontId="0" fillId="0" borderId="0" xfId="0" applyFill="1" applyBorder="1"/>
    <xf numFmtId="0" fontId="1" fillId="0" borderId="0" xfId="1" applyFill="1" applyBorder="1"/>
    <xf numFmtId="0" fontId="3" fillId="0" borderId="0" xfId="0" applyFont="1" applyFill="1" applyBorder="1"/>
    <xf numFmtId="0" fontId="2" fillId="0" borderId="0" xfId="1" applyFont="1" applyFill="1" applyBorder="1"/>
    <xf numFmtId="0" fontId="3" fillId="0" borderId="0" xfId="0" applyFont="1"/>
    <xf numFmtId="0" fontId="2" fillId="2" borderId="0" xfId="1" applyFont="1" applyFill="1"/>
    <xf numFmtId="0" fontId="4" fillId="0" borderId="0" xfId="0" applyFont="1"/>
    <xf numFmtId="0" fontId="4" fillId="0" borderId="0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Cadmium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6'!$J$104:$J$111</c:f>
              <c:numCache>
                <c:formatCode>General</c:formatCode>
                <c:ptCount val="8"/>
                <c:pt idx="0">
                  <c:v>1.1000000000000001E-3</c:v>
                </c:pt>
                <c:pt idx="1">
                  <c:v>2.2000000000000001E-3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1-4ABD-A395-310BC195456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6'!$K$104:$K$111</c:f>
              <c:numCache>
                <c:formatCode>General</c:formatCode>
                <c:ptCount val="8"/>
                <c:pt idx="0">
                  <c:v>-1.1000000000000001E-3</c:v>
                </c:pt>
                <c:pt idx="1">
                  <c:v>-1.1000000000000001E-3</c:v>
                </c:pt>
                <c:pt idx="2">
                  <c:v>-1.1000000000000001E-3</c:v>
                </c:pt>
                <c:pt idx="3">
                  <c:v>-1.1000000000000001E-3</c:v>
                </c:pt>
                <c:pt idx="4">
                  <c:v>0</c:v>
                </c:pt>
                <c:pt idx="5">
                  <c:v>-1.1000000000000001E-3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1-4ABD-A395-310BC195456F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6'!$L$104:$L$111</c:f>
              <c:numCache>
                <c:formatCode>General</c:formatCode>
                <c:ptCount val="8"/>
                <c:pt idx="0">
                  <c:v>3.6666666666666667E-4</c:v>
                </c:pt>
                <c:pt idx="1">
                  <c:v>3.6666666666666667E-4</c:v>
                </c:pt>
                <c:pt idx="2">
                  <c:v>-3.6666666666666667E-4</c:v>
                </c:pt>
                <c:pt idx="3">
                  <c:v>-1.8333333333333301E-4</c:v>
                </c:pt>
                <c:pt idx="4">
                  <c:v>0</c:v>
                </c:pt>
                <c:pt idx="5">
                  <c:v>-9.1666666666666668E-5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1-4ABD-A395-310BC1954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>
              <a:bevel/>
              <a:headEnd type="oval"/>
              <a:tailEnd type="oval"/>
            </a:ln>
          </c:spPr>
        </c:hiLowLines>
        <c:axId val="159515008"/>
        <c:axId val="159531776"/>
      </c:stockChart>
      <c:catAx>
        <c:axId val="15951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59531776"/>
        <c:crosses val="autoZero"/>
        <c:auto val="1"/>
        <c:lblAlgn val="ctr"/>
        <c:lblOffset val="100"/>
        <c:noMultiLvlLbl val="0"/>
      </c:catAx>
      <c:valAx>
        <c:axId val="15953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9515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Zinc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6'!$AK$104:$AK$111</c:f>
              <c:numCache>
                <c:formatCode>General</c:formatCode>
                <c:ptCount val="8"/>
                <c:pt idx="0">
                  <c:v>4.400000000000002E-3</c:v>
                </c:pt>
                <c:pt idx="1">
                  <c:v>2.53E-2</c:v>
                </c:pt>
                <c:pt idx="2">
                  <c:v>2.9700000000000001E-2</c:v>
                </c:pt>
                <c:pt idx="3">
                  <c:v>2.7500000000000004E-2</c:v>
                </c:pt>
                <c:pt idx="4">
                  <c:v>0</c:v>
                </c:pt>
                <c:pt idx="5">
                  <c:v>0</c:v>
                </c:pt>
                <c:pt idx="6">
                  <c:v>1.2099999999999998E-2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9-4189-994C-72B3C5D289F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6'!$AL$104:$AL$111</c:f>
              <c:numCache>
                <c:formatCode>General</c:formatCode>
                <c:ptCount val="8"/>
                <c:pt idx="0">
                  <c:v>-6.4899999999999999E-2</c:v>
                </c:pt>
                <c:pt idx="1">
                  <c:v>-4.1799999999999997E-2</c:v>
                </c:pt>
                <c:pt idx="2">
                  <c:v>-4.2900000000000001E-2</c:v>
                </c:pt>
                <c:pt idx="3">
                  <c:v>-4.5100000000000001E-2</c:v>
                </c:pt>
                <c:pt idx="4">
                  <c:v>-7.1499999999999994E-2</c:v>
                </c:pt>
                <c:pt idx="5">
                  <c:v>-8.0299999999999996E-2</c:v>
                </c:pt>
                <c:pt idx="6">
                  <c:v>-5.6100000000000004E-2</c:v>
                </c:pt>
                <c:pt idx="7">
                  <c:v>-7.1499999999999994E-2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9-4189-994C-72B3C5D289FE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6'!$AM$104:$AM$111</c:f>
              <c:numCache>
                <c:formatCode>General</c:formatCode>
                <c:ptCount val="8"/>
                <c:pt idx="0">
                  <c:v>-2.5162500000000001E-2</c:v>
                </c:pt>
                <c:pt idx="1">
                  <c:v>-4.3999999999999994E-3</c:v>
                </c:pt>
                <c:pt idx="2">
                  <c:v>-7.1500000000000001E-3</c:v>
                </c:pt>
                <c:pt idx="3">
                  <c:v>-9.074999999999998E-3</c:v>
                </c:pt>
                <c:pt idx="4">
                  <c:v>-2.6216666666666669E-2</c:v>
                </c:pt>
                <c:pt idx="5">
                  <c:v>-3.7583333333333337E-2</c:v>
                </c:pt>
                <c:pt idx="6">
                  <c:v>-1.4483333333333334E-2</c:v>
                </c:pt>
                <c:pt idx="7">
                  <c:v>-2.5666666666666667E-2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9-4189-994C-72B3C5D28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6944896"/>
        <c:axId val="56946688"/>
      </c:stockChart>
      <c:catAx>
        <c:axId val="5694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6946688"/>
        <c:crosses val="autoZero"/>
        <c:auto val="1"/>
        <c:lblAlgn val="ctr"/>
        <c:lblOffset val="100"/>
        <c:noMultiLvlLbl val="0"/>
      </c:catAx>
      <c:valAx>
        <c:axId val="56946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944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Calcium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6'!$G$104:$G$111</c:f>
              <c:numCache>
                <c:formatCode>General</c:formatCode>
                <c:ptCount val="8"/>
                <c:pt idx="0">
                  <c:v>21.241</c:v>
                </c:pt>
                <c:pt idx="1">
                  <c:v>28.897000000000002</c:v>
                </c:pt>
                <c:pt idx="2">
                  <c:v>25.74</c:v>
                </c:pt>
                <c:pt idx="3">
                  <c:v>40.172000000000004</c:v>
                </c:pt>
                <c:pt idx="4">
                  <c:v>54.978000000000002</c:v>
                </c:pt>
                <c:pt idx="5">
                  <c:v>43.647999999999996</c:v>
                </c:pt>
                <c:pt idx="6">
                  <c:v>1.5289999999999977</c:v>
                </c:pt>
                <c:pt idx="7">
                  <c:v>63.371000000000002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E-46EE-9E79-0E778D4D982A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6'!$H$104:$H$111</c:f>
              <c:numCache>
                <c:formatCode>General</c:formatCode>
                <c:ptCount val="8"/>
                <c:pt idx="0">
                  <c:v>8.2280000000000015</c:v>
                </c:pt>
                <c:pt idx="1">
                  <c:v>18.161000000000001</c:v>
                </c:pt>
                <c:pt idx="2">
                  <c:v>19.063000000000002</c:v>
                </c:pt>
                <c:pt idx="3">
                  <c:v>12.936000000000002</c:v>
                </c:pt>
                <c:pt idx="4">
                  <c:v>34.275999999999996</c:v>
                </c:pt>
                <c:pt idx="5">
                  <c:v>37.455000000000005</c:v>
                </c:pt>
                <c:pt idx="6">
                  <c:v>0.27499999999999902</c:v>
                </c:pt>
                <c:pt idx="7">
                  <c:v>51.281999999999996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E-46EE-9E79-0E778D4D982A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6'!$I$104:$I$111</c:f>
              <c:numCache>
                <c:formatCode>General</c:formatCode>
                <c:ptCount val="8"/>
                <c:pt idx="0">
                  <c:v>14.549333333333335</c:v>
                </c:pt>
                <c:pt idx="1">
                  <c:v>23.508833333333332</c:v>
                </c:pt>
                <c:pt idx="2">
                  <c:v>22.179666666666673</c:v>
                </c:pt>
                <c:pt idx="3">
                  <c:v>26.602583333333339</c:v>
                </c:pt>
                <c:pt idx="4">
                  <c:v>44.588499999999989</c:v>
                </c:pt>
                <c:pt idx="5">
                  <c:v>40.820083333333336</c:v>
                </c:pt>
                <c:pt idx="6">
                  <c:v>0.89924999999999933</c:v>
                </c:pt>
                <c:pt idx="7">
                  <c:v>57.286166666666652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E-46EE-9E79-0E778D4D9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6985088"/>
        <c:axId val="56986624"/>
      </c:stockChart>
      <c:catAx>
        <c:axId val="5698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986624"/>
        <c:crosses val="autoZero"/>
        <c:auto val="1"/>
        <c:lblAlgn val="ctr"/>
        <c:lblOffset val="100"/>
        <c:noMultiLvlLbl val="0"/>
      </c:catAx>
      <c:valAx>
        <c:axId val="56986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985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Aluminium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6'!$D$104:$D$111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1.3199999999999998E-2</c:v>
                </c:pt>
                <c:pt idx="6">
                  <c:v>0.23760000000000001</c:v>
                </c:pt>
                <c:pt idx="7">
                  <c:v>1.9799999999999998E-2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F-4027-9C79-B836AF406F8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6'!$E$104:$E$111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-0.13420000000000001</c:v>
                </c:pt>
                <c:pt idx="5">
                  <c:v>-0.46970000000000001</c:v>
                </c:pt>
                <c:pt idx="6">
                  <c:v>-0.22989999999999999</c:v>
                </c:pt>
                <c:pt idx="7">
                  <c:v>-3.5200000000000002E-2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F-4027-9C79-B836AF406F81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6'!$F$104:$F$111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-1.7783333333333335E-2</c:v>
                </c:pt>
                <c:pt idx="5">
                  <c:v>-4.945416666666666E-2</c:v>
                </c:pt>
                <c:pt idx="6">
                  <c:v>9.0383333333333329E-2</c:v>
                </c:pt>
                <c:pt idx="7">
                  <c:v>-2.3833333333333332E-3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3F-4027-9C79-B836AF406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>
              <a:bevel/>
              <a:headEnd type="oval"/>
              <a:tailEnd type="oval"/>
            </a:ln>
          </c:spPr>
        </c:hiLowLines>
        <c:axId val="57025280"/>
        <c:axId val="57026816"/>
      </c:stockChart>
      <c:catAx>
        <c:axId val="57025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7026816"/>
        <c:crosses val="autoZero"/>
        <c:auto val="1"/>
        <c:lblAlgn val="ctr"/>
        <c:lblOffset val="100"/>
        <c:noMultiLvlLbl val="0"/>
      </c:catAx>
      <c:valAx>
        <c:axId val="57026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02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Cadmium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5'!$K$94:$K$101</c:f>
              <c:numCache>
                <c:formatCode>General</c:formatCode>
                <c:ptCount val="8"/>
                <c:pt idx="0">
                  <c:v>2.2000000000000001E-3</c:v>
                </c:pt>
                <c:pt idx="1">
                  <c:v>5.4999999999999997E-3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0</c:v>
                </c:pt>
                <c:pt idx="5">
                  <c:v>0</c:v>
                </c:pt>
                <c:pt idx="6">
                  <c:v>1.1000000000000001E-3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1-42E5-BCD5-17742C12DF0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5'!$L$94:$L$101</c:f>
              <c:numCache>
                <c:formatCode>General</c:formatCode>
                <c:ptCount val="8"/>
                <c:pt idx="0">
                  <c:v>-1.1000000000000001E-3</c:v>
                </c:pt>
                <c:pt idx="1">
                  <c:v>-1.1000000000000001E-3</c:v>
                </c:pt>
                <c:pt idx="2">
                  <c:v>-1.1000000000000001E-3</c:v>
                </c:pt>
                <c:pt idx="3">
                  <c:v>-1.1000000000000001E-3</c:v>
                </c:pt>
                <c:pt idx="4">
                  <c:v>0</c:v>
                </c:pt>
                <c:pt idx="5">
                  <c:v>-2.2000000000000001E-3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1-42E5-BCD5-17742C12DF06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5'!$M$94:$M$101</c:f>
              <c:numCache>
                <c:formatCode>General</c:formatCode>
                <c:ptCount val="8"/>
                <c:pt idx="0">
                  <c:v>7.3333333333333334E-4</c:v>
                </c:pt>
                <c:pt idx="1">
                  <c:v>2.1999999999999993E-3</c:v>
                </c:pt>
                <c:pt idx="2">
                  <c:v>-1.8333333333333334E-4</c:v>
                </c:pt>
                <c:pt idx="3">
                  <c:v>-1.8333333333333334E-4</c:v>
                </c:pt>
                <c:pt idx="4">
                  <c:v>0</c:v>
                </c:pt>
                <c:pt idx="5">
                  <c:v>-1.8333333333333334E-4</c:v>
                </c:pt>
                <c:pt idx="6">
                  <c:v>1.8333333333333334E-4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11-42E5-BCD5-17742C12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>
              <a:bevel/>
              <a:headEnd type="oval"/>
              <a:tailEnd type="oval"/>
            </a:ln>
          </c:spPr>
        </c:hiLowLines>
        <c:axId val="57123200"/>
        <c:axId val="57124736"/>
      </c:stockChart>
      <c:catAx>
        <c:axId val="5712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7124736"/>
        <c:crosses val="autoZero"/>
        <c:auto val="1"/>
        <c:lblAlgn val="ctr"/>
        <c:lblOffset val="100"/>
        <c:noMultiLvlLbl val="0"/>
      </c:catAx>
      <c:valAx>
        <c:axId val="57124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123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Iron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5'!$Q$94:$Q$101</c:f>
              <c:numCache>
                <c:formatCode>General</c:formatCode>
                <c:ptCount val="8"/>
                <c:pt idx="0">
                  <c:v>4.07E-2</c:v>
                </c:pt>
                <c:pt idx="1">
                  <c:v>0.2266</c:v>
                </c:pt>
                <c:pt idx="2">
                  <c:v>2.86E-2</c:v>
                </c:pt>
                <c:pt idx="3">
                  <c:v>7.2599999999999998E-2</c:v>
                </c:pt>
                <c:pt idx="4">
                  <c:v>3.6299999999999999E-2</c:v>
                </c:pt>
                <c:pt idx="5">
                  <c:v>7.4799999999999991E-2</c:v>
                </c:pt>
                <c:pt idx="6">
                  <c:v>4.4000000000000003E-3</c:v>
                </c:pt>
                <c:pt idx="7">
                  <c:v>0.13089999999999999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E-464E-A8A0-7B716058F3F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5'!$R$94:$R$101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-7.7000000000000011E-3</c:v>
                </c:pt>
                <c:pt idx="4">
                  <c:v>-8.9099999999999999E-2</c:v>
                </c:pt>
                <c:pt idx="5">
                  <c:v>-8.9099999999999999E-2</c:v>
                </c:pt>
                <c:pt idx="6">
                  <c:v>-9.35E-2</c:v>
                </c:pt>
                <c:pt idx="7">
                  <c:v>-2.86E-2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E-464E-A8A0-7B716058F3FE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5'!$S$94:$S$101</c:f>
              <c:numCache>
                <c:formatCode>General</c:formatCode>
                <c:ptCount val="8"/>
                <c:pt idx="0">
                  <c:v>2.2109999999999998E-2</c:v>
                </c:pt>
                <c:pt idx="1">
                  <c:v>0.11362999999999998</c:v>
                </c:pt>
                <c:pt idx="2">
                  <c:v>1.771E-2</c:v>
                </c:pt>
                <c:pt idx="3">
                  <c:v>1.0450000000000001E-2</c:v>
                </c:pt>
                <c:pt idx="4">
                  <c:v>1.3750000000000001E-3</c:v>
                </c:pt>
                <c:pt idx="5">
                  <c:v>1.2044999999999997E-2</c:v>
                </c:pt>
                <c:pt idx="6">
                  <c:v>-1.9030000000000002E-2</c:v>
                </c:pt>
                <c:pt idx="7">
                  <c:v>9.6799999999999976E-3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E-464E-A8A0-7B716058F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146752"/>
        <c:axId val="57214080"/>
      </c:stockChart>
      <c:catAx>
        <c:axId val="5714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214080"/>
        <c:crosses val="autoZero"/>
        <c:auto val="1"/>
        <c:lblAlgn val="ctr"/>
        <c:lblOffset val="100"/>
        <c:noMultiLvlLbl val="0"/>
      </c:catAx>
      <c:valAx>
        <c:axId val="57214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14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Copper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5'!$N$94:$N$101</c:f>
              <c:numCache>
                <c:formatCode>General</c:formatCode>
                <c:ptCount val="8"/>
                <c:pt idx="0">
                  <c:v>2.2000000000000001E-3</c:v>
                </c:pt>
                <c:pt idx="1">
                  <c:v>1.0999999999999999E-2</c:v>
                </c:pt>
                <c:pt idx="2">
                  <c:v>1.1000000000000001E-3</c:v>
                </c:pt>
                <c:pt idx="3">
                  <c:v>1.8699999999999998E-2</c:v>
                </c:pt>
                <c:pt idx="4">
                  <c:v>2.2000000000000001E-3</c:v>
                </c:pt>
                <c:pt idx="5">
                  <c:v>0</c:v>
                </c:pt>
                <c:pt idx="6">
                  <c:v>3.2999999999999995E-3</c:v>
                </c:pt>
                <c:pt idx="7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D-4C83-BF57-9E419C600173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5'!$O$94:$O$101</c:f>
              <c:numCache>
                <c:formatCode>General</c:formatCode>
                <c:ptCount val="8"/>
                <c:pt idx="0">
                  <c:v>-8.5800000000000001E-2</c:v>
                </c:pt>
                <c:pt idx="1">
                  <c:v>-8.5800000000000001E-2</c:v>
                </c:pt>
                <c:pt idx="2">
                  <c:v>-8.7999999999999995E-2</c:v>
                </c:pt>
                <c:pt idx="3">
                  <c:v>-7.5899999999999995E-2</c:v>
                </c:pt>
                <c:pt idx="4">
                  <c:v>-5.6100000000000004E-2</c:v>
                </c:pt>
                <c:pt idx="5">
                  <c:v>-8.0299999999999996E-2</c:v>
                </c:pt>
                <c:pt idx="6">
                  <c:v>-7.039999999999999E-2</c:v>
                </c:pt>
                <c:pt idx="7">
                  <c:v>-5.6100000000000004E-2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D-4C83-BF57-9E419C600173}"/>
            </c:ext>
          </c:extLst>
        </c:ser>
        <c:ser>
          <c:idx val="2"/>
          <c:order val="2"/>
          <c:spPr>
            <a:ln w="22225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5'!$P$94:$P$101</c:f>
              <c:numCache>
                <c:formatCode>General</c:formatCode>
                <c:ptCount val="8"/>
                <c:pt idx="0">
                  <c:v>-2.7591666666666657E-2</c:v>
                </c:pt>
                <c:pt idx="1">
                  <c:v>-2.236666666666667E-2</c:v>
                </c:pt>
                <c:pt idx="2">
                  <c:v>-3.3825000000000001E-2</c:v>
                </c:pt>
                <c:pt idx="3">
                  <c:v>-2.135833333333333E-2</c:v>
                </c:pt>
                <c:pt idx="4">
                  <c:v>-2.2366666666666663E-2</c:v>
                </c:pt>
                <c:pt idx="5">
                  <c:v>-3.6116666666666658E-2</c:v>
                </c:pt>
                <c:pt idx="6">
                  <c:v>-2.7683333333333334E-2</c:v>
                </c:pt>
                <c:pt idx="7">
                  <c:v>-2.6033333333333335E-2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D-4C83-BF57-9E419C600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240192"/>
        <c:axId val="57241984"/>
      </c:stockChart>
      <c:catAx>
        <c:axId val="5724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7241984"/>
        <c:crosses val="autoZero"/>
        <c:auto val="1"/>
        <c:lblAlgn val="ctr"/>
        <c:lblOffset val="100"/>
        <c:noMultiLvlLbl val="0"/>
      </c:catAx>
      <c:valAx>
        <c:axId val="57241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240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Potassium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5'!$U$94:$U$101</c:f>
              <c:numCache>
                <c:formatCode>General</c:formatCode>
                <c:ptCount val="8"/>
                <c:pt idx="0">
                  <c:v>8.7658999999999985</c:v>
                </c:pt>
                <c:pt idx="1">
                  <c:v>5.5990000000000002</c:v>
                </c:pt>
                <c:pt idx="2">
                  <c:v>5.2426000000000004</c:v>
                </c:pt>
                <c:pt idx="3">
                  <c:v>5.1766000000000005</c:v>
                </c:pt>
                <c:pt idx="4">
                  <c:v>6.5438999999999998</c:v>
                </c:pt>
                <c:pt idx="5">
                  <c:v>6.5043000000000006</c:v>
                </c:pt>
                <c:pt idx="6">
                  <c:v>4.6255000000000006</c:v>
                </c:pt>
                <c:pt idx="7">
                  <c:v>3.8258000000000001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0-4E76-A7A6-BBB63A024C6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5'!$V$94:$V$101</c:f>
              <c:numCache>
                <c:formatCode>General</c:formatCode>
                <c:ptCount val="8"/>
                <c:pt idx="0">
                  <c:v>7.9881999999999991</c:v>
                </c:pt>
                <c:pt idx="1">
                  <c:v>5.0984999999999996</c:v>
                </c:pt>
                <c:pt idx="2">
                  <c:v>4.8917000000000002</c:v>
                </c:pt>
                <c:pt idx="3">
                  <c:v>4.9147999999999996</c:v>
                </c:pt>
                <c:pt idx="4">
                  <c:v>4.0556999999999999</c:v>
                </c:pt>
                <c:pt idx="5">
                  <c:v>4.2537000000000003</c:v>
                </c:pt>
                <c:pt idx="6">
                  <c:v>4.2834000000000003</c:v>
                </c:pt>
                <c:pt idx="7">
                  <c:v>3.6619000000000002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0-4E76-A7A6-BBB63A024C6F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5'!$W$94:$W$101</c:f>
              <c:numCache>
                <c:formatCode>General</c:formatCode>
                <c:ptCount val="8"/>
                <c:pt idx="0">
                  <c:v>8.3918999999999997</c:v>
                </c:pt>
                <c:pt idx="1">
                  <c:v>5.3564499999999997</c:v>
                </c:pt>
                <c:pt idx="2">
                  <c:v>5.1037250000000007</c:v>
                </c:pt>
                <c:pt idx="3">
                  <c:v>5.0467999999999993</c:v>
                </c:pt>
                <c:pt idx="4">
                  <c:v>5.3157500000000004</c:v>
                </c:pt>
                <c:pt idx="5">
                  <c:v>5.3776250000000001</c:v>
                </c:pt>
                <c:pt idx="6">
                  <c:v>4.4588500000000009</c:v>
                </c:pt>
                <c:pt idx="7">
                  <c:v>3.7438500000000006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A0-4E76-A7A6-BBB63A024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chemeClr val="tx1"/>
              </a:solidFill>
              <a:headEnd type="oval"/>
              <a:tailEnd type="oval"/>
            </a:ln>
          </c:spPr>
        </c:hiLowLines>
        <c:axId val="57264000"/>
        <c:axId val="57265536"/>
      </c:stockChart>
      <c:catAx>
        <c:axId val="5726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265536"/>
        <c:crosses val="autoZero"/>
        <c:auto val="1"/>
        <c:lblAlgn val="ctr"/>
        <c:lblOffset val="100"/>
        <c:noMultiLvlLbl val="0"/>
      </c:catAx>
      <c:valAx>
        <c:axId val="57265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264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Magnesium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5'!$X$94:$X$101</c:f>
              <c:numCache>
                <c:formatCode>General</c:formatCode>
                <c:ptCount val="8"/>
                <c:pt idx="0">
                  <c:v>6.1269999999999989</c:v>
                </c:pt>
                <c:pt idx="1">
                  <c:v>6.7044999999999995</c:v>
                </c:pt>
                <c:pt idx="2">
                  <c:v>6.6428999999999991</c:v>
                </c:pt>
                <c:pt idx="3">
                  <c:v>6.5691999999999995</c:v>
                </c:pt>
                <c:pt idx="4">
                  <c:v>9.1553000000000004</c:v>
                </c:pt>
                <c:pt idx="5">
                  <c:v>9.1113</c:v>
                </c:pt>
                <c:pt idx="6">
                  <c:v>4.5837000000000003</c:v>
                </c:pt>
                <c:pt idx="7">
                  <c:v>4.4506000000000006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C-4989-BC14-7A906FF076A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5'!$Y$94:$Y$101</c:f>
              <c:numCache>
                <c:formatCode>General</c:formatCode>
                <c:ptCount val="8"/>
                <c:pt idx="0">
                  <c:v>3.4012000000000002</c:v>
                </c:pt>
                <c:pt idx="1">
                  <c:v>5.1073000000000004</c:v>
                </c:pt>
                <c:pt idx="2">
                  <c:v>5.0952000000000002</c:v>
                </c:pt>
                <c:pt idx="3">
                  <c:v>5.1601000000000008</c:v>
                </c:pt>
                <c:pt idx="4">
                  <c:v>3.3242000000000003</c:v>
                </c:pt>
                <c:pt idx="5">
                  <c:v>3.3649</c:v>
                </c:pt>
                <c:pt idx="6">
                  <c:v>3.3462000000000005</c:v>
                </c:pt>
                <c:pt idx="7">
                  <c:v>3.3120999999999992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C-4989-BC14-7A906FF076A5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5'!$Z$94:$Z$101</c:f>
              <c:numCache>
                <c:formatCode>General</c:formatCode>
                <c:ptCount val="8"/>
                <c:pt idx="0">
                  <c:v>4.650414999999998</c:v>
                </c:pt>
                <c:pt idx="1">
                  <c:v>5.8567300000000015</c:v>
                </c:pt>
                <c:pt idx="2">
                  <c:v>5.7875399999999999</c:v>
                </c:pt>
                <c:pt idx="3">
                  <c:v>5.8396249999999998</c:v>
                </c:pt>
                <c:pt idx="4">
                  <c:v>5.8772449999999985</c:v>
                </c:pt>
                <c:pt idx="5">
                  <c:v>5.8579949999999998</c:v>
                </c:pt>
                <c:pt idx="6">
                  <c:v>3.8404849999999988</c:v>
                </c:pt>
                <c:pt idx="7">
                  <c:v>3.765740000000001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FC-4989-BC14-7A906FF0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308288"/>
        <c:axId val="57309824"/>
      </c:stockChart>
      <c:catAx>
        <c:axId val="5730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309824"/>
        <c:crosses val="autoZero"/>
        <c:auto val="1"/>
        <c:lblAlgn val="ctr"/>
        <c:lblOffset val="100"/>
        <c:noMultiLvlLbl val="0"/>
      </c:catAx>
      <c:valAx>
        <c:axId val="57309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308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Manganese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5'!$AC$94:$AC$101</c:f>
              <c:numCache>
                <c:formatCode>General</c:formatCode>
                <c:ptCount val="8"/>
                <c:pt idx="0">
                  <c:v>0.26729999999999998</c:v>
                </c:pt>
                <c:pt idx="1">
                  <c:v>0.17929999999999999</c:v>
                </c:pt>
                <c:pt idx="2">
                  <c:v>8.4699999999999998E-2</c:v>
                </c:pt>
                <c:pt idx="3">
                  <c:v>1.8699999999999998E-2</c:v>
                </c:pt>
                <c:pt idx="4">
                  <c:v>3.85E-2</c:v>
                </c:pt>
                <c:pt idx="5">
                  <c:v>7.9199999999999993E-2</c:v>
                </c:pt>
                <c:pt idx="6">
                  <c:v>3.1900000000000005E-2</c:v>
                </c:pt>
                <c:pt idx="7">
                  <c:v>1.6499999999999997E-2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1-470C-8471-A43CA7ACE4E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5'!$AD$94:$AD$101</c:f>
              <c:numCache>
                <c:formatCode>General</c:formatCode>
                <c:ptCount val="8"/>
                <c:pt idx="0">
                  <c:v>-4.0700000000000021E-2</c:v>
                </c:pt>
                <c:pt idx="1">
                  <c:v>-6.2700000000000006E-2</c:v>
                </c:pt>
                <c:pt idx="2">
                  <c:v>-6.5999999999999991E-3</c:v>
                </c:pt>
                <c:pt idx="3">
                  <c:v>0</c:v>
                </c:pt>
                <c:pt idx="4">
                  <c:v>-5.0599999999999999E-2</c:v>
                </c:pt>
                <c:pt idx="5">
                  <c:v>-0.30249999999999999</c:v>
                </c:pt>
                <c:pt idx="6">
                  <c:v>-1.3199999999999998E-2</c:v>
                </c:pt>
                <c:pt idx="7">
                  <c:v>-5.4999999999999997E-3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1-470C-8471-A43CA7ACE4EF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5'!$AE$94:$AE$101</c:f>
              <c:numCache>
                <c:formatCode>General</c:formatCode>
                <c:ptCount val="8"/>
                <c:pt idx="0">
                  <c:v>5.1149999999999994E-2</c:v>
                </c:pt>
                <c:pt idx="1">
                  <c:v>5.4449999999999998E-2</c:v>
                </c:pt>
                <c:pt idx="2">
                  <c:v>1.4025000000000003E-2</c:v>
                </c:pt>
                <c:pt idx="3">
                  <c:v>7.7916666666666655E-3</c:v>
                </c:pt>
                <c:pt idx="4">
                  <c:v>1.1045833333333329E-2</c:v>
                </c:pt>
                <c:pt idx="5">
                  <c:v>7.1270833333333334E-3</c:v>
                </c:pt>
                <c:pt idx="6">
                  <c:v>9.0291666666666662E-3</c:v>
                </c:pt>
                <c:pt idx="7">
                  <c:v>3.9416666666666662E-3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1-470C-8471-A43CA7ACE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344768"/>
        <c:axId val="57346304"/>
      </c:stockChart>
      <c:catAx>
        <c:axId val="57344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7346304"/>
        <c:crosses val="autoZero"/>
        <c:auto val="1"/>
        <c:lblAlgn val="ctr"/>
        <c:lblOffset val="100"/>
        <c:noMultiLvlLbl val="0"/>
      </c:catAx>
      <c:valAx>
        <c:axId val="57346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344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Sodium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5'!$AI$94:$AI$101</c:f>
              <c:numCache>
                <c:formatCode>General</c:formatCode>
                <c:ptCount val="8"/>
                <c:pt idx="0">
                  <c:v>333.89400000000001</c:v>
                </c:pt>
                <c:pt idx="1">
                  <c:v>170.10400000000001</c:v>
                </c:pt>
                <c:pt idx="2">
                  <c:v>94.577999999999989</c:v>
                </c:pt>
                <c:pt idx="3">
                  <c:v>56.21</c:v>
                </c:pt>
                <c:pt idx="4">
                  <c:v>67.551000000000002</c:v>
                </c:pt>
                <c:pt idx="5">
                  <c:v>66.186999999999998</c:v>
                </c:pt>
                <c:pt idx="6">
                  <c:v>31.888999999999999</c:v>
                </c:pt>
                <c:pt idx="7">
                  <c:v>24.112000000000002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5-40E1-885C-266A891183FA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5'!$AJ$94:$AJ$101</c:f>
              <c:numCache>
                <c:formatCode>General</c:formatCode>
                <c:ptCount val="8"/>
                <c:pt idx="0">
                  <c:v>24.199999999999992</c:v>
                </c:pt>
                <c:pt idx="1">
                  <c:v>15.180000000000009</c:v>
                </c:pt>
                <c:pt idx="2">
                  <c:v>25.04699999999999</c:v>
                </c:pt>
                <c:pt idx="3">
                  <c:v>23.65</c:v>
                </c:pt>
                <c:pt idx="4">
                  <c:v>12.407999999999996</c:v>
                </c:pt>
                <c:pt idx="5">
                  <c:v>21.395</c:v>
                </c:pt>
                <c:pt idx="6">
                  <c:v>20.009</c:v>
                </c:pt>
                <c:pt idx="7">
                  <c:v>18.986000000000001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5-40E1-885C-266A891183FA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5'!$AK$94:$AK$101</c:f>
              <c:numCache>
                <c:formatCode>General</c:formatCode>
                <c:ptCount val="8"/>
                <c:pt idx="0">
                  <c:v>176.84205</c:v>
                </c:pt>
                <c:pt idx="1">
                  <c:v>94.135800000000032</c:v>
                </c:pt>
                <c:pt idx="2">
                  <c:v>74.050899999999999</c:v>
                </c:pt>
                <c:pt idx="3">
                  <c:v>39.908550000000005</c:v>
                </c:pt>
                <c:pt idx="4">
                  <c:v>38.903837500000002</c:v>
                </c:pt>
                <c:pt idx="5">
                  <c:v>42.34271249999999</c:v>
                </c:pt>
                <c:pt idx="6">
                  <c:v>24.930674999999997</c:v>
                </c:pt>
                <c:pt idx="7">
                  <c:v>21.066925000000001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D5-40E1-885C-266A8911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381248"/>
        <c:axId val="57382784"/>
      </c:stockChart>
      <c:catAx>
        <c:axId val="5738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382784"/>
        <c:crosses val="autoZero"/>
        <c:auto val="1"/>
        <c:lblAlgn val="ctr"/>
        <c:lblOffset val="100"/>
        <c:noMultiLvlLbl val="0"/>
      </c:catAx>
      <c:valAx>
        <c:axId val="57382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38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Iron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6'!$C$93:$C$100</c:f>
              <c:strCache>
                <c:ptCount val="8"/>
                <c:pt idx="0">
                  <c:v>0 mg/L</c:v>
                </c:pt>
                <c:pt idx="1">
                  <c:v>15.625 mg/L</c:v>
                </c:pt>
                <c:pt idx="2">
                  <c:v>31.25 mg/L</c:v>
                </c:pt>
                <c:pt idx="3">
                  <c:v>62.5 mg/L</c:v>
                </c:pt>
                <c:pt idx="4">
                  <c:v>125 mg/L</c:v>
                </c:pt>
                <c:pt idx="5">
                  <c:v>250 mg/L</c:v>
                </c:pt>
                <c:pt idx="6">
                  <c:v>500 mg/L</c:v>
                </c:pt>
                <c:pt idx="7">
                  <c:v>1000 mg/L</c:v>
                </c:pt>
              </c:strCache>
            </c:strRef>
          </c:cat>
          <c:val>
            <c:numRef>
              <c:f>'BH 6'!$P$93:$P$100</c:f>
              <c:numCache>
                <c:formatCode>General</c:formatCode>
                <c:ptCount val="8"/>
                <c:pt idx="0">
                  <c:v>2.9699999999999997E-2</c:v>
                </c:pt>
                <c:pt idx="1">
                  <c:v>3.8499999999999993E-2</c:v>
                </c:pt>
                <c:pt idx="2">
                  <c:v>0.27389999999999998</c:v>
                </c:pt>
                <c:pt idx="3">
                  <c:v>0.12759999999999999</c:v>
                </c:pt>
                <c:pt idx="4">
                  <c:v>0.1595</c:v>
                </c:pt>
                <c:pt idx="5">
                  <c:v>0.24199999999999999</c:v>
                </c:pt>
                <c:pt idx="6">
                  <c:v>0.3553</c:v>
                </c:pt>
                <c:pt idx="7">
                  <c:v>0.40810000000000002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A-41DA-90D5-7EC3E0B721E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6'!$C$93:$C$100</c:f>
              <c:strCache>
                <c:ptCount val="8"/>
                <c:pt idx="0">
                  <c:v>0 mg/L</c:v>
                </c:pt>
                <c:pt idx="1">
                  <c:v>15.625 mg/L</c:v>
                </c:pt>
                <c:pt idx="2">
                  <c:v>31.25 mg/L</c:v>
                </c:pt>
                <c:pt idx="3">
                  <c:v>62.5 mg/L</c:v>
                </c:pt>
                <c:pt idx="4">
                  <c:v>125 mg/L</c:v>
                </c:pt>
                <c:pt idx="5">
                  <c:v>250 mg/L</c:v>
                </c:pt>
                <c:pt idx="6">
                  <c:v>500 mg/L</c:v>
                </c:pt>
                <c:pt idx="7">
                  <c:v>1000 mg/L</c:v>
                </c:pt>
              </c:strCache>
            </c:strRef>
          </c:cat>
          <c:val>
            <c:numRef>
              <c:f>'BH 6'!$Q$93:$Q$100</c:f>
              <c:numCache>
                <c:formatCode>General</c:formatCode>
                <c:ptCount val="8"/>
                <c:pt idx="0">
                  <c:v>-8.9099999999999999E-2</c:v>
                </c:pt>
                <c:pt idx="1">
                  <c:v>-9.35E-2</c:v>
                </c:pt>
                <c:pt idx="2">
                  <c:v>-2.53E-2</c:v>
                </c:pt>
                <c:pt idx="3">
                  <c:v>-8.9099999999999999E-2</c:v>
                </c:pt>
                <c:pt idx="4">
                  <c:v>0</c:v>
                </c:pt>
                <c:pt idx="5">
                  <c:v>0</c:v>
                </c:pt>
                <c:pt idx="6">
                  <c:v>4.3999999999999997E-2</c:v>
                </c:pt>
                <c:pt idx="7">
                  <c:v>4.9499999999999995E-2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A-41DA-90D5-7EC3E0B721E7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6'!$C$93:$C$100</c:f>
              <c:strCache>
                <c:ptCount val="8"/>
                <c:pt idx="0">
                  <c:v>0 mg/L</c:v>
                </c:pt>
                <c:pt idx="1">
                  <c:v>15.625 mg/L</c:v>
                </c:pt>
                <c:pt idx="2">
                  <c:v>31.25 mg/L</c:v>
                </c:pt>
                <c:pt idx="3">
                  <c:v>62.5 mg/L</c:v>
                </c:pt>
                <c:pt idx="4">
                  <c:v>125 mg/L</c:v>
                </c:pt>
                <c:pt idx="5">
                  <c:v>250 mg/L</c:v>
                </c:pt>
                <c:pt idx="6">
                  <c:v>500 mg/L</c:v>
                </c:pt>
                <c:pt idx="7">
                  <c:v>1000 mg/L</c:v>
                </c:pt>
              </c:strCache>
            </c:strRef>
          </c:cat>
          <c:val>
            <c:numRef>
              <c:f>'BH 6'!$R$93:$R$100</c:f>
              <c:numCache>
                <c:formatCode>General</c:formatCode>
                <c:ptCount val="8"/>
                <c:pt idx="0">
                  <c:v>-9.3500000000000007E-3</c:v>
                </c:pt>
                <c:pt idx="1">
                  <c:v>4.62E-3</c:v>
                </c:pt>
                <c:pt idx="2">
                  <c:v>4.6832500000000013E-2</c:v>
                </c:pt>
                <c:pt idx="3">
                  <c:v>3.8334999999999994E-2</c:v>
                </c:pt>
                <c:pt idx="4">
                  <c:v>0.12892000000000003</c:v>
                </c:pt>
                <c:pt idx="5">
                  <c:v>0.18765999999999999</c:v>
                </c:pt>
                <c:pt idx="6">
                  <c:v>0.30557999999999996</c:v>
                </c:pt>
                <c:pt idx="7">
                  <c:v>0.23121999999999993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A-41DA-90D5-7EC3E0B72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62069888"/>
        <c:axId val="164169216"/>
      </c:stockChart>
      <c:catAx>
        <c:axId val="16206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4169216"/>
        <c:crosses val="autoZero"/>
        <c:auto val="1"/>
        <c:lblAlgn val="ctr"/>
        <c:lblOffset val="100"/>
        <c:noMultiLvlLbl val="0"/>
      </c:catAx>
      <c:valAx>
        <c:axId val="164169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2069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Lead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5'!$AM$94:$AM$101</c:f>
              <c:numCache>
                <c:formatCode>General</c:formatCode>
                <c:ptCount val="8"/>
                <c:pt idx="0">
                  <c:v>5.9400000000000001E-2</c:v>
                </c:pt>
                <c:pt idx="1">
                  <c:v>3.4099999999999998E-2</c:v>
                </c:pt>
                <c:pt idx="2">
                  <c:v>1.6500000000000001E-2</c:v>
                </c:pt>
                <c:pt idx="3">
                  <c:v>1.6500000000000001E-2</c:v>
                </c:pt>
                <c:pt idx="4">
                  <c:v>1.0999999999999999E-2</c:v>
                </c:pt>
                <c:pt idx="5">
                  <c:v>2.0899999999999998E-2</c:v>
                </c:pt>
                <c:pt idx="6">
                  <c:v>2.0899999999999998E-2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B-41D0-900B-5B7AFD56C36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5'!$AN$94:$AN$101</c:f>
              <c:numCache>
                <c:formatCode>General</c:formatCode>
                <c:ptCount val="8"/>
                <c:pt idx="0">
                  <c:v>-4.7300000000000002E-2</c:v>
                </c:pt>
                <c:pt idx="1">
                  <c:v>-2.6400000000000003E-2</c:v>
                </c:pt>
                <c:pt idx="2">
                  <c:v>-5.1700000000000003E-2</c:v>
                </c:pt>
                <c:pt idx="3">
                  <c:v>-2.4200000000000003E-2</c:v>
                </c:pt>
                <c:pt idx="4">
                  <c:v>-1.3199999999999998E-2</c:v>
                </c:pt>
                <c:pt idx="5">
                  <c:v>-1.7600000000000001E-2</c:v>
                </c:pt>
                <c:pt idx="6">
                  <c:v>-1.3199999999999998E-2</c:v>
                </c:pt>
                <c:pt idx="7">
                  <c:v>-1.3199999999999998E-2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B-41D0-900B-5B7AFD56C36B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5'!$AO$94:$AO$101</c:f>
              <c:numCache>
                <c:formatCode>General</c:formatCode>
                <c:ptCount val="8"/>
                <c:pt idx="0">
                  <c:v>-1.2374999999999997E-3</c:v>
                </c:pt>
                <c:pt idx="1">
                  <c:v>1.0999999999999996E-3</c:v>
                </c:pt>
                <c:pt idx="2">
                  <c:v>-6.4625000000000004E-3</c:v>
                </c:pt>
                <c:pt idx="3">
                  <c:v>1.2375000000000003E-3</c:v>
                </c:pt>
                <c:pt idx="4">
                  <c:v>-1.2374999999999999E-3</c:v>
                </c:pt>
                <c:pt idx="5">
                  <c:v>1.4437499999999997E-3</c:v>
                </c:pt>
                <c:pt idx="6">
                  <c:v>1.5124999999999995E-3</c:v>
                </c:pt>
                <c:pt idx="7">
                  <c:v>-4.3999999999999994E-3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B-41D0-900B-5B7AFD56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399936"/>
        <c:axId val="57401728"/>
      </c:stockChart>
      <c:catAx>
        <c:axId val="5739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7401728"/>
        <c:crosses val="autoZero"/>
        <c:auto val="1"/>
        <c:lblAlgn val="ctr"/>
        <c:lblOffset val="100"/>
        <c:noMultiLvlLbl val="0"/>
      </c:catAx>
      <c:valAx>
        <c:axId val="57401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39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Silicon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5'!$AP$94:$AP$101</c:f>
              <c:numCache>
                <c:formatCode>General</c:formatCode>
                <c:ptCount val="8"/>
                <c:pt idx="0">
                  <c:v>7.6593</c:v>
                </c:pt>
                <c:pt idx="1">
                  <c:v>5.2700999999999993</c:v>
                </c:pt>
                <c:pt idx="2">
                  <c:v>5.4296000000000006</c:v>
                </c:pt>
                <c:pt idx="3">
                  <c:v>6.2304000000000004</c:v>
                </c:pt>
                <c:pt idx="4">
                  <c:v>5.6562000000000001</c:v>
                </c:pt>
                <c:pt idx="5">
                  <c:v>5.5472999999999999</c:v>
                </c:pt>
                <c:pt idx="6">
                  <c:v>6.176499999999999</c:v>
                </c:pt>
                <c:pt idx="7">
                  <c:v>5.488999999999999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7-4F5D-B219-621636D0AF8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5'!$AQ$94:$AQ$101</c:f>
              <c:numCache>
                <c:formatCode>General</c:formatCode>
                <c:ptCount val="8"/>
                <c:pt idx="0">
                  <c:v>6.0631999999999993</c:v>
                </c:pt>
                <c:pt idx="1">
                  <c:v>4.9214000000000002</c:v>
                </c:pt>
                <c:pt idx="2">
                  <c:v>3.8939999999999997</c:v>
                </c:pt>
                <c:pt idx="3">
                  <c:v>5.1094999999999988</c:v>
                </c:pt>
                <c:pt idx="4">
                  <c:v>3.7763000000000004</c:v>
                </c:pt>
                <c:pt idx="5">
                  <c:v>3.2350999999999996</c:v>
                </c:pt>
                <c:pt idx="6">
                  <c:v>4.7641</c:v>
                </c:pt>
                <c:pt idx="7">
                  <c:v>4.8454999999999995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7-4F5D-B219-621636D0AF8E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5'!$AR$94:$AR$101</c:f>
              <c:numCache>
                <c:formatCode>General</c:formatCode>
                <c:ptCount val="8"/>
                <c:pt idx="0">
                  <c:v>6.8018499999999982</c:v>
                </c:pt>
                <c:pt idx="1">
                  <c:v>5.0779437499999993</c:v>
                </c:pt>
                <c:pt idx="2">
                  <c:v>4.609137500000001</c:v>
                </c:pt>
                <c:pt idx="3">
                  <c:v>5.6730437499999979</c:v>
                </c:pt>
                <c:pt idx="4">
                  <c:v>4.6112687500000007</c:v>
                </c:pt>
                <c:pt idx="5">
                  <c:v>4.3308374999999995</c:v>
                </c:pt>
                <c:pt idx="6">
                  <c:v>5.4910624999999991</c:v>
                </c:pt>
                <c:pt idx="7">
                  <c:v>5.0716874999999995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7-4F5D-B219-621636D0A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444224"/>
        <c:axId val="57445760"/>
      </c:stockChart>
      <c:catAx>
        <c:axId val="5744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445760"/>
        <c:crosses val="autoZero"/>
        <c:auto val="1"/>
        <c:lblAlgn val="ctr"/>
        <c:lblOffset val="100"/>
        <c:noMultiLvlLbl val="0"/>
      </c:catAx>
      <c:valAx>
        <c:axId val="5744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444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Zinc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5'!$AU$94:$AU$101</c:f>
              <c:numCache>
                <c:formatCode>General</c:formatCode>
                <c:ptCount val="8"/>
                <c:pt idx="0">
                  <c:v>1.4300000000000002E-2</c:v>
                </c:pt>
                <c:pt idx="1">
                  <c:v>8.6900000000000005E-2</c:v>
                </c:pt>
                <c:pt idx="2">
                  <c:v>2.1999999999999999E-2</c:v>
                </c:pt>
                <c:pt idx="3">
                  <c:v>2.3100000000000002E-2</c:v>
                </c:pt>
                <c:pt idx="4">
                  <c:v>-8.8000000000000005E-3</c:v>
                </c:pt>
                <c:pt idx="5">
                  <c:v>-6.6000000000000008E-3</c:v>
                </c:pt>
                <c:pt idx="6">
                  <c:v>3.3000000000000004E-3</c:v>
                </c:pt>
                <c:pt idx="7">
                  <c:v>-8.8000000000000005E-3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E-48B5-9CB7-452C3F519BE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5'!$AV$94:$AV$101</c:f>
              <c:numCache>
                <c:formatCode>General</c:formatCode>
                <c:ptCount val="8"/>
                <c:pt idx="0">
                  <c:v>-7.2599999999999998E-2</c:v>
                </c:pt>
                <c:pt idx="1">
                  <c:v>-3.7400000000000003E-2</c:v>
                </c:pt>
                <c:pt idx="2">
                  <c:v>-4.8400000000000006E-2</c:v>
                </c:pt>
                <c:pt idx="3">
                  <c:v>-4.1800000000000004E-2</c:v>
                </c:pt>
                <c:pt idx="4">
                  <c:v>-7.1499999999999994E-2</c:v>
                </c:pt>
                <c:pt idx="5">
                  <c:v>-7.8100000000000003E-2</c:v>
                </c:pt>
                <c:pt idx="6">
                  <c:v>-7.3700000000000002E-2</c:v>
                </c:pt>
                <c:pt idx="7">
                  <c:v>-7.1499999999999994E-2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E-48B5-9CB7-452C3F519BE5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5'!$AW$94:$AW$101</c:f>
              <c:numCache>
                <c:formatCode>General</c:formatCode>
                <c:ptCount val="8"/>
                <c:pt idx="0">
                  <c:v>-2.4612499999999999E-2</c:v>
                </c:pt>
                <c:pt idx="1">
                  <c:v>2.8875000000000001E-2</c:v>
                </c:pt>
                <c:pt idx="2">
                  <c:v>-1.4025000000000001E-2</c:v>
                </c:pt>
                <c:pt idx="3">
                  <c:v>-1.0175E-2</c:v>
                </c:pt>
                <c:pt idx="4">
                  <c:v>-3.9325000000000006E-2</c:v>
                </c:pt>
                <c:pt idx="5">
                  <c:v>-5.4725000000000017E-2</c:v>
                </c:pt>
                <c:pt idx="6">
                  <c:v>-3.465E-2</c:v>
                </c:pt>
                <c:pt idx="7">
                  <c:v>-3.9875000000000008E-2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E-48B5-9CB7-452C3F51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607296"/>
        <c:axId val="57608832"/>
      </c:stockChart>
      <c:catAx>
        <c:axId val="5760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7608832"/>
        <c:crosses val="autoZero"/>
        <c:auto val="1"/>
        <c:lblAlgn val="ctr"/>
        <c:lblOffset val="100"/>
        <c:noMultiLvlLbl val="0"/>
      </c:catAx>
      <c:valAx>
        <c:axId val="57608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607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Calcium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5'!$H$94:$H$101</c:f>
              <c:numCache>
                <c:formatCode>General</c:formatCode>
                <c:ptCount val="8"/>
                <c:pt idx="0">
                  <c:v>119.20699999999999</c:v>
                </c:pt>
                <c:pt idx="1">
                  <c:v>190.86099999999999</c:v>
                </c:pt>
                <c:pt idx="2">
                  <c:v>61.567000000000007</c:v>
                </c:pt>
                <c:pt idx="3">
                  <c:v>64.317000000000007</c:v>
                </c:pt>
                <c:pt idx="4">
                  <c:v>57.529999999999994</c:v>
                </c:pt>
                <c:pt idx="5">
                  <c:v>82.94</c:v>
                </c:pt>
                <c:pt idx="6">
                  <c:v>122.64999999999998</c:v>
                </c:pt>
                <c:pt idx="7">
                  <c:v>125.84000000000002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C-4240-961D-FC93FED9D31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5'!$I$94:$I$101</c:f>
              <c:numCache>
                <c:formatCode>General</c:formatCode>
                <c:ptCount val="8"/>
                <c:pt idx="0">
                  <c:v>50.291999999999987</c:v>
                </c:pt>
                <c:pt idx="1">
                  <c:v>48.795999999999999</c:v>
                </c:pt>
                <c:pt idx="2">
                  <c:v>48.323000000000008</c:v>
                </c:pt>
                <c:pt idx="3">
                  <c:v>53.119000000000007</c:v>
                </c:pt>
                <c:pt idx="4">
                  <c:v>23.902999999999999</c:v>
                </c:pt>
                <c:pt idx="5">
                  <c:v>24.155999999999999</c:v>
                </c:pt>
                <c:pt idx="6">
                  <c:v>98.856999999999999</c:v>
                </c:pt>
                <c:pt idx="7">
                  <c:v>93.984000000000009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C-4240-961D-FC93FED9D31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5'!$J$94:$J$101</c:f>
              <c:numCache>
                <c:formatCode>General</c:formatCode>
                <c:ptCount val="8"/>
                <c:pt idx="0">
                  <c:v>84.245333333333335</c:v>
                </c:pt>
                <c:pt idx="1">
                  <c:v>119.77166666666663</c:v>
                </c:pt>
                <c:pt idx="2">
                  <c:v>54.615000000000002</c:v>
                </c:pt>
                <c:pt idx="3">
                  <c:v>58.682249999999989</c:v>
                </c:pt>
                <c:pt idx="4">
                  <c:v>40.351666666666667</c:v>
                </c:pt>
                <c:pt idx="5">
                  <c:v>52.918249999999993</c:v>
                </c:pt>
                <c:pt idx="6">
                  <c:v>111.07891666666666</c:v>
                </c:pt>
                <c:pt idx="7">
                  <c:v>110.00183333333332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4C-4240-961D-FC93FED9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643392"/>
        <c:axId val="57644928"/>
      </c:stockChart>
      <c:catAx>
        <c:axId val="5764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644928"/>
        <c:crosses val="autoZero"/>
        <c:auto val="1"/>
        <c:lblAlgn val="ctr"/>
        <c:lblOffset val="100"/>
        <c:noMultiLvlLbl val="0"/>
      </c:catAx>
      <c:valAx>
        <c:axId val="57644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64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Aluminium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5'!$D$94:$D$101</c:f>
              <c:numCache>
                <c:formatCode>General</c:formatCode>
                <c:ptCount val="8"/>
                <c:pt idx="0">
                  <c:v>1.7600000000000001E-2</c:v>
                </c:pt>
                <c:pt idx="1">
                  <c:v>2.4200000000000003E-2</c:v>
                </c:pt>
                <c:pt idx="2">
                  <c:v>8.8000000000000005E-3</c:v>
                </c:pt>
                <c:pt idx="3">
                  <c:v>0</c:v>
                </c:pt>
                <c:pt idx="4">
                  <c:v>7.2599999999999998E-2</c:v>
                </c:pt>
                <c:pt idx="5">
                  <c:v>0.12429999999999999</c:v>
                </c:pt>
                <c:pt idx="6">
                  <c:v>0</c:v>
                </c:pt>
                <c:pt idx="7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6-466E-8158-897AA88B191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5'!$E$94:$E$101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-0.13420000000000001</c:v>
                </c:pt>
                <c:pt idx="5">
                  <c:v>-0.2266</c:v>
                </c:pt>
                <c:pt idx="6">
                  <c:v>-0.22989999999999999</c:v>
                </c:pt>
                <c:pt idx="7">
                  <c:v>-3.5200000000000002E-2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6-466E-8158-897AA88B191E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5'!$F$94:$F$101</c:f>
              <c:numCache>
                <c:formatCode>General</c:formatCode>
                <c:ptCount val="8"/>
                <c:pt idx="0">
                  <c:v>4.0333333333333332E-3</c:v>
                </c:pt>
                <c:pt idx="1">
                  <c:v>5.3166666666666675E-3</c:v>
                </c:pt>
                <c:pt idx="2">
                  <c:v>1.4666666666666667E-3</c:v>
                </c:pt>
                <c:pt idx="3">
                  <c:v>0</c:v>
                </c:pt>
                <c:pt idx="4">
                  <c:v>2.5666666666666654E-3</c:v>
                </c:pt>
                <c:pt idx="5">
                  <c:v>-1.7004166666666667E-2</c:v>
                </c:pt>
                <c:pt idx="6">
                  <c:v>-2.7683333333333327E-2</c:v>
                </c:pt>
                <c:pt idx="7">
                  <c:v>-1.0450000000000001E-2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6-466E-8158-897AA88B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7666944"/>
        <c:axId val="57672832"/>
      </c:stockChart>
      <c:catAx>
        <c:axId val="5766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672832"/>
        <c:crosses val="autoZero"/>
        <c:auto val="1"/>
        <c:lblAlgn val="ctr"/>
        <c:lblOffset val="100"/>
        <c:noMultiLvlLbl val="0"/>
      </c:catAx>
      <c:valAx>
        <c:axId val="57672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66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Cadmium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5'!$K$94:$K$101</c:f>
              <c:numCache>
                <c:formatCode>General</c:formatCode>
                <c:ptCount val="8"/>
                <c:pt idx="0">
                  <c:v>1.1000000000000001E-3</c:v>
                </c:pt>
                <c:pt idx="1">
                  <c:v>1.1000000000000001E-3</c:v>
                </c:pt>
                <c:pt idx="2">
                  <c:v>0</c:v>
                </c:pt>
                <c:pt idx="3">
                  <c:v>1.1000000000000001E-3</c:v>
                </c:pt>
                <c:pt idx="4">
                  <c:v>0</c:v>
                </c:pt>
                <c:pt idx="5">
                  <c:v>1.1000000000000001E-3</c:v>
                </c:pt>
                <c:pt idx="6">
                  <c:v>0</c:v>
                </c:pt>
                <c:pt idx="7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9-4A71-A449-8C4B6C5D5F1C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5'!$L$94:$L$101</c:f>
              <c:numCache>
                <c:formatCode>General</c:formatCode>
                <c:ptCount val="8"/>
                <c:pt idx="0">
                  <c:v>-1.1000000000000001E-3</c:v>
                </c:pt>
                <c:pt idx="1">
                  <c:v>-1.1000000000000001E-3</c:v>
                </c:pt>
                <c:pt idx="2">
                  <c:v>-1.1000000000000001E-3</c:v>
                </c:pt>
                <c:pt idx="3">
                  <c:v>-1.1000000000000001E-3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9-4A71-A449-8C4B6C5D5F1C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5'!$M$94:$M$101</c:f>
              <c:numCache>
                <c:formatCode>General</c:formatCode>
                <c:ptCount val="8"/>
                <c:pt idx="0">
                  <c:v>1.8333333333333334E-4</c:v>
                </c:pt>
                <c:pt idx="1">
                  <c:v>0</c:v>
                </c:pt>
                <c:pt idx="2">
                  <c:v>-5.5000000000000003E-4</c:v>
                </c:pt>
                <c:pt idx="3">
                  <c:v>0</c:v>
                </c:pt>
                <c:pt idx="4">
                  <c:v>0</c:v>
                </c:pt>
                <c:pt idx="5">
                  <c:v>1.8333333333333334E-4</c:v>
                </c:pt>
                <c:pt idx="6">
                  <c:v>0</c:v>
                </c:pt>
                <c:pt idx="7">
                  <c:v>1.8333333333333334E-4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9-4A71-A449-8C4B6C5D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>
              <a:bevel/>
              <a:headEnd type="oval"/>
              <a:tailEnd type="oval"/>
            </a:ln>
          </c:spPr>
        </c:hiLowLines>
        <c:axId val="57842688"/>
        <c:axId val="57848576"/>
      </c:stockChart>
      <c:catAx>
        <c:axId val="57842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7848576"/>
        <c:crosses val="autoZero"/>
        <c:auto val="1"/>
        <c:lblAlgn val="ctr"/>
        <c:lblOffset val="100"/>
        <c:noMultiLvlLbl val="0"/>
      </c:catAx>
      <c:valAx>
        <c:axId val="57848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784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Iron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5'!$Q$94:$Q$101</c:f>
              <c:numCache>
                <c:formatCode>General</c:formatCode>
                <c:ptCount val="8"/>
                <c:pt idx="0">
                  <c:v>7.1499999999999994E-2</c:v>
                </c:pt>
                <c:pt idx="1">
                  <c:v>5.5E-2</c:v>
                </c:pt>
                <c:pt idx="2">
                  <c:v>1.7600000000000001E-2</c:v>
                </c:pt>
                <c:pt idx="3">
                  <c:v>0.1298</c:v>
                </c:pt>
                <c:pt idx="4">
                  <c:v>3.9599999999999996E-2</c:v>
                </c:pt>
                <c:pt idx="5">
                  <c:v>5.3899999999999997E-2</c:v>
                </c:pt>
                <c:pt idx="6">
                  <c:v>1.43E-2</c:v>
                </c:pt>
                <c:pt idx="7">
                  <c:v>0.1232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3-4DAE-8CC3-31CEA58C76A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5'!$R$94:$R$101</c:f>
              <c:numCache>
                <c:formatCode>General</c:formatCode>
                <c:ptCount val="8"/>
                <c:pt idx="0">
                  <c:v>1.5399999999999997E-2</c:v>
                </c:pt>
                <c:pt idx="1">
                  <c:v>0</c:v>
                </c:pt>
                <c:pt idx="2">
                  <c:v>0</c:v>
                </c:pt>
                <c:pt idx="3">
                  <c:v>-5.4999999999999997E-3</c:v>
                </c:pt>
                <c:pt idx="4">
                  <c:v>-8.9099999999999999E-2</c:v>
                </c:pt>
                <c:pt idx="5">
                  <c:v>-8.9099999999999999E-2</c:v>
                </c:pt>
                <c:pt idx="6">
                  <c:v>-8.3600000000000008E-2</c:v>
                </c:pt>
                <c:pt idx="7">
                  <c:v>-8.9099999999999999E-2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3-4DAE-8CC3-31CEA58C76A5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5'!$S$94:$S$101</c:f>
              <c:numCache>
                <c:formatCode>General</c:formatCode>
                <c:ptCount val="8"/>
                <c:pt idx="0">
                  <c:v>3.9490000000000004E-2</c:v>
                </c:pt>
                <c:pt idx="1">
                  <c:v>2.8489999999999998E-2</c:v>
                </c:pt>
                <c:pt idx="2">
                  <c:v>8.6899999999999998E-3</c:v>
                </c:pt>
                <c:pt idx="3">
                  <c:v>5.1369999999999992E-2</c:v>
                </c:pt>
                <c:pt idx="4">
                  <c:v>1.595000000000002E-3</c:v>
                </c:pt>
                <c:pt idx="5">
                  <c:v>1.7517499999999998E-2</c:v>
                </c:pt>
                <c:pt idx="6">
                  <c:v>-1.3090000000000001E-2</c:v>
                </c:pt>
                <c:pt idx="7">
                  <c:v>1.7600000000000001E-2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E3-4DAE-8CC3-31CEA58C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8026240"/>
        <c:axId val="58028032"/>
      </c:stockChart>
      <c:catAx>
        <c:axId val="5802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028032"/>
        <c:crosses val="autoZero"/>
        <c:auto val="1"/>
        <c:lblAlgn val="ctr"/>
        <c:lblOffset val="100"/>
        <c:noMultiLvlLbl val="0"/>
      </c:catAx>
      <c:valAx>
        <c:axId val="58028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802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Copper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5'!$N$94:$N$101</c:f>
              <c:numCache>
                <c:formatCode>General</c:formatCode>
                <c:ptCount val="8"/>
                <c:pt idx="0">
                  <c:v>5.5E-2</c:v>
                </c:pt>
                <c:pt idx="1">
                  <c:v>6.3799999999999996E-2</c:v>
                </c:pt>
                <c:pt idx="2">
                  <c:v>8.4699999999999998E-2</c:v>
                </c:pt>
                <c:pt idx="3">
                  <c:v>0.24859999999999999</c:v>
                </c:pt>
                <c:pt idx="4">
                  <c:v>0.1144</c:v>
                </c:pt>
                <c:pt idx="5">
                  <c:v>0.1045</c:v>
                </c:pt>
                <c:pt idx="6">
                  <c:v>0</c:v>
                </c:pt>
                <c:pt idx="7">
                  <c:v>9.6800000000000011E-2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C-4C49-A19A-6798CF5FF0A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5'!$O$94:$O$101</c:f>
              <c:numCache>
                <c:formatCode>General</c:formatCode>
                <c:ptCount val="8"/>
                <c:pt idx="0">
                  <c:v>-3.0800000000000004E-2</c:v>
                </c:pt>
                <c:pt idx="1">
                  <c:v>-1.8700000000000001E-2</c:v>
                </c:pt>
                <c:pt idx="2">
                  <c:v>-9.8999999999999973E-3</c:v>
                </c:pt>
                <c:pt idx="3">
                  <c:v>2.1999999999999999E-2</c:v>
                </c:pt>
                <c:pt idx="4">
                  <c:v>5.6100000000000004E-2</c:v>
                </c:pt>
                <c:pt idx="5">
                  <c:v>4.3999999999999997E-2</c:v>
                </c:pt>
                <c:pt idx="6">
                  <c:v>-7.039999999999999E-2</c:v>
                </c:pt>
                <c:pt idx="7">
                  <c:v>3.6299999999999992E-2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C-4C49-A19A-6798CF5FF0A6}"/>
            </c:ext>
          </c:extLst>
        </c:ser>
        <c:ser>
          <c:idx val="2"/>
          <c:order val="2"/>
          <c:spPr>
            <a:ln w="22225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5'!$P$94:$P$101</c:f>
              <c:numCache>
                <c:formatCode>General</c:formatCode>
                <c:ptCount val="8"/>
                <c:pt idx="0">
                  <c:v>2.1174999999999996E-2</c:v>
                </c:pt>
                <c:pt idx="1">
                  <c:v>3.9233333333333321E-2</c:v>
                </c:pt>
                <c:pt idx="2">
                  <c:v>5.2158333333333334E-2</c:v>
                </c:pt>
                <c:pt idx="3">
                  <c:v>0.14510833333333331</c:v>
                </c:pt>
                <c:pt idx="4">
                  <c:v>8.7633333333333341E-2</c:v>
                </c:pt>
                <c:pt idx="5">
                  <c:v>7.0858333333333343E-2</c:v>
                </c:pt>
                <c:pt idx="6">
                  <c:v>-2.7133333333333339E-2</c:v>
                </c:pt>
                <c:pt idx="7">
                  <c:v>7.2416666666666671E-2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DC-4C49-A19A-6798CF5F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8050048"/>
        <c:axId val="58051584"/>
      </c:stockChart>
      <c:catAx>
        <c:axId val="5805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8051584"/>
        <c:crosses val="autoZero"/>
        <c:auto val="1"/>
        <c:lblAlgn val="ctr"/>
        <c:lblOffset val="100"/>
        <c:noMultiLvlLbl val="0"/>
      </c:catAx>
      <c:valAx>
        <c:axId val="58051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8050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Potassium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5'!$U$94:$U$101</c:f>
              <c:numCache>
                <c:formatCode>General</c:formatCode>
                <c:ptCount val="8"/>
                <c:pt idx="0">
                  <c:v>6.9366000000000003</c:v>
                </c:pt>
                <c:pt idx="1">
                  <c:v>4.3372999999999999</c:v>
                </c:pt>
                <c:pt idx="2">
                  <c:v>4.7762000000000002</c:v>
                </c:pt>
                <c:pt idx="3">
                  <c:v>4.5847999999999995</c:v>
                </c:pt>
                <c:pt idx="4">
                  <c:v>3.1339000000000006</c:v>
                </c:pt>
                <c:pt idx="5">
                  <c:v>3.0590999999999999</c:v>
                </c:pt>
                <c:pt idx="6">
                  <c:v>7.1070999999999991</c:v>
                </c:pt>
                <c:pt idx="7">
                  <c:v>2.9348000000000005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5-42B0-BC1D-6DAF905F530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5'!$V$94:$V$101</c:f>
              <c:numCache>
                <c:formatCode>General</c:formatCode>
                <c:ptCount val="8"/>
                <c:pt idx="0">
                  <c:v>6.2458000000000009</c:v>
                </c:pt>
                <c:pt idx="1">
                  <c:v>3.9369000000000001</c:v>
                </c:pt>
                <c:pt idx="2">
                  <c:v>4.5221</c:v>
                </c:pt>
                <c:pt idx="3">
                  <c:v>4.4307999999999996</c:v>
                </c:pt>
                <c:pt idx="4">
                  <c:v>2.9952999999999999</c:v>
                </c:pt>
                <c:pt idx="5">
                  <c:v>3.0348999999999999</c:v>
                </c:pt>
                <c:pt idx="6">
                  <c:v>6.5483000000000002</c:v>
                </c:pt>
                <c:pt idx="7">
                  <c:v>2.7357000000000005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5-42B0-BC1D-6DAF905F530B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5'!$W$94:$W$101</c:f>
              <c:numCache>
                <c:formatCode>General</c:formatCode>
                <c:ptCount val="8"/>
                <c:pt idx="0">
                  <c:v>6.6060500000000006</c:v>
                </c:pt>
                <c:pt idx="1">
                  <c:v>4.1447999999999992</c:v>
                </c:pt>
                <c:pt idx="2">
                  <c:v>4.6857249999999997</c:v>
                </c:pt>
                <c:pt idx="3">
                  <c:v>4.5088999999999997</c:v>
                </c:pt>
                <c:pt idx="4">
                  <c:v>3.0805500000000001</c:v>
                </c:pt>
                <c:pt idx="5">
                  <c:v>3.0456250000000002</c:v>
                </c:pt>
                <c:pt idx="6">
                  <c:v>6.8320999999999987</c:v>
                </c:pt>
                <c:pt idx="7">
                  <c:v>2.8352500000000003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5-42B0-BC1D-6DAF905F5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chemeClr val="tx1"/>
              </a:solidFill>
              <a:headEnd type="oval"/>
              <a:tailEnd type="oval"/>
            </a:ln>
          </c:spPr>
        </c:hiLowLines>
        <c:axId val="58155776"/>
        <c:axId val="58157312"/>
      </c:stockChart>
      <c:catAx>
        <c:axId val="58155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157312"/>
        <c:crosses val="autoZero"/>
        <c:auto val="1"/>
        <c:lblAlgn val="ctr"/>
        <c:lblOffset val="100"/>
        <c:noMultiLvlLbl val="0"/>
      </c:catAx>
      <c:valAx>
        <c:axId val="58157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815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Magnesium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5'!$X$94:$X$101</c:f>
              <c:numCache>
                <c:formatCode>General</c:formatCode>
                <c:ptCount val="8"/>
                <c:pt idx="0">
                  <c:v>1.3155999999999999</c:v>
                </c:pt>
                <c:pt idx="1">
                  <c:v>2.7103999999999999</c:v>
                </c:pt>
                <c:pt idx="2">
                  <c:v>2.6675</c:v>
                </c:pt>
                <c:pt idx="3">
                  <c:v>2.7235999999999998</c:v>
                </c:pt>
                <c:pt idx="4">
                  <c:v>0.76010000000000022</c:v>
                </c:pt>
                <c:pt idx="5">
                  <c:v>0.71610000000000018</c:v>
                </c:pt>
                <c:pt idx="6">
                  <c:v>10.3543</c:v>
                </c:pt>
                <c:pt idx="7">
                  <c:v>0.59510000000000007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F-40D7-AF53-EE74B38988FA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5'!$Y$94:$Y$101</c:f>
              <c:numCache>
                <c:formatCode>General</c:formatCode>
                <c:ptCount val="8"/>
                <c:pt idx="0">
                  <c:v>0.27609999999999951</c:v>
                </c:pt>
                <c:pt idx="1">
                  <c:v>1.8183</c:v>
                </c:pt>
                <c:pt idx="2">
                  <c:v>1.8699999999999999</c:v>
                </c:pt>
                <c:pt idx="3">
                  <c:v>1.8172000000000001</c:v>
                </c:pt>
                <c:pt idx="4">
                  <c:v>0.15730000000000008</c:v>
                </c:pt>
                <c:pt idx="5">
                  <c:v>5.9399999999999564E-2</c:v>
                </c:pt>
                <c:pt idx="6">
                  <c:v>7.8968999999999996</c:v>
                </c:pt>
                <c:pt idx="7">
                  <c:v>0.15069999999999989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F-40D7-AF53-EE74B38988FA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5'!$Z$94:$Z$101</c:f>
              <c:numCache>
                <c:formatCode>General</c:formatCode>
                <c:ptCount val="8"/>
                <c:pt idx="0">
                  <c:v>0.75927499999999981</c:v>
                </c:pt>
                <c:pt idx="1">
                  <c:v>2.2188099999999999</c:v>
                </c:pt>
                <c:pt idx="2">
                  <c:v>2.2325599999999994</c:v>
                </c:pt>
                <c:pt idx="3">
                  <c:v>2.2561549999999992</c:v>
                </c:pt>
                <c:pt idx="4">
                  <c:v>0.35469499999999987</c:v>
                </c:pt>
                <c:pt idx="5">
                  <c:v>0.26636499999999996</c:v>
                </c:pt>
                <c:pt idx="6">
                  <c:v>8.9823249999999994</c:v>
                </c:pt>
                <c:pt idx="7">
                  <c:v>0.30381999999999992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FF-40D7-AF53-EE74B3898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8212352"/>
        <c:axId val="58213888"/>
      </c:stockChart>
      <c:catAx>
        <c:axId val="5821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213888"/>
        <c:crosses val="autoZero"/>
        <c:auto val="1"/>
        <c:lblAlgn val="ctr"/>
        <c:lblOffset val="100"/>
        <c:noMultiLvlLbl val="0"/>
      </c:catAx>
      <c:valAx>
        <c:axId val="5821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821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Copper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6'!$M$104:$M$111</c:f>
              <c:numCache>
                <c:formatCode>General</c:formatCode>
                <c:ptCount val="8"/>
                <c:pt idx="0">
                  <c:v>5.4999999999999997E-3</c:v>
                </c:pt>
                <c:pt idx="1">
                  <c:v>6.5999999999999991E-3</c:v>
                </c:pt>
                <c:pt idx="2">
                  <c:v>7.7000000000000002E-3</c:v>
                </c:pt>
                <c:pt idx="3">
                  <c:v>3.2999999999999995E-3</c:v>
                </c:pt>
                <c:pt idx="4">
                  <c:v>2.2000000000000001E-3</c:v>
                </c:pt>
                <c:pt idx="5">
                  <c:v>2.2000000000000001E-3</c:v>
                </c:pt>
                <c:pt idx="6">
                  <c:v>2.1999999999999999E-2</c:v>
                </c:pt>
                <c:pt idx="7">
                  <c:v>7.7000000000000002E-3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7-4B85-A7D8-76AB4CB7278C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6'!$N$104:$N$111</c:f>
              <c:numCache>
                <c:formatCode>General</c:formatCode>
                <c:ptCount val="8"/>
                <c:pt idx="0">
                  <c:v>-8.4699999999999998E-2</c:v>
                </c:pt>
                <c:pt idx="1">
                  <c:v>-8.0299999999999996E-2</c:v>
                </c:pt>
                <c:pt idx="2">
                  <c:v>-6.3799999999999996E-2</c:v>
                </c:pt>
                <c:pt idx="3">
                  <c:v>-8.6900000000000005E-2</c:v>
                </c:pt>
                <c:pt idx="4">
                  <c:v>-5.6100000000000004E-2</c:v>
                </c:pt>
                <c:pt idx="5">
                  <c:v>-7.5899999999999995E-2</c:v>
                </c:pt>
                <c:pt idx="6">
                  <c:v>-4.3999999999999997E-2</c:v>
                </c:pt>
                <c:pt idx="7">
                  <c:v>-5.6100000000000004E-2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7-4B85-A7D8-76AB4CB7278C}"/>
            </c:ext>
          </c:extLst>
        </c:ser>
        <c:ser>
          <c:idx val="2"/>
          <c:order val="2"/>
          <c:spPr>
            <a:ln w="22225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6'!$O$104:$O$111</c:f>
              <c:numCache>
                <c:formatCode>General</c:formatCode>
                <c:ptCount val="8"/>
                <c:pt idx="0">
                  <c:v>-2.6858333333333331E-2</c:v>
                </c:pt>
                <c:pt idx="1">
                  <c:v>-2.4749999999999998E-2</c:v>
                </c:pt>
                <c:pt idx="2">
                  <c:v>-2.0441666666666667E-2</c:v>
                </c:pt>
                <c:pt idx="3">
                  <c:v>-3.2908333333333338E-2</c:v>
                </c:pt>
                <c:pt idx="4">
                  <c:v>-2.1266666666666666E-2</c:v>
                </c:pt>
                <c:pt idx="5">
                  <c:v>-3.5291666666666659E-2</c:v>
                </c:pt>
                <c:pt idx="6">
                  <c:v>-4.0333333333333349E-3</c:v>
                </c:pt>
                <c:pt idx="7">
                  <c:v>-2.3283333333333333E-2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D7-4B85-A7D8-76AB4CB7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68678528"/>
        <c:axId val="169239680"/>
      </c:stockChart>
      <c:catAx>
        <c:axId val="16867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69239680"/>
        <c:crosses val="autoZero"/>
        <c:auto val="1"/>
        <c:lblAlgn val="ctr"/>
        <c:lblOffset val="100"/>
        <c:noMultiLvlLbl val="0"/>
      </c:catAx>
      <c:valAx>
        <c:axId val="169239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8678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Manganese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5'!$AC$94:$AC$101</c:f>
              <c:numCache>
                <c:formatCode>General</c:formatCode>
                <c:ptCount val="8"/>
                <c:pt idx="0">
                  <c:v>0.89100000000000001</c:v>
                </c:pt>
                <c:pt idx="1">
                  <c:v>0.62039999999999995</c:v>
                </c:pt>
                <c:pt idx="2">
                  <c:v>0.58079999999999998</c:v>
                </c:pt>
                <c:pt idx="3">
                  <c:v>0.52580000000000005</c:v>
                </c:pt>
                <c:pt idx="4">
                  <c:v>0.5071</c:v>
                </c:pt>
                <c:pt idx="5">
                  <c:v>0.55330000000000001</c:v>
                </c:pt>
                <c:pt idx="6">
                  <c:v>0.1045</c:v>
                </c:pt>
                <c:pt idx="7">
                  <c:v>0.49940000000000001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6-40D5-B61D-FD7160586D7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5'!$AD$94:$AD$101</c:f>
              <c:numCache>
                <c:formatCode>General</c:formatCode>
                <c:ptCount val="8"/>
                <c:pt idx="0">
                  <c:v>0.49609999999999999</c:v>
                </c:pt>
                <c:pt idx="1">
                  <c:v>0.37620000000000003</c:v>
                </c:pt>
                <c:pt idx="2">
                  <c:v>0.3916</c:v>
                </c:pt>
                <c:pt idx="3">
                  <c:v>0.35199999999999998</c:v>
                </c:pt>
                <c:pt idx="4">
                  <c:v>8.9099999999999999E-2</c:v>
                </c:pt>
                <c:pt idx="5">
                  <c:v>0.1045</c:v>
                </c:pt>
                <c:pt idx="6">
                  <c:v>0</c:v>
                </c:pt>
                <c:pt idx="7">
                  <c:v>7.1499999999999994E-2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6-40D5-B61D-FD7160586D74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5'!$AE$94:$AE$101</c:f>
              <c:numCache>
                <c:formatCode>General</c:formatCode>
                <c:ptCount val="8"/>
                <c:pt idx="0">
                  <c:v>0.67723333333333346</c:v>
                </c:pt>
                <c:pt idx="1">
                  <c:v>0.48464166666666658</c:v>
                </c:pt>
                <c:pt idx="2">
                  <c:v>0.4806083333333333</c:v>
                </c:pt>
                <c:pt idx="3">
                  <c:v>0.47116666666666673</c:v>
                </c:pt>
                <c:pt idx="4">
                  <c:v>0.40301249999999994</c:v>
                </c:pt>
                <c:pt idx="5">
                  <c:v>0.41415000000000002</c:v>
                </c:pt>
                <c:pt idx="6">
                  <c:v>6.5312500000000009E-2</c:v>
                </c:pt>
                <c:pt idx="7">
                  <c:v>0.36886666666666673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76-40D5-B61D-FD7160586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21077120"/>
        <c:axId val="121115776"/>
      </c:stockChart>
      <c:catAx>
        <c:axId val="121077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21115776"/>
        <c:crosses val="autoZero"/>
        <c:auto val="1"/>
        <c:lblAlgn val="ctr"/>
        <c:lblOffset val="100"/>
        <c:noMultiLvlLbl val="0"/>
      </c:catAx>
      <c:valAx>
        <c:axId val="121115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07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Sodium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5'!$AI$94:$AI$101</c:f>
              <c:numCache>
                <c:formatCode>General</c:formatCode>
                <c:ptCount val="8"/>
                <c:pt idx="0">
                  <c:v>289.23399999999998</c:v>
                </c:pt>
                <c:pt idx="1">
                  <c:v>145.904</c:v>
                </c:pt>
                <c:pt idx="2">
                  <c:v>67.177000000000007</c:v>
                </c:pt>
                <c:pt idx="3">
                  <c:v>35.595999999999997</c:v>
                </c:pt>
                <c:pt idx="4">
                  <c:v>10.933999999999999</c:v>
                </c:pt>
                <c:pt idx="5">
                  <c:v>10.559999999999999</c:v>
                </c:pt>
                <c:pt idx="6">
                  <c:v>62.128000000000007</c:v>
                </c:pt>
                <c:pt idx="7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2-4537-A4F0-98E17F01926A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5'!$AJ$94:$AJ$101</c:f>
              <c:numCache>
                <c:formatCode>General</c:formatCode>
                <c:ptCount val="8"/>
                <c:pt idx="0">
                  <c:v>-19.359999999999978</c:v>
                </c:pt>
                <c:pt idx="1">
                  <c:v>-0.98999999999999844</c:v>
                </c:pt>
                <c:pt idx="2">
                  <c:v>0.92399999999999594</c:v>
                </c:pt>
                <c:pt idx="3">
                  <c:v>2.7169999999999987</c:v>
                </c:pt>
                <c:pt idx="4">
                  <c:v>-7.458000000000002</c:v>
                </c:pt>
                <c:pt idx="5">
                  <c:v>0.82499999999999951</c:v>
                </c:pt>
                <c:pt idx="6">
                  <c:v>43.911999999999999</c:v>
                </c:pt>
                <c:pt idx="7">
                  <c:v>-1.2078000000000002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2-4537-A4F0-98E17F01926A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5'!$AK$94:$AK$101</c:f>
              <c:numCache>
                <c:formatCode>General</c:formatCode>
                <c:ptCount val="8"/>
                <c:pt idx="0">
                  <c:v>136.99455000000003</c:v>
                </c:pt>
                <c:pt idx="1">
                  <c:v>73.098299999999995</c:v>
                </c:pt>
                <c:pt idx="2">
                  <c:v>49.061649999999993</c:v>
                </c:pt>
                <c:pt idx="3">
                  <c:v>18.783049999999996</c:v>
                </c:pt>
                <c:pt idx="4">
                  <c:v>1.2948374999999994</c:v>
                </c:pt>
                <c:pt idx="5">
                  <c:v>4.9949624999999997</c:v>
                </c:pt>
                <c:pt idx="6">
                  <c:v>52.007174999999989</c:v>
                </c:pt>
                <c:pt idx="7">
                  <c:v>0.39930000000000004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2-4537-A4F0-98E17F01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21252864"/>
        <c:axId val="121307904"/>
      </c:stockChart>
      <c:catAx>
        <c:axId val="12125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307904"/>
        <c:crosses val="autoZero"/>
        <c:auto val="1"/>
        <c:lblAlgn val="ctr"/>
        <c:lblOffset val="100"/>
        <c:noMultiLvlLbl val="0"/>
      </c:catAx>
      <c:valAx>
        <c:axId val="121307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252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Lead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5'!$AM$94:$AM$101</c:f>
              <c:numCache>
                <c:formatCode>General</c:formatCode>
                <c:ptCount val="8"/>
                <c:pt idx="0">
                  <c:v>5.0599999999999999E-2</c:v>
                </c:pt>
                <c:pt idx="1">
                  <c:v>4.6199999999999998E-2</c:v>
                </c:pt>
                <c:pt idx="2">
                  <c:v>3.4099999999999998E-2</c:v>
                </c:pt>
                <c:pt idx="3">
                  <c:v>2.4200000000000003E-2</c:v>
                </c:pt>
                <c:pt idx="4">
                  <c:v>3.2999999999999995E-3</c:v>
                </c:pt>
                <c:pt idx="5">
                  <c:v>0</c:v>
                </c:pt>
                <c:pt idx="6">
                  <c:v>9.8999999999999991E-3</c:v>
                </c:pt>
                <c:pt idx="7">
                  <c:v>7.7000000000000002E-3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C-4FCD-BA47-852CE1C1571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5'!$AN$94:$AN$101</c:f>
              <c:numCache>
                <c:formatCode>General</c:formatCode>
                <c:ptCount val="8"/>
                <c:pt idx="0">
                  <c:v>-1.9800000000000005E-2</c:v>
                </c:pt>
                <c:pt idx="1">
                  <c:v>-3.85E-2</c:v>
                </c:pt>
                <c:pt idx="2">
                  <c:v>-3.4099999999999998E-2</c:v>
                </c:pt>
                <c:pt idx="3">
                  <c:v>-3.1900000000000005E-2</c:v>
                </c:pt>
                <c:pt idx="4">
                  <c:v>-1.3199999999999998E-2</c:v>
                </c:pt>
                <c:pt idx="5">
                  <c:v>-1.3199999999999998E-2</c:v>
                </c:pt>
                <c:pt idx="6">
                  <c:v>-1.2099999999999998E-2</c:v>
                </c:pt>
                <c:pt idx="7">
                  <c:v>-1.3199999999999998E-2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C-4FCD-BA47-852CE1C15715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5'!$AO$94:$AO$101</c:f>
              <c:numCache>
                <c:formatCode>General</c:formatCode>
                <c:ptCount val="8"/>
                <c:pt idx="0">
                  <c:v>3.4374999999999983E-3</c:v>
                </c:pt>
                <c:pt idx="1">
                  <c:v>2.1999999999999993E-3</c:v>
                </c:pt>
                <c:pt idx="2">
                  <c:v>2.3374999999999993E-3</c:v>
                </c:pt>
                <c:pt idx="3">
                  <c:v>2.8874999999999999E-3</c:v>
                </c:pt>
                <c:pt idx="4">
                  <c:v>-3.1624999999999995E-3</c:v>
                </c:pt>
                <c:pt idx="5">
                  <c:v>-3.5062499999999994E-3</c:v>
                </c:pt>
                <c:pt idx="6">
                  <c:v>-9.6250000000000003E-4</c:v>
                </c:pt>
                <c:pt idx="7">
                  <c:v>-2.4749999999999998E-3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9C-4FCD-BA47-852CE1C15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21345536"/>
        <c:axId val="121347072"/>
      </c:stockChart>
      <c:catAx>
        <c:axId val="12134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21347072"/>
        <c:crosses val="autoZero"/>
        <c:auto val="1"/>
        <c:lblAlgn val="ctr"/>
        <c:lblOffset val="100"/>
        <c:noMultiLvlLbl val="0"/>
      </c:catAx>
      <c:valAx>
        <c:axId val="121347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34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Silicon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5'!$AP$94:$AP$101</c:f>
              <c:numCache>
                <c:formatCode>General</c:formatCode>
                <c:ptCount val="8"/>
                <c:pt idx="0">
                  <c:v>5.3262</c:v>
                </c:pt>
                <c:pt idx="1">
                  <c:v>4.5011999999999999</c:v>
                </c:pt>
                <c:pt idx="2">
                  <c:v>5.2272000000000007</c:v>
                </c:pt>
                <c:pt idx="3">
                  <c:v>5.5979000000000001</c:v>
                </c:pt>
                <c:pt idx="4">
                  <c:v>3.9335999999999998</c:v>
                </c:pt>
                <c:pt idx="5">
                  <c:v>3.8797000000000001</c:v>
                </c:pt>
                <c:pt idx="6">
                  <c:v>4.9863</c:v>
                </c:pt>
                <c:pt idx="7">
                  <c:v>4.4473000000000003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C-4473-97C6-01F925A2323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5'!$AQ$94:$AQ$101</c:f>
              <c:numCache>
                <c:formatCode>General</c:formatCode>
                <c:ptCount val="8"/>
                <c:pt idx="0">
                  <c:v>3.0238999999999998</c:v>
                </c:pt>
                <c:pt idx="1">
                  <c:v>4.1810999999999998</c:v>
                </c:pt>
                <c:pt idx="2">
                  <c:v>4.1162000000000001</c:v>
                </c:pt>
                <c:pt idx="3">
                  <c:v>4.4792000000000005</c:v>
                </c:pt>
                <c:pt idx="4">
                  <c:v>2.6015000000000001</c:v>
                </c:pt>
                <c:pt idx="5">
                  <c:v>2.0603000000000002</c:v>
                </c:pt>
                <c:pt idx="6">
                  <c:v>3.8467000000000002</c:v>
                </c:pt>
                <c:pt idx="7">
                  <c:v>3.9401999999999995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C-4473-97C6-01F925A2323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5'!$AR$94:$AR$101</c:f>
              <c:numCache>
                <c:formatCode>General</c:formatCode>
                <c:ptCount val="8"/>
                <c:pt idx="0">
                  <c:v>4.1271999999999993</c:v>
                </c:pt>
                <c:pt idx="1">
                  <c:v>4.3421812500000003</c:v>
                </c:pt>
                <c:pt idx="2">
                  <c:v>4.652725000000002</c:v>
                </c:pt>
                <c:pt idx="3">
                  <c:v>5.0109812499999986</c:v>
                </c:pt>
                <c:pt idx="4">
                  <c:v>3.2025812500000006</c:v>
                </c:pt>
                <c:pt idx="5">
                  <c:v>2.8954749999999994</c:v>
                </c:pt>
                <c:pt idx="6">
                  <c:v>4.4211749999999999</c:v>
                </c:pt>
                <c:pt idx="7">
                  <c:v>4.1470000000000002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C-4473-97C6-01F925A23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21385728"/>
        <c:axId val="121387264"/>
      </c:stockChart>
      <c:catAx>
        <c:axId val="12138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387264"/>
        <c:crosses val="autoZero"/>
        <c:auto val="1"/>
        <c:lblAlgn val="ctr"/>
        <c:lblOffset val="100"/>
        <c:noMultiLvlLbl val="0"/>
      </c:catAx>
      <c:valAx>
        <c:axId val="12138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38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Zinc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5'!$AU$94:$AU$101</c:f>
              <c:numCache>
                <c:formatCode>General</c:formatCode>
                <c:ptCount val="8"/>
                <c:pt idx="0">
                  <c:v>4.7300000000000002E-2</c:v>
                </c:pt>
                <c:pt idx="1">
                  <c:v>6.3800000000000009E-2</c:v>
                </c:pt>
                <c:pt idx="2">
                  <c:v>6.93E-2</c:v>
                </c:pt>
                <c:pt idx="3">
                  <c:v>0.10230000000000002</c:v>
                </c:pt>
                <c:pt idx="4">
                  <c:v>4.2900000000000001E-2</c:v>
                </c:pt>
                <c:pt idx="5">
                  <c:v>4.2900000000000001E-2</c:v>
                </c:pt>
                <c:pt idx="6">
                  <c:v>-7.7000000000000002E-3</c:v>
                </c:pt>
                <c:pt idx="7">
                  <c:v>4.6200000000000005E-2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B-48DF-BD2E-029F8E7EAAF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5'!$AV$94:$AV$101</c:f>
              <c:numCache>
                <c:formatCode>General</c:formatCode>
                <c:ptCount val="8"/>
                <c:pt idx="0">
                  <c:v>-2.53E-2</c:v>
                </c:pt>
                <c:pt idx="1">
                  <c:v>1.1000000000000029E-3</c:v>
                </c:pt>
                <c:pt idx="2">
                  <c:v>-4.8400000000000006E-2</c:v>
                </c:pt>
                <c:pt idx="3">
                  <c:v>3.4099999999999991E-2</c:v>
                </c:pt>
                <c:pt idx="4">
                  <c:v>-1.9800000000000005E-2</c:v>
                </c:pt>
                <c:pt idx="5">
                  <c:v>-2.0899999999999998E-2</c:v>
                </c:pt>
                <c:pt idx="6">
                  <c:v>-7.3700000000000002E-2</c:v>
                </c:pt>
                <c:pt idx="7">
                  <c:v>-2.6400000000000003E-2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B-48DF-BD2E-029F8E7EAAF6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5'!$AW$94:$AW$101</c:f>
              <c:numCache>
                <c:formatCode>General</c:formatCode>
                <c:ptCount val="8"/>
                <c:pt idx="0">
                  <c:v>1.6362499999999995E-2</c:v>
                </c:pt>
                <c:pt idx="1">
                  <c:v>3.6574999999999996E-2</c:v>
                </c:pt>
                <c:pt idx="2">
                  <c:v>2.3512500000000006E-2</c:v>
                </c:pt>
                <c:pt idx="3">
                  <c:v>6.8199999999999997E-2</c:v>
                </c:pt>
                <c:pt idx="4">
                  <c:v>1.1825000000000002E-2</c:v>
                </c:pt>
                <c:pt idx="5">
                  <c:v>-4.5374999999999999E-3</c:v>
                </c:pt>
                <c:pt idx="6">
                  <c:v>-4.0149999999999998E-2</c:v>
                </c:pt>
                <c:pt idx="7">
                  <c:v>9.900000000000006E-3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B-48DF-BD2E-029F8E7E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21430016"/>
        <c:axId val="121431552"/>
      </c:stockChart>
      <c:catAx>
        <c:axId val="12143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21431552"/>
        <c:crosses val="autoZero"/>
        <c:auto val="1"/>
        <c:lblAlgn val="ctr"/>
        <c:lblOffset val="100"/>
        <c:noMultiLvlLbl val="0"/>
      </c:catAx>
      <c:valAx>
        <c:axId val="121431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430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Calcium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5'!$H$94:$H$101</c:f>
              <c:numCache>
                <c:formatCode>General</c:formatCode>
                <c:ptCount val="8"/>
                <c:pt idx="0">
                  <c:v>1.649999999999999</c:v>
                </c:pt>
                <c:pt idx="1">
                  <c:v>1.1880000000000011</c:v>
                </c:pt>
                <c:pt idx="2">
                  <c:v>2.3319999999999999</c:v>
                </c:pt>
                <c:pt idx="3">
                  <c:v>2.0790000000000006</c:v>
                </c:pt>
                <c:pt idx="4">
                  <c:v>0.64899999999999936</c:v>
                </c:pt>
                <c:pt idx="5">
                  <c:v>0.37400000000000033</c:v>
                </c:pt>
                <c:pt idx="6">
                  <c:v>77.307999999999993</c:v>
                </c:pt>
                <c:pt idx="7">
                  <c:v>0.96799999999999842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8-4616-A1CE-999DC048ABE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5'!$I$94:$I$101</c:f>
              <c:numCache>
                <c:formatCode>General</c:formatCode>
                <c:ptCount val="8"/>
                <c:pt idx="0">
                  <c:v>-0.77000000000000068</c:v>
                </c:pt>
                <c:pt idx="1">
                  <c:v>-0.86899999999999955</c:v>
                </c:pt>
                <c:pt idx="2">
                  <c:v>0.85800000000000076</c:v>
                </c:pt>
                <c:pt idx="3">
                  <c:v>0.9020000000000008</c:v>
                </c:pt>
                <c:pt idx="4">
                  <c:v>-0.48400000000000043</c:v>
                </c:pt>
                <c:pt idx="5">
                  <c:v>-0.63800000000000057</c:v>
                </c:pt>
                <c:pt idx="6">
                  <c:v>70.87299999999999</c:v>
                </c:pt>
                <c:pt idx="7">
                  <c:v>2.200000000000002E-2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8-4616-A1CE-999DC048ABE6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5'!$J$94:$J$101</c:f>
              <c:numCache>
                <c:formatCode>General</c:formatCode>
                <c:ptCount val="8"/>
                <c:pt idx="0">
                  <c:v>0.29516666666666613</c:v>
                </c:pt>
                <c:pt idx="1">
                  <c:v>0.17416666666666744</c:v>
                </c:pt>
                <c:pt idx="2">
                  <c:v>1.3438333333333337</c:v>
                </c:pt>
                <c:pt idx="3">
                  <c:v>1.4895833333333333</c:v>
                </c:pt>
                <c:pt idx="4">
                  <c:v>6.7833333333333398E-2</c:v>
                </c:pt>
                <c:pt idx="5">
                  <c:v>-0.13108333333333397</c:v>
                </c:pt>
                <c:pt idx="6">
                  <c:v>74.419583333333335</c:v>
                </c:pt>
                <c:pt idx="7">
                  <c:v>0.43266666666666592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A8-4616-A1CE-999DC048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21506816"/>
        <c:axId val="121516800"/>
      </c:stockChart>
      <c:catAx>
        <c:axId val="12150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516800"/>
        <c:crosses val="autoZero"/>
        <c:auto val="1"/>
        <c:lblAlgn val="ctr"/>
        <c:lblOffset val="100"/>
        <c:noMultiLvlLbl val="0"/>
      </c:catAx>
      <c:valAx>
        <c:axId val="121516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50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Aluminium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5'!$D$94:$D$101</c:f>
              <c:numCache>
                <c:formatCode>General</c:formatCode>
                <c:ptCount val="8"/>
                <c:pt idx="0">
                  <c:v>0.2354</c:v>
                </c:pt>
                <c:pt idx="1">
                  <c:v>0.42130000000000001</c:v>
                </c:pt>
                <c:pt idx="2">
                  <c:v>0.11990000000000001</c:v>
                </c:pt>
                <c:pt idx="3">
                  <c:v>0.45539999999999997</c:v>
                </c:pt>
                <c:pt idx="4">
                  <c:v>0.28270000000000001</c:v>
                </c:pt>
                <c:pt idx="5">
                  <c:v>0.29259999999999997</c:v>
                </c:pt>
                <c:pt idx="6">
                  <c:v>0.10890000000000001</c:v>
                </c:pt>
                <c:pt idx="7">
                  <c:v>0.2387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E-448D-900B-44163AF6663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5'!$E$94:$E$101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7.6999999999999916E-3</c:v>
                </c:pt>
                <c:pt idx="5">
                  <c:v>4.3999999999999734E-3</c:v>
                </c:pt>
                <c:pt idx="6">
                  <c:v>-0.22989999999999999</c:v>
                </c:pt>
                <c:pt idx="7">
                  <c:v>0.12430000000000001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E-448D-900B-44163AF6663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5'!$C$94:$C$101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'OC 5'!$F$94:$F$101</c:f>
              <c:numCache>
                <c:formatCode>General</c:formatCode>
                <c:ptCount val="8"/>
                <c:pt idx="0">
                  <c:v>9.5700000000000007E-2</c:v>
                </c:pt>
                <c:pt idx="1">
                  <c:v>0.20185</c:v>
                </c:pt>
                <c:pt idx="2">
                  <c:v>6.0316666666666664E-2</c:v>
                </c:pt>
                <c:pt idx="3">
                  <c:v>0.13878333333333334</c:v>
                </c:pt>
                <c:pt idx="4">
                  <c:v>0.15326666666666663</c:v>
                </c:pt>
                <c:pt idx="5">
                  <c:v>0.15620000000000001</c:v>
                </c:pt>
                <c:pt idx="6">
                  <c:v>-9.5333333333333312E-3</c:v>
                </c:pt>
                <c:pt idx="7">
                  <c:v>0.1851666666666667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E-448D-900B-44163AF66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21559296"/>
        <c:axId val="121569280"/>
      </c:stockChart>
      <c:catAx>
        <c:axId val="12155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569280"/>
        <c:crosses val="autoZero"/>
        <c:auto val="1"/>
        <c:lblAlgn val="ctr"/>
        <c:lblOffset val="100"/>
        <c:noMultiLvlLbl val="0"/>
      </c:catAx>
      <c:valAx>
        <c:axId val="121569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55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Cadmium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39155844626843"/>
          <c:y val="0.12713973040321208"/>
          <c:w val="0.83890237118122102"/>
          <c:h val="0.69792552444191391"/>
        </c:manualLayout>
      </c:layout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7'!$K$92:$K$99</c:f>
              <c:numCache>
                <c:formatCode>General</c:formatCode>
                <c:ptCount val="8"/>
                <c:pt idx="0">
                  <c:v>1.3199999999999998E-2</c:v>
                </c:pt>
                <c:pt idx="1">
                  <c:v>9.8999999999999991E-3</c:v>
                </c:pt>
                <c:pt idx="2">
                  <c:v>9.8999999999999991E-3</c:v>
                </c:pt>
                <c:pt idx="3">
                  <c:v>7.7000000000000002E-3</c:v>
                </c:pt>
                <c:pt idx="4">
                  <c:v>6.5999999999999991E-3</c:v>
                </c:pt>
                <c:pt idx="5">
                  <c:v>8.8000000000000005E-3</c:v>
                </c:pt>
                <c:pt idx="6">
                  <c:v>8.8000000000000005E-3</c:v>
                </c:pt>
                <c:pt idx="7">
                  <c:v>5.4999999999999997E-3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C-4C46-AAD3-DA4C1DBFD62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7'!$L$92:$L$99</c:f>
              <c:numCache>
                <c:formatCode>General</c:formatCode>
                <c:ptCount val="8"/>
                <c:pt idx="0">
                  <c:v>7.7000000000000002E-3</c:v>
                </c:pt>
                <c:pt idx="1">
                  <c:v>7.7000000000000002E-3</c:v>
                </c:pt>
                <c:pt idx="2">
                  <c:v>5.4999999999999988E-3</c:v>
                </c:pt>
                <c:pt idx="3">
                  <c:v>4.4000000000000003E-3</c:v>
                </c:pt>
                <c:pt idx="4">
                  <c:v>4.4000000000000003E-3</c:v>
                </c:pt>
                <c:pt idx="5">
                  <c:v>4.4000000000000003E-3</c:v>
                </c:pt>
                <c:pt idx="6">
                  <c:v>4.4000000000000003E-3</c:v>
                </c:pt>
                <c:pt idx="7">
                  <c:v>4.4000000000000003E-3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C-4C46-AAD3-DA4C1DBFD625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7'!$M$92:$M$99</c:f>
              <c:numCache>
                <c:formatCode>General</c:formatCode>
                <c:ptCount val="8"/>
                <c:pt idx="0">
                  <c:v>1.2344444444444439E-2</c:v>
                </c:pt>
                <c:pt idx="1">
                  <c:v>9.085185185185184E-3</c:v>
                </c:pt>
                <c:pt idx="2">
                  <c:v>7.9037037037037062E-3</c:v>
                </c:pt>
                <c:pt idx="3">
                  <c:v>6.6407407407407413E-3</c:v>
                </c:pt>
                <c:pt idx="4">
                  <c:v>5.7037037037037039E-3</c:v>
                </c:pt>
                <c:pt idx="5">
                  <c:v>6.1111111111111097E-3</c:v>
                </c:pt>
                <c:pt idx="6">
                  <c:v>7.7407407407407433E-3</c:v>
                </c:pt>
                <c:pt idx="7">
                  <c:v>5.3166666666666683E-3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C-4C46-AAD3-DA4C1DBF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>
              <a:bevel/>
              <a:headEnd type="oval"/>
              <a:tailEnd type="oval"/>
            </a:ln>
          </c:spPr>
        </c:hiLowLines>
        <c:axId val="121608064"/>
        <c:axId val="121609600"/>
      </c:stockChart>
      <c:catAx>
        <c:axId val="12160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21609600"/>
        <c:crosses val="autoZero"/>
        <c:auto val="1"/>
        <c:lblAlgn val="ctr"/>
        <c:lblOffset val="100"/>
        <c:noMultiLvlLbl val="0"/>
      </c:catAx>
      <c:valAx>
        <c:axId val="121609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60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3915844687475E-2"/>
          <c:y val="0.12713973040321208"/>
          <c:w val="0.88990233840954391"/>
          <c:h val="0.69792552444191391"/>
        </c:manualLayout>
      </c:layout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7'!$Q$92:$Q$99</c:f>
              <c:numCache>
                <c:formatCode>General</c:formatCode>
                <c:ptCount val="8"/>
                <c:pt idx="0">
                  <c:v>1.3915</c:v>
                </c:pt>
                <c:pt idx="1">
                  <c:v>0.80740000000000012</c:v>
                </c:pt>
                <c:pt idx="2">
                  <c:v>0.8679</c:v>
                </c:pt>
                <c:pt idx="3">
                  <c:v>0.2959</c:v>
                </c:pt>
                <c:pt idx="4">
                  <c:v>0.40040000000000003</c:v>
                </c:pt>
                <c:pt idx="5">
                  <c:v>0.37290000000000001</c:v>
                </c:pt>
                <c:pt idx="6">
                  <c:v>0.47739999999999999</c:v>
                </c:pt>
                <c:pt idx="7">
                  <c:v>0.83709999999999996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F-4229-AC7F-FEA5E335A7CD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7'!$R$92:$R$99</c:f>
              <c:numCache>
                <c:formatCode>General</c:formatCode>
                <c:ptCount val="8"/>
                <c:pt idx="0">
                  <c:v>1.1352</c:v>
                </c:pt>
                <c:pt idx="1">
                  <c:v>0.35859999999999997</c:v>
                </c:pt>
                <c:pt idx="2">
                  <c:v>0</c:v>
                </c:pt>
                <c:pt idx="3">
                  <c:v>0.1474</c:v>
                </c:pt>
                <c:pt idx="4">
                  <c:v>0.22769999999999999</c:v>
                </c:pt>
                <c:pt idx="5">
                  <c:v>9.5699999999999993E-2</c:v>
                </c:pt>
                <c:pt idx="6">
                  <c:v>0.29259999999999997</c:v>
                </c:pt>
                <c:pt idx="7">
                  <c:v>0.42680000000000001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F-4229-AC7F-FEA5E335A7CD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7'!$S$92:$S$99</c:f>
              <c:numCache>
                <c:formatCode>General</c:formatCode>
                <c:ptCount val="8"/>
                <c:pt idx="0">
                  <c:v>1.27512</c:v>
                </c:pt>
                <c:pt idx="1">
                  <c:v>0.70268000000000019</c:v>
                </c:pt>
                <c:pt idx="2">
                  <c:v>0.46353999999999995</c:v>
                </c:pt>
                <c:pt idx="3">
                  <c:v>0.2492599999999999</c:v>
                </c:pt>
                <c:pt idx="4">
                  <c:v>0.304755</c:v>
                </c:pt>
                <c:pt idx="5">
                  <c:v>0.29601</c:v>
                </c:pt>
                <c:pt idx="6">
                  <c:v>0.3993000000000001</c:v>
                </c:pt>
                <c:pt idx="7">
                  <c:v>0.70608999999999988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F-4229-AC7F-FEA5E335A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21635968"/>
        <c:axId val="121637504"/>
      </c:stockChart>
      <c:catAx>
        <c:axId val="1216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637504"/>
        <c:crosses val="autoZero"/>
        <c:auto val="1"/>
        <c:lblAlgn val="ctr"/>
        <c:lblOffset val="100"/>
        <c:noMultiLvlLbl val="0"/>
      </c:catAx>
      <c:valAx>
        <c:axId val="121637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63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Copper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7'!$N$92:$N$99</c:f>
              <c:numCache>
                <c:formatCode>General</c:formatCode>
                <c:ptCount val="8"/>
                <c:pt idx="0">
                  <c:v>4.3999999999999997E-2</c:v>
                </c:pt>
                <c:pt idx="1">
                  <c:v>6.1600000000000002E-2</c:v>
                </c:pt>
                <c:pt idx="2">
                  <c:v>4.2900000000000001E-2</c:v>
                </c:pt>
                <c:pt idx="3">
                  <c:v>0.1012</c:v>
                </c:pt>
                <c:pt idx="4">
                  <c:v>7.5899999999999995E-2</c:v>
                </c:pt>
                <c:pt idx="5">
                  <c:v>7.1499999999999994E-2</c:v>
                </c:pt>
                <c:pt idx="6">
                  <c:v>1.3199999999999998E-2</c:v>
                </c:pt>
                <c:pt idx="7">
                  <c:v>4.8400000000000006E-2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AFF-9212-5D52063C72C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7'!$O$92:$O$99</c:f>
              <c:numCache>
                <c:formatCode>General</c:formatCode>
                <c:ptCount val="8"/>
                <c:pt idx="0">
                  <c:v>-5.6100000000000004E-2</c:v>
                </c:pt>
                <c:pt idx="1">
                  <c:v>-5.2800000000000007E-2</c:v>
                </c:pt>
                <c:pt idx="2">
                  <c:v>-6.3799999999999996E-2</c:v>
                </c:pt>
                <c:pt idx="3">
                  <c:v>4.3999999999999925E-3</c:v>
                </c:pt>
                <c:pt idx="4">
                  <c:v>9.8999999999999973E-3</c:v>
                </c:pt>
                <c:pt idx="5">
                  <c:v>2.1999999999999962E-3</c:v>
                </c:pt>
                <c:pt idx="6">
                  <c:v>-6.8199999999999997E-2</c:v>
                </c:pt>
                <c:pt idx="7">
                  <c:v>-2.8600000000000004E-2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AFF-9212-5D52063C72C4}"/>
            </c:ext>
          </c:extLst>
        </c:ser>
        <c:ser>
          <c:idx val="2"/>
          <c:order val="2"/>
          <c:spPr>
            <a:ln w="22225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7'!$P$92:$P$99</c:f>
              <c:numCache>
                <c:formatCode>General</c:formatCode>
                <c:ptCount val="8"/>
                <c:pt idx="0">
                  <c:v>5.2249999999999996E-3</c:v>
                </c:pt>
                <c:pt idx="1">
                  <c:v>1.7600000000000001E-2</c:v>
                </c:pt>
                <c:pt idx="2">
                  <c:v>-4.5833333333333246E-4</c:v>
                </c:pt>
                <c:pt idx="3">
                  <c:v>6.4074999999999979E-2</c:v>
                </c:pt>
                <c:pt idx="4">
                  <c:v>4.8949999999999994E-2</c:v>
                </c:pt>
                <c:pt idx="5">
                  <c:v>3.6024999999999995E-2</c:v>
                </c:pt>
                <c:pt idx="6">
                  <c:v>-1.833333333333333E-2</c:v>
                </c:pt>
                <c:pt idx="7">
                  <c:v>1.9983333333333329E-2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A5-4AFF-9212-5D52063C7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21680256"/>
        <c:axId val="121681792"/>
      </c:stockChart>
      <c:catAx>
        <c:axId val="121680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21681792"/>
        <c:crosses val="autoZero"/>
        <c:auto val="1"/>
        <c:lblAlgn val="ctr"/>
        <c:lblOffset val="100"/>
        <c:noMultiLvlLbl val="0"/>
      </c:catAx>
      <c:valAx>
        <c:axId val="12168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68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Potassium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6'!$C$93:$C$100</c:f>
              <c:strCache>
                <c:ptCount val="8"/>
                <c:pt idx="0">
                  <c:v>0 mg/L</c:v>
                </c:pt>
                <c:pt idx="1">
                  <c:v>15.625 mg/L</c:v>
                </c:pt>
                <c:pt idx="2">
                  <c:v>31.25 mg/L</c:v>
                </c:pt>
                <c:pt idx="3">
                  <c:v>62.5 mg/L</c:v>
                </c:pt>
                <c:pt idx="4">
                  <c:v>125 mg/L</c:v>
                </c:pt>
                <c:pt idx="5">
                  <c:v>250 mg/L</c:v>
                </c:pt>
                <c:pt idx="6">
                  <c:v>500 mg/L</c:v>
                </c:pt>
                <c:pt idx="7">
                  <c:v>1000 mg/L</c:v>
                </c:pt>
              </c:strCache>
            </c:strRef>
          </c:cat>
          <c:val>
            <c:numRef>
              <c:f>'BH 6'!$S$93:$S$100</c:f>
              <c:numCache>
                <c:formatCode>General</c:formatCode>
                <c:ptCount val="8"/>
                <c:pt idx="0">
                  <c:v>5.5670999999999999</c:v>
                </c:pt>
                <c:pt idx="1">
                  <c:v>4.1304999999999996</c:v>
                </c:pt>
                <c:pt idx="2">
                  <c:v>6.5395000000000003</c:v>
                </c:pt>
                <c:pt idx="3">
                  <c:v>6.6462000000000003</c:v>
                </c:pt>
                <c:pt idx="4">
                  <c:v>7.2885999999999997</c:v>
                </c:pt>
                <c:pt idx="5">
                  <c:v>7.0939000000000005</c:v>
                </c:pt>
                <c:pt idx="6">
                  <c:v>7.9464000000000006</c:v>
                </c:pt>
                <c:pt idx="7">
                  <c:v>10.343299999999999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8-4554-B407-2FBCDBC7127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6'!$C$93:$C$100</c:f>
              <c:strCache>
                <c:ptCount val="8"/>
                <c:pt idx="0">
                  <c:v>0 mg/L</c:v>
                </c:pt>
                <c:pt idx="1">
                  <c:v>15.625 mg/L</c:v>
                </c:pt>
                <c:pt idx="2">
                  <c:v>31.25 mg/L</c:v>
                </c:pt>
                <c:pt idx="3">
                  <c:v>62.5 mg/L</c:v>
                </c:pt>
                <c:pt idx="4">
                  <c:v>125 mg/L</c:v>
                </c:pt>
                <c:pt idx="5">
                  <c:v>250 mg/L</c:v>
                </c:pt>
                <c:pt idx="6">
                  <c:v>500 mg/L</c:v>
                </c:pt>
                <c:pt idx="7">
                  <c:v>1000 mg/L</c:v>
                </c:pt>
              </c:strCache>
            </c:strRef>
          </c:cat>
          <c:val>
            <c:numRef>
              <c:f>'BH 6'!$T$93:$T$100</c:f>
              <c:numCache>
                <c:formatCode>General</c:formatCode>
                <c:ptCount val="8"/>
                <c:pt idx="0">
                  <c:v>5.5121000000000002</c:v>
                </c:pt>
                <c:pt idx="1">
                  <c:v>3.9864000000000002</c:v>
                </c:pt>
                <c:pt idx="2">
                  <c:v>3.9929999999999999</c:v>
                </c:pt>
                <c:pt idx="3">
                  <c:v>6.0884999999999998</c:v>
                </c:pt>
                <c:pt idx="4">
                  <c:v>6.8540999999999999</c:v>
                </c:pt>
                <c:pt idx="5">
                  <c:v>6.8090000000000002</c:v>
                </c:pt>
                <c:pt idx="6">
                  <c:v>7.3710999999999993</c:v>
                </c:pt>
                <c:pt idx="7">
                  <c:v>9.4698999999999991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8-4554-B407-2FBCDBC71275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6'!$C$93:$C$100</c:f>
              <c:strCache>
                <c:ptCount val="8"/>
                <c:pt idx="0">
                  <c:v>0 mg/L</c:v>
                </c:pt>
                <c:pt idx="1">
                  <c:v>15.625 mg/L</c:v>
                </c:pt>
                <c:pt idx="2">
                  <c:v>31.25 mg/L</c:v>
                </c:pt>
                <c:pt idx="3">
                  <c:v>62.5 mg/L</c:v>
                </c:pt>
                <c:pt idx="4">
                  <c:v>125 mg/L</c:v>
                </c:pt>
                <c:pt idx="5">
                  <c:v>250 mg/L</c:v>
                </c:pt>
                <c:pt idx="6">
                  <c:v>500 mg/L</c:v>
                </c:pt>
                <c:pt idx="7">
                  <c:v>1000 mg/L</c:v>
                </c:pt>
              </c:strCache>
            </c:strRef>
          </c:cat>
          <c:val>
            <c:numRef>
              <c:f>'BH 6'!$U$93:$U$100</c:f>
              <c:numCache>
                <c:formatCode>General</c:formatCode>
                <c:ptCount val="8"/>
                <c:pt idx="0">
                  <c:v>5.5396000000000001</c:v>
                </c:pt>
                <c:pt idx="1">
                  <c:v>4.0628500000000001</c:v>
                </c:pt>
                <c:pt idx="2">
                  <c:v>5.2648750000000009</c:v>
                </c:pt>
                <c:pt idx="3">
                  <c:v>6.3833000000000002</c:v>
                </c:pt>
                <c:pt idx="4">
                  <c:v>7.0724499999999999</c:v>
                </c:pt>
                <c:pt idx="5">
                  <c:v>6.9880250000000004</c:v>
                </c:pt>
                <c:pt idx="6">
                  <c:v>7.6664500000000002</c:v>
                </c:pt>
                <c:pt idx="7">
                  <c:v>9.9214499999999983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78-4554-B407-2FBCDBC7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chemeClr val="tx1"/>
              </a:solidFill>
              <a:headEnd type="oval"/>
              <a:tailEnd type="oval"/>
            </a:ln>
          </c:spPr>
        </c:hiLowLines>
        <c:axId val="56650752"/>
        <c:axId val="56685312"/>
      </c:stockChart>
      <c:catAx>
        <c:axId val="5665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685312"/>
        <c:crosses val="autoZero"/>
        <c:auto val="1"/>
        <c:lblAlgn val="ctr"/>
        <c:lblOffset val="100"/>
        <c:noMultiLvlLbl val="0"/>
      </c:catAx>
      <c:valAx>
        <c:axId val="56685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65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Potassium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190311256687145E-2"/>
          <c:y val="0.13640937328927275"/>
          <c:w val="0.91110361837080234"/>
          <c:h val="0.68881109581845623"/>
        </c:manualLayout>
      </c:layout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7'!$U$92:$U$99</c:f>
              <c:numCache>
                <c:formatCode>General</c:formatCode>
                <c:ptCount val="8"/>
                <c:pt idx="0">
                  <c:v>6.5714000000000006</c:v>
                </c:pt>
                <c:pt idx="1">
                  <c:v>4.9775</c:v>
                </c:pt>
                <c:pt idx="2">
                  <c:v>4.7398999999999996</c:v>
                </c:pt>
                <c:pt idx="3">
                  <c:v>3.2032000000000003</c:v>
                </c:pt>
                <c:pt idx="4">
                  <c:v>2.8281000000000001</c:v>
                </c:pt>
                <c:pt idx="5">
                  <c:v>2.871</c:v>
                </c:pt>
                <c:pt idx="6">
                  <c:v>5.2183999999999999</c:v>
                </c:pt>
                <c:pt idx="7">
                  <c:v>2.8798000000000004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1-4FD1-B106-2A4C9BEF82B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7'!$V$92:$V$99</c:f>
              <c:numCache>
                <c:formatCode>General</c:formatCode>
                <c:ptCount val="8"/>
                <c:pt idx="0">
                  <c:v>5.7265999999999995</c:v>
                </c:pt>
                <c:pt idx="1">
                  <c:v>4.6540999999999997</c:v>
                </c:pt>
                <c:pt idx="2">
                  <c:v>4.5606</c:v>
                </c:pt>
                <c:pt idx="3">
                  <c:v>3.0602</c:v>
                </c:pt>
                <c:pt idx="4">
                  <c:v>2.5475999999999996</c:v>
                </c:pt>
                <c:pt idx="5">
                  <c:v>2.5750999999999999</c:v>
                </c:pt>
                <c:pt idx="6">
                  <c:v>4.8191000000000006</c:v>
                </c:pt>
                <c:pt idx="7">
                  <c:v>2.6631000000000005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1-4FD1-B106-2A4C9BEF82B5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7'!$W$92:$W$99</c:f>
              <c:numCache>
                <c:formatCode>General</c:formatCode>
                <c:ptCount val="8"/>
                <c:pt idx="0">
                  <c:v>6.1638500000000001</c:v>
                </c:pt>
                <c:pt idx="1">
                  <c:v>4.8234999999999992</c:v>
                </c:pt>
                <c:pt idx="2">
                  <c:v>4.6868249999999998</c:v>
                </c:pt>
                <c:pt idx="3">
                  <c:v>3.1328</c:v>
                </c:pt>
                <c:pt idx="4">
                  <c:v>2.7037999999999998</c:v>
                </c:pt>
                <c:pt idx="5">
                  <c:v>2.7216749999999998</c:v>
                </c:pt>
                <c:pt idx="6">
                  <c:v>5.0231500000000002</c:v>
                </c:pt>
                <c:pt idx="7">
                  <c:v>2.7714500000000006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1-4FD1-B106-2A4C9BEF8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chemeClr val="tx1"/>
              </a:solidFill>
              <a:headEnd type="oval"/>
              <a:tailEnd type="oval"/>
            </a:ln>
          </c:spPr>
        </c:hiLowLines>
        <c:axId val="121830784"/>
        <c:axId val="151377024"/>
      </c:stockChart>
      <c:catAx>
        <c:axId val="12183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1377024"/>
        <c:crosses val="autoZero"/>
        <c:auto val="1"/>
        <c:lblAlgn val="ctr"/>
        <c:lblOffset val="100"/>
        <c:noMultiLvlLbl val="0"/>
      </c:catAx>
      <c:valAx>
        <c:axId val="151377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83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Magnesium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933456831695525E-2"/>
          <c:y val="0.12713973040321208"/>
          <c:w val="0.8813604660465959"/>
          <c:h val="0.8207295972315678"/>
        </c:manualLayout>
      </c:layout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7'!$X$92:$X$99</c:f>
              <c:numCache>
                <c:formatCode>General</c:formatCode>
                <c:ptCount val="8"/>
                <c:pt idx="0">
                  <c:v>1.5883999999999996</c:v>
                </c:pt>
                <c:pt idx="1">
                  <c:v>2.1372999999999998</c:v>
                </c:pt>
                <c:pt idx="2">
                  <c:v>1.9084999999999999</c:v>
                </c:pt>
                <c:pt idx="3">
                  <c:v>1.6082000000000001</c:v>
                </c:pt>
                <c:pt idx="4">
                  <c:v>0.19139999999999999</c:v>
                </c:pt>
                <c:pt idx="5">
                  <c:v>0.11770000000000017</c:v>
                </c:pt>
                <c:pt idx="6">
                  <c:v>0.13530000000000006</c:v>
                </c:pt>
                <c:pt idx="7">
                  <c:v>-0.17380000000000009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0-4CE5-A4EB-E80B837E5F7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7'!$Y$92:$Y$99</c:f>
              <c:numCache>
                <c:formatCode>General</c:formatCode>
                <c:ptCount val="8"/>
                <c:pt idx="0">
                  <c:v>-0.45649999999999979</c:v>
                </c:pt>
                <c:pt idx="1">
                  <c:v>1.1506000000000003</c:v>
                </c:pt>
                <c:pt idx="2">
                  <c:v>1.1913</c:v>
                </c:pt>
                <c:pt idx="3">
                  <c:v>0.71280000000000032</c:v>
                </c:pt>
                <c:pt idx="4">
                  <c:v>-0.44000000000000039</c:v>
                </c:pt>
                <c:pt idx="5">
                  <c:v>-0.4741000000000003</c:v>
                </c:pt>
                <c:pt idx="6">
                  <c:v>-0.3872000000000001</c:v>
                </c:pt>
                <c:pt idx="7">
                  <c:v>-0.6236999999999997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0-4CE5-A4EB-E80B837E5F72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7'!$Z$92:$Z$99</c:f>
              <c:numCache>
                <c:formatCode>General</c:formatCode>
                <c:ptCount val="8"/>
                <c:pt idx="0">
                  <c:v>0.51067499999999977</c:v>
                </c:pt>
                <c:pt idx="1">
                  <c:v>1.6063299999999998</c:v>
                </c:pt>
                <c:pt idx="2">
                  <c:v>1.49952</c:v>
                </c:pt>
                <c:pt idx="3">
                  <c:v>1.1046750000000001</c:v>
                </c:pt>
                <c:pt idx="4">
                  <c:v>-0.22313500000000008</c:v>
                </c:pt>
                <c:pt idx="5">
                  <c:v>-0.28231499999999998</c:v>
                </c:pt>
                <c:pt idx="6">
                  <c:v>-0.204765</c:v>
                </c:pt>
                <c:pt idx="7">
                  <c:v>-0.45330999999999999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0-4CE5-A4EB-E80B837E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52504960"/>
        <c:axId val="152527232"/>
      </c:stockChart>
      <c:catAx>
        <c:axId val="15250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2527232"/>
        <c:crosses val="autoZero"/>
        <c:auto val="1"/>
        <c:lblAlgn val="ctr"/>
        <c:lblOffset val="100"/>
        <c:noMultiLvlLbl val="0"/>
      </c:catAx>
      <c:valAx>
        <c:axId val="152527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2504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Manganese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085739282589675E-2"/>
          <c:y val="0.11609981044036162"/>
          <c:w val="0.87635870516185477"/>
          <c:h val="0.71141550014581512"/>
        </c:manualLayout>
      </c:layout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7'!$AC$92:$AC$99</c:f>
              <c:numCache>
                <c:formatCode>General</c:formatCode>
                <c:ptCount val="8"/>
                <c:pt idx="0">
                  <c:v>0.3619</c:v>
                </c:pt>
                <c:pt idx="1">
                  <c:v>0.20899999999999999</c:v>
                </c:pt>
                <c:pt idx="2">
                  <c:v>0.16169999999999998</c:v>
                </c:pt>
                <c:pt idx="3">
                  <c:v>0.15289999999999998</c:v>
                </c:pt>
                <c:pt idx="4">
                  <c:v>0.1419</c:v>
                </c:pt>
                <c:pt idx="5">
                  <c:v>8.6900000000000005E-2</c:v>
                </c:pt>
                <c:pt idx="6">
                  <c:v>0.19360000000000002</c:v>
                </c:pt>
                <c:pt idx="7">
                  <c:v>9.35E-2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4-4D72-986B-A68F5B452E7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7'!$AD$92:$AD$99</c:f>
              <c:numCache>
                <c:formatCode>General</c:formatCode>
                <c:ptCount val="8"/>
                <c:pt idx="0">
                  <c:v>6.5999999999999982E-3</c:v>
                </c:pt>
                <c:pt idx="1">
                  <c:v>2.4200000000000006E-2</c:v>
                </c:pt>
                <c:pt idx="2">
                  <c:v>4.6199999999999998E-2</c:v>
                </c:pt>
                <c:pt idx="3">
                  <c:v>0</c:v>
                </c:pt>
                <c:pt idx="4">
                  <c:v>0</c:v>
                </c:pt>
                <c:pt idx="5">
                  <c:v>-0.2442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4-4D72-986B-A68F5B452E74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7'!$AE$92:$AE$99</c:f>
              <c:numCache>
                <c:formatCode>General</c:formatCode>
                <c:ptCount val="8"/>
                <c:pt idx="0">
                  <c:v>0.12365833333333333</c:v>
                </c:pt>
                <c:pt idx="1">
                  <c:v>0.11843333333333335</c:v>
                </c:pt>
                <c:pt idx="2">
                  <c:v>0.12200833333333332</c:v>
                </c:pt>
                <c:pt idx="3">
                  <c:v>6.5816666666666676E-2</c:v>
                </c:pt>
                <c:pt idx="4">
                  <c:v>6.3754166666666667E-2</c:v>
                </c:pt>
                <c:pt idx="5">
                  <c:v>4.7322916666666659E-2</c:v>
                </c:pt>
                <c:pt idx="6">
                  <c:v>0.15056249999999999</c:v>
                </c:pt>
                <c:pt idx="7">
                  <c:v>7.1224999999999997E-2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4-4D72-986B-A68F5B452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58017792"/>
        <c:axId val="158019584"/>
      </c:stockChart>
      <c:catAx>
        <c:axId val="15801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58019584"/>
        <c:crosses val="autoZero"/>
        <c:auto val="1"/>
        <c:lblAlgn val="ctr"/>
        <c:lblOffset val="100"/>
        <c:noMultiLvlLbl val="0"/>
      </c:catAx>
      <c:valAx>
        <c:axId val="158019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801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Sodium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182852143482065E-2"/>
          <c:y val="0.17667640639021978"/>
          <c:w val="0.88337270341207352"/>
          <c:h val="0.79370428586526443"/>
        </c:manualLayout>
      </c:layout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7'!$AI$92:$AI$99</c:f>
              <c:numCache>
                <c:formatCode>General</c:formatCode>
                <c:ptCount val="8"/>
                <c:pt idx="0">
                  <c:v>301.99400000000003</c:v>
                </c:pt>
                <c:pt idx="1">
                  <c:v>144.584</c:v>
                </c:pt>
                <c:pt idx="2">
                  <c:v>72.578000000000003</c:v>
                </c:pt>
                <c:pt idx="3">
                  <c:v>33.747999999999998</c:v>
                </c:pt>
                <c:pt idx="4">
                  <c:v>12.540000000000001</c:v>
                </c:pt>
                <c:pt idx="5">
                  <c:v>13.090000000000002</c:v>
                </c:pt>
                <c:pt idx="6">
                  <c:v>9.0860000000000003</c:v>
                </c:pt>
                <c:pt idx="7">
                  <c:v>2.519000000000001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8-4678-9090-11688E785B5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7'!$AJ$92:$AJ$99</c:f>
              <c:numCache>
                <c:formatCode>General</c:formatCode>
                <c:ptCount val="8"/>
                <c:pt idx="0">
                  <c:v>-3.8499999999999766</c:v>
                </c:pt>
                <c:pt idx="1">
                  <c:v>0.33000000000001251</c:v>
                </c:pt>
                <c:pt idx="2">
                  <c:v>0.26400000000000023</c:v>
                </c:pt>
                <c:pt idx="3">
                  <c:v>0.17600000000000016</c:v>
                </c:pt>
                <c:pt idx="4">
                  <c:v>-6.7650000000000023</c:v>
                </c:pt>
                <c:pt idx="5">
                  <c:v>0.63799999999999812</c:v>
                </c:pt>
                <c:pt idx="6">
                  <c:v>0.74800000000000066</c:v>
                </c:pt>
                <c:pt idx="7">
                  <c:v>0.87779999999999858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8-4678-9090-11688E785B5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7'!$AK$92:$AK$99</c:f>
              <c:numCache>
                <c:formatCode>General</c:formatCode>
                <c:ptCount val="8"/>
                <c:pt idx="0">
                  <c:v>149.50705000000005</c:v>
                </c:pt>
                <c:pt idx="1">
                  <c:v>73.043300000000016</c:v>
                </c:pt>
                <c:pt idx="2">
                  <c:v>52.873149999999995</c:v>
                </c:pt>
                <c:pt idx="3">
                  <c:v>16.7563</c:v>
                </c:pt>
                <c:pt idx="4">
                  <c:v>2.5323375000000001</c:v>
                </c:pt>
                <c:pt idx="5">
                  <c:v>5.9602124999999999</c:v>
                </c:pt>
                <c:pt idx="6">
                  <c:v>4.5944250000000011</c:v>
                </c:pt>
                <c:pt idx="7">
                  <c:v>1.4209250000000002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8-4678-9090-11688E78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58050176"/>
        <c:axId val="158051712"/>
      </c:stockChart>
      <c:catAx>
        <c:axId val="15805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051712"/>
        <c:crosses val="autoZero"/>
        <c:auto val="1"/>
        <c:lblAlgn val="ctr"/>
        <c:lblOffset val="100"/>
        <c:noMultiLvlLbl val="0"/>
      </c:catAx>
      <c:valAx>
        <c:axId val="158051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8050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158573928258968"/>
          <c:y val="0.13461832895888015"/>
          <c:w val="0.86785870516185482"/>
          <c:h val="0.69289698162729663"/>
        </c:manualLayout>
      </c:layout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7'!$AM$92:$AM$99</c:f>
              <c:numCache>
                <c:formatCode>General</c:formatCode>
                <c:ptCount val="8"/>
                <c:pt idx="0">
                  <c:v>4.07E-2</c:v>
                </c:pt>
                <c:pt idx="1">
                  <c:v>3.6299999999999999E-2</c:v>
                </c:pt>
                <c:pt idx="2">
                  <c:v>4.3999999999999997E-2</c:v>
                </c:pt>
                <c:pt idx="3">
                  <c:v>1.8699999999999998E-2</c:v>
                </c:pt>
                <c:pt idx="4">
                  <c:v>1.43E-2</c:v>
                </c:pt>
                <c:pt idx="5">
                  <c:v>3.2999999999999995E-3</c:v>
                </c:pt>
                <c:pt idx="6">
                  <c:v>3.2999999999999995E-3</c:v>
                </c:pt>
                <c:pt idx="7">
                  <c:v>8.8000000000000005E-3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0-4CFD-B3F3-75551AA17349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7'!$AN$92:$AN$99</c:f>
              <c:numCache>
                <c:formatCode>General</c:formatCode>
                <c:ptCount val="8"/>
                <c:pt idx="0">
                  <c:v>-3.0800000000000004E-2</c:v>
                </c:pt>
                <c:pt idx="1">
                  <c:v>-1.6500000000000001E-2</c:v>
                </c:pt>
                <c:pt idx="2">
                  <c:v>-1.9799999999999998E-2</c:v>
                </c:pt>
                <c:pt idx="3">
                  <c:v>-3.85E-2</c:v>
                </c:pt>
                <c:pt idx="4">
                  <c:v>-4.4000000000000003E-3</c:v>
                </c:pt>
                <c:pt idx="5">
                  <c:v>-1.6500000000000001E-2</c:v>
                </c:pt>
                <c:pt idx="6">
                  <c:v>-1.3199999999999998E-2</c:v>
                </c:pt>
                <c:pt idx="7">
                  <c:v>-1.3199999999999998E-2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0-4CFD-B3F3-75551AA17349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7'!$AO$92:$AO$99</c:f>
              <c:numCache>
                <c:formatCode>General</c:formatCode>
                <c:ptCount val="8"/>
                <c:pt idx="0">
                  <c:v>-1.7875E-3</c:v>
                </c:pt>
                <c:pt idx="1">
                  <c:v>4.1249999999999993E-3</c:v>
                </c:pt>
                <c:pt idx="2">
                  <c:v>8.3874999999999991E-3</c:v>
                </c:pt>
                <c:pt idx="3">
                  <c:v>-1.7875000000000009E-3</c:v>
                </c:pt>
                <c:pt idx="4">
                  <c:v>2.0625000000000001E-3</c:v>
                </c:pt>
                <c:pt idx="5">
                  <c:v>-3.0250000000000003E-3</c:v>
                </c:pt>
                <c:pt idx="6">
                  <c:v>-2.8875000000000003E-3</c:v>
                </c:pt>
                <c:pt idx="7">
                  <c:v>-1.9249999999999998E-3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0-4CFD-B3F3-75551AA17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59109504"/>
        <c:axId val="159111040"/>
      </c:stockChart>
      <c:catAx>
        <c:axId val="15910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59111040"/>
        <c:crosses val="autoZero"/>
        <c:auto val="1"/>
        <c:lblAlgn val="ctr"/>
        <c:lblOffset val="100"/>
        <c:noMultiLvlLbl val="0"/>
      </c:catAx>
      <c:valAx>
        <c:axId val="159111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9109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Silicon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7'!$AP$92:$AP$99</c:f>
              <c:numCache>
                <c:formatCode>General</c:formatCode>
                <c:ptCount val="8"/>
                <c:pt idx="0">
                  <c:v>3.6486999999999998</c:v>
                </c:pt>
                <c:pt idx="1">
                  <c:v>3.1075000000000004</c:v>
                </c:pt>
                <c:pt idx="2">
                  <c:v>4.7805999999999997</c:v>
                </c:pt>
                <c:pt idx="3">
                  <c:v>0.40369999999999995</c:v>
                </c:pt>
                <c:pt idx="4">
                  <c:v>2.5828000000000002</c:v>
                </c:pt>
                <c:pt idx="5">
                  <c:v>2.4706000000000001</c:v>
                </c:pt>
                <c:pt idx="6">
                  <c:v>5.8387999999999991</c:v>
                </c:pt>
                <c:pt idx="7">
                  <c:v>3.8577000000000004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1-461C-8BCC-4DD3C7C2D86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7'!$AQ$92:$AQ$99</c:f>
              <c:numCache>
                <c:formatCode>General</c:formatCode>
                <c:ptCount val="8"/>
                <c:pt idx="0">
                  <c:v>2.3925000000000001</c:v>
                </c:pt>
                <c:pt idx="1">
                  <c:v>2.6499000000000001</c:v>
                </c:pt>
                <c:pt idx="2">
                  <c:v>0.46200000000000008</c:v>
                </c:pt>
                <c:pt idx="3">
                  <c:v>-0.30690000000000006</c:v>
                </c:pt>
                <c:pt idx="4">
                  <c:v>1.9657</c:v>
                </c:pt>
                <c:pt idx="5">
                  <c:v>1.5443999999999996</c:v>
                </c:pt>
                <c:pt idx="6">
                  <c:v>3.7212999999999998</c:v>
                </c:pt>
                <c:pt idx="7">
                  <c:v>3.2735999999999996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1-461C-8BCC-4DD3C7C2D86F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7'!$AR$92:$AR$99</c:f>
              <c:numCache>
                <c:formatCode>General</c:formatCode>
                <c:ptCount val="8"/>
                <c:pt idx="0">
                  <c:v>2.9936500000000001</c:v>
                </c:pt>
                <c:pt idx="1">
                  <c:v>2.8830312500000002</c:v>
                </c:pt>
                <c:pt idx="2">
                  <c:v>2.5793625000000002</c:v>
                </c:pt>
                <c:pt idx="3">
                  <c:v>4.379375000000002E-2</c:v>
                </c:pt>
                <c:pt idx="4">
                  <c:v>2.2257812500000003</c:v>
                </c:pt>
                <c:pt idx="5">
                  <c:v>1.9432874999999998</c:v>
                </c:pt>
                <c:pt idx="6">
                  <c:v>4.7918749999999992</c:v>
                </c:pt>
                <c:pt idx="7">
                  <c:v>3.4912624999999999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1-461C-8BCC-4DD3C7C2D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59120768"/>
        <c:axId val="159536256"/>
      </c:stockChart>
      <c:catAx>
        <c:axId val="159120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536256"/>
        <c:crosses val="autoZero"/>
        <c:auto val="1"/>
        <c:lblAlgn val="ctr"/>
        <c:lblOffset val="100"/>
        <c:noMultiLvlLbl val="0"/>
      </c:catAx>
      <c:valAx>
        <c:axId val="159536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9120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Zinc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7'!$AU$92:$AU$99</c:f>
              <c:numCache>
                <c:formatCode>General</c:formatCode>
                <c:ptCount val="8"/>
                <c:pt idx="0">
                  <c:v>1.4123999999999999</c:v>
                </c:pt>
                <c:pt idx="1">
                  <c:v>1.0944999999999998</c:v>
                </c:pt>
                <c:pt idx="2">
                  <c:v>1.0779999999999998</c:v>
                </c:pt>
                <c:pt idx="3">
                  <c:v>1.0691999999999999</c:v>
                </c:pt>
                <c:pt idx="4">
                  <c:v>0.98449999999999993</c:v>
                </c:pt>
                <c:pt idx="5">
                  <c:v>0.96140000000000003</c:v>
                </c:pt>
                <c:pt idx="6">
                  <c:v>1.0835000000000001</c:v>
                </c:pt>
                <c:pt idx="7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C-4026-AA9C-8A1DA44C49D0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7'!$AV$92:$AV$99</c:f>
              <c:numCache>
                <c:formatCode>General</c:formatCode>
                <c:ptCount val="8"/>
                <c:pt idx="0">
                  <c:v>1.2990999999999999</c:v>
                </c:pt>
                <c:pt idx="1">
                  <c:v>0.98780000000000001</c:v>
                </c:pt>
                <c:pt idx="2">
                  <c:v>0.94159999999999999</c:v>
                </c:pt>
                <c:pt idx="3">
                  <c:v>0.85030000000000006</c:v>
                </c:pt>
                <c:pt idx="4">
                  <c:v>0.81950000000000001</c:v>
                </c:pt>
                <c:pt idx="5">
                  <c:v>0.79969999999999997</c:v>
                </c:pt>
                <c:pt idx="6">
                  <c:v>0.9416000000000001</c:v>
                </c:pt>
                <c:pt idx="7">
                  <c:v>0.748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C-4026-AA9C-8A1DA44C49D0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7'!$AW$92:$AW$99</c:f>
              <c:numCache>
                <c:formatCode>General</c:formatCode>
                <c:ptCount val="8"/>
                <c:pt idx="0">
                  <c:v>1.3627624999999999</c:v>
                </c:pt>
                <c:pt idx="1">
                  <c:v>1.0444500000000001</c:v>
                </c:pt>
                <c:pt idx="2">
                  <c:v>1.0103500000000001</c:v>
                </c:pt>
                <c:pt idx="3">
                  <c:v>0.95920000000000016</c:v>
                </c:pt>
                <c:pt idx="4">
                  <c:v>0.90145000000000008</c:v>
                </c:pt>
                <c:pt idx="5">
                  <c:v>0.86473749999999994</c:v>
                </c:pt>
                <c:pt idx="6">
                  <c:v>1.0131000000000001</c:v>
                </c:pt>
                <c:pt idx="7">
                  <c:v>0.81482500000000002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C-4026-AA9C-8A1DA44C4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59545984"/>
        <c:axId val="159560064"/>
      </c:stockChart>
      <c:catAx>
        <c:axId val="15954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59560064"/>
        <c:crosses val="autoZero"/>
        <c:auto val="1"/>
        <c:lblAlgn val="ctr"/>
        <c:lblOffset val="100"/>
        <c:noMultiLvlLbl val="0"/>
      </c:catAx>
      <c:valAx>
        <c:axId val="159560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954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Calcium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7'!$H$92:$H$99</c:f>
              <c:numCache>
                <c:formatCode>General</c:formatCode>
                <c:ptCount val="8"/>
                <c:pt idx="0">
                  <c:v>-1.7270000000000003</c:v>
                </c:pt>
                <c:pt idx="1">
                  <c:v>-2.5850000000000009</c:v>
                </c:pt>
                <c:pt idx="2">
                  <c:v>-1.6720000000000015</c:v>
                </c:pt>
                <c:pt idx="3">
                  <c:v>-3.1240000000000006</c:v>
                </c:pt>
                <c:pt idx="4">
                  <c:v>-2.706</c:v>
                </c:pt>
                <c:pt idx="5">
                  <c:v>-3.0689999999999991</c:v>
                </c:pt>
                <c:pt idx="6">
                  <c:v>-2.5739999999999998</c:v>
                </c:pt>
                <c:pt idx="7">
                  <c:v>-3.8389999999999995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C-4270-BE80-25B6C57A972D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7'!$I$92:$I$99</c:f>
              <c:numCache>
                <c:formatCode>General</c:formatCode>
                <c:ptCount val="8"/>
                <c:pt idx="0">
                  <c:v>-5.0379999999999994</c:v>
                </c:pt>
                <c:pt idx="1">
                  <c:v>-4.2569999999999997</c:v>
                </c:pt>
                <c:pt idx="2">
                  <c:v>-3.652000000000001</c:v>
                </c:pt>
                <c:pt idx="3">
                  <c:v>-5.4340000000000002</c:v>
                </c:pt>
                <c:pt idx="4">
                  <c:v>-3.883</c:v>
                </c:pt>
                <c:pt idx="5">
                  <c:v>-4.0920000000000014</c:v>
                </c:pt>
                <c:pt idx="6">
                  <c:v>-4.0699999999999985</c:v>
                </c:pt>
                <c:pt idx="7">
                  <c:v>-4.8729999999999984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C-4270-BE80-25B6C57A972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7'!$J$92:$J$99</c:f>
              <c:numCache>
                <c:formatCode>General</c:formatCode>
                <c:ptCount val="8"/>
                <c:pt idx="0">
                  <c:v>-3.4961666666666669</c:v>
                </c:pt>
                <c:pt idx="1">
                  <c:v>-3.4081666666666663</c:v>
                </c:pt>
                <c:pt idx="2">
                  <c:v>-2.9278333333333335</c:v>
                </c:pt>
                <c:pt idx="3">
                  <c:v>-4.2689166666666667</c:v>
                </c:pt>
                <c:pt idx="4">
                  <c:v>-3.3406521739130444</c:v>
                </c:pt>
                <c:pt idx="5">
                  <c:v>-3.601583333333334</c:v>
                </c:pt>
                <c:pt idx="6">
                  <c:v>-3.354083333333334</c:v>
                </c:pt>
                <c:pt idx="7">
                  <c:v>-4.4146666666666681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C-4270-BE80-25B6C57A9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59672192"/>
        <c:axId val="159673728"/>
      </c:stockChart>
      <c:catAx>
        <c:axId val="159672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59673728"/>
        <c:crosses val="autoZero"/>
        <c:auto val="1"/>
        <c:lblAlgn val="ctr"/>
        <c:lblOffset val="100"/>
        <c:noMultiLvlLbl val="0"/>
      </c:catAx>
      <c:valAx>
        <c:axId val="1596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967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Aluminium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085739282589675E-2"/>
          <c:y val="0.11609981044036162"/>
          <c:w val="0.87635870516185477"/>
          <c:h val="0.72530438903470396"/>
        </c:manualLayout>
      </c:layout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7'!$D$92:$D$99</c:f>
              <c:numCache>
                <c:formatCode>General</c:formatCode>
                <c:ptCount val="8"/>
                <c:pt idx="0">
                  <c:v>0.21559999999999999</c:v>
                </c:pt>
                <c:pt idx="1">
                  <c:v>0.1716</c:v>
                </c:pt>
                <c:pt idx="2">
                  <c:v>0.21890000000000001</c:v>
                </c:pt>
                <c:pt idx="3">
                  <c:v>1.6500000000000001E-2</c:v>
                </c:pt>
                <c:pt idx="4">
                  <c:v>0.1419</c:v>
                </c:pt>
                <c:pt idx="5">
                  <c:v>0.1177</c:v>
                </c:pt>
                <c:pt idx="6">
                  <c:v>0.23430000000000001</c:v>
                </c:pt>
                <c:pt idx="7">
                  <c:v>0.51700000000000002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9-4223-9D94-CD58132591E8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7'!$E$92:$E$99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-0.13420000000000001</c:v>
                </c:pt>
                <c:pt idx="5">
                  <c:v>-0.1628</c:v>
                </c:pt>
                <c:pt idx="6">
                  <c:v>-0.18149999999999997</c:v>
                </c:pt>
                <c:pt idx="7">
                  <c:v>6.5999999999999982E-3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9-4223-9D94-CD58132591E8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'OC 7'!$C$92:$C$99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m/L</c:v>
                </c:pt>
                <c:pt idx="5">
                  <c:v>31.25 mg/L</c:v>
                </c:pt>
                <c:pt idx="6">
                  <c:v>15.625 mg/L</c:v>
                </c:pt>
                <c:pt idx="7">
                  <c:v>0mg/L</c:v>
                </c:pt>
              </c:strCache>
            </c:strRef>
          </c:cat>
          <c:val>
            <c:numRef>
              <c:f>'OC 7'!$F$92:$F$99</c:f>
              <c:numCache>
                <c:formatCode>General</c:formatCode>
                <c:ptCount val="8"/>
                <c:pt idx="0">
                  <c:v>0.10780000000000001</c:v>
                </c:pt>
                <c:pt idx="1">
                  <c:v>7.3149999999999993E-2</c:v>
                </c:pt>
                <c:pt idx="2">
                  <c:v>6.0133333333333337E-2</c:v>
                </c:pt>
                <c:pt idx="3">
                  <c:v>6.6000000000000008E-3</c:v>
                </c:pt>
                <c:pt idx="4">
                  <c:v>3.8499999999999986E-2</c:v>
                </c:pt>
                <c:pt idx="5">
                  <c:v>2.3650000000000001E-2</c:v>
                </c:pt>
                <c:pt idx="6">
                  <c:v>5.5916666666666663E-2</c:v>
                </c:pt>
                <c:pt idx="7">
                  <c:v>0.22128333333333336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9-4223-9D94-CD5813259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159745152"/>
        <c:axId val="159746688"/>
      </c:stockChart>
      <c:catAx>
        <c:axId val="159745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746688"/>
        <c:crosses val="autoZero"/>
        <c:auto val="1"/>
        <c:lblAlgn val="ctr"/>
        <c:lblOffset val="100"/>
        <c:noMultiLvlLbl val="0"/>
      </c:catAx>
      <c:valAx>
        <c:axId val="159746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9745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Majors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4352580927384"/>
          <c:y val="0.16900752746760009"/>
          <c:w val="0.81131999125109366"/>
          <c:h val="0.730039390434084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STDs!$I$75</c:f>
              <c:strCache>
                <c:ptCount val="1"/>
                <c:pt idx="0">
                  <c:v>6th Nov Run</c:v>
                </c:pt>
              </c:strCache>
            </c:strRef>
          </c:tx>
          <c:invertIfNegative val="0"/>
          <c:cat>
            <c:strRef>
              <c:f>(STDs!$H$77,STDs!$H$81,STDs!$H$82,STDs!$H$84,STDs!$H$86)</c:f>
              <c:strCache>
                <c:ptCount val="5"/>
                <c:pt idx="0">
                  <c:v>Ca</c:v>
                </c:pt>
                <c:pt idx="1">
                  <c:v>K</c:v>
                </c:pt>
                <c:pt idx="2">
                  <c:v>Mg</c:v>
                </c:pt>
                <c:pt idx="3">
                  <c:v>Na</c:v>
                </c:pt>
                <c:pt idx="4">
                  <c:v>Si</c:v>
                </c:pt>
              </c:strCache>
            </c:strRef>
          </c:cat>
          <c:val>
            <c:numRef>
              <c:f>(STDs!$I$77,STDs!$I$81,STDs!$I$82,STDs!$I$84,STDs!$I$86)</c:f>
              <c:numCache>
                <c:formatCode>General</c:formatCode>
                <c:ptCount val="5"/>
                <c:pt idx="0">
                  <c:v>18.007000000000001</c:v>
                </c:pt>
                <c:pt idx="1">
                  <c:v>1.4696</c:v>
                </c:pt>
                <c:pt idx="2">
                  <c:v>4.1789000000000005</c:v>
                </c:pt>
                <c:pt idx="3">
                  <c:v>300.40999999999997</c:v>
                </c:pt>
                <c:pt idx="4">
                  <c:v>1.661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7-4CD5-AD1B-52D279A53B0F}"/>
            </c:ext>
          </c:extLst>
        </c:ser>
        <c:ser>
          <c:idx val="1"/>
          <c:order val="1"/>
          <c:tx>
            <c:strRef>
              <c:f>STDs!$J$75</c:f>
              <c:strCache>
                <c:ptCount val="1"/>
                <c:pt idx="0">
                  <c:v>22nd Nov Run</c:v>
                </c:pt>
              </c:strCache>
            </c:strRef>
          </c:tx>
          <c:invertIfNegative val="0"/>
          <c:cat>
            <c:strRef>
              <c:f>(STDs!$H$77,STDs!$H$81,STDs!$H$82,STDs!$H$84,STDs!$H$86)</c:f>
              <c:strCache>
                <c:ptCount val="5"/>
                <c:pt idx="0">
                  <c:v>Ca</c:v>
                </c:pt>
                <c:pt idx="1">
                  <c:v>K</c:v>
                </c:pt>
                <c:pt idx="2">
                  <c:v>Mg</c:v>
                </c:pt>
                <c:pt idx="3">
                  <c:v>Na</c:v>
                </c:pt>
                <c:pt idx="4">
                  <c:v>Si</c:v>
                </c:pt>
              </c:strCache>
            </c:strRef>
          </c:cat>
          <c:val>
            <c:numRef>
              <c:f>(STDs!$J$77,STDs!$J$81,STDs!$J$82,STDs!$J$84,STDs!$J$86)</c:f>
              <c:numCache>
                <c:formatCode>General</c:formatCode>
                <c:ptCount val="5"/>
                <c:pt idx="0">
                  <c:v>18.457999999999998</c:v>
                </c:pt>
                <c:pt idx="1">
                  <c:v>1.4333</c:v>
                </c:pt>
                <c:pt idx="2">
                  <c:v>4.1139999999999999</c:v>
                </c:pt>
                <c:pt idx="3">
                  <c:v>290.51</c:v>
                </c:pt>
                <c:pt idx="4">
                  <c:v>1.4388000000000001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D7-4CD5-AD1B-52D279A53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84928"/>
        <c:axId val="169030784"/>
      </c:barChart>
      <c:catAx>
        <c:axId val="16868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9030784"/>
        <c:crosses val="autoZero"/>
        <c:auto val="1"/>
        <c:lblAlgn val="ctr"/>
        <c:lblOffset val="100"/>
        <c:noMultiLvlLbl val="0"/>
      </c:catAx>
      <c:valAx>
        <c:axId val="169030784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1.7335750449842618E-2"/>
              <c:y val="0.3917094463086408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868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88458230191294"/>
          <c:y val="0.17701249580852138"/>
          <c:w val="0.18961840379120223"/>
          <c:h val="0.1177717902229827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Magnesium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6'!$V$104:$V$111</c:f>
              <c:numCache>
                <c:formatCode>General</c:formatCode>
                <c:ptCount val="8"/>
                <c:pt idx="0">
                  <c:v>11.850300000000001</c:v>
                </c:pt>
                <c:pt idx="1">
                  <c:v>12.5433</c:v>
                </c:pt>
                <c:pt idx="2">
                  <c:v>11.564300000000001</c:v>
                </c:pt>
                <c:pt idx="3">
                  <c:v>12.4223</c:v>
                </c:pt>
                <c:pt idx="4">
                  <c:v>9.6393000000000004</c:v>
                </c:pt>
                <c:pt idx="5">
                  <c:v>9.5183</c:v>
                </c:pt>
                <c:pt idx="6">
                  <c:v>0.63360000000000016</c:v>
                </c:pt>
                <c:pt idx="7">
                  <c:v>10.299300000000002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F-4A7C-8928-A9225C386E0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6'!$W$104:$W$111</c:f>
              <c:numCache>
                <c:formatCode>General</c:formatCode>
                <c:ptCount val="8"/>
                <c:pt idx="0">
                  <c:v>8.4985999999999997</c:v>
                </c:pt>
                <c:pt idx="1">
                  <c:v>10.3345</c:v>
                </c:pt>
                <c:pt idx="2">
                  <c:v>9.4644000000000013</c:v>
                </c:pt>
                <c:pt idx="3">
                  <c:v>9.3566000000000003</c:v>
                </c:pt>
                <c:pt idx="4">
                  <c:v>6.4118999999999993</c:v>
                </c:pt>
                <c:pt idx="5">
                  <c:v>3.0789</c:v>
                </c:pt>
                <c:pt idx="6">
                  <c:v>7.8100000000000558E-2</c:v>
                </c:pt>
                <c:pt idx="7">
                  <c:v>7.5195999999999996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F-4A7C-8928-A9225C386E0E}"/>
            </c:ext>
          </c:extLst>
        </c:ser>
        <c:ser>
          <c:idx val="2"/>
          <c:order val="2"/>
          <c:spPr>
            <a:ln w="1905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6'!$X$104:$X$111</c:f>
              <c:numCache>
                <c:formatCode>General</c:formatCode>
                <c:ptCount val="8"/>
                <c:pt idx="0">
                  <c:v>10.118955</c:v>
                </c:pt>
                <c:pt idx="1">
                  <c:v>11.365640000000003</c:v>
                </c:pt>
                <c:pt idx="2">
                  <c:v>10.543610000000003</c:v>
                </c:pt>
                <c:pt idx="3">
                  <c:v>10.755195000000002</c:v>
                </c:pt>
                <c:pt idx="4">
                  <c:v>7.7748550000000005</c:v>
                </c:pt>
                <c:pt idx="5">
                  <c:v>5.8924249999999985</c:v>
                </c:pt>
                <c:pt idx="6">
                  <c:v>0.2511850000000001</c:v>
                </c:pt>
                <c:pt idx="7">
                  <c:v>8.7305900000000012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F-4A7C-8928-A9225C38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6715520"/>
        <c:axId val="56721408"/>
      </c:stockChart>
      <c:catAx>
        <c:axId val="5671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721408"/>
        <c:crosses val="autoZero"/>
        <c:auto val="1"/>
        <c:lblAlgn val="ctr"/>
        <c:lblOffset val="100"/>
        <c:noMultiLvlLbl val="0"/>
      </c:catAx>
      <c:valAx>
        <c:axId val="56721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71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5030619586597"/>
          <c:y val="0.16694825356956572"/>
          <c:w val="0.83676376148841369"/>
          <c:h val="0.7333287281642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STDs!$I$75</c:f>
              <c:strCache>
                <c:ptCount val="1"/>
                <c:pt idx="0">
                  <c:v>6th Nov Run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(STDs!$H$76,STDs!$H$78,STDs!$H$79,STDs!$H$80,STDs!$H$83,STDs!$H$85,STDs!$H$87)</c:f>
              <c:strCache>
                <c:ptCount val="7"/>
                <c:pt idx="0">
                  <c:v>Al</c:v>
                </c:pt>
                <c:pt idx="1">
                  <c:v>Cd</c:v>
                </c:pt>
                <c:pt idx="2">
                  <c:v>Cu</c:v>
                </c:pt>
                <c:pt idx="3">
                  <c:v>Fe</c:v>
                </c:pt>
                <c:pt idx="4">
                  <c:v>Mn</c:v>
                </c:pt>
                <c:pt idx="5">
                  <c:v>Pb</c:v>
                </c:pt>
                <c:pt idx="6">
                  <c:v>Zn</c:v>
                </c:pt>
              </c:strCache>
            </c:strRef>
          </c:cat>
          <c:val>
            <c:numRef>
              <c:f>(STDs!$I$76,STDs!$I$78,STDs!$I$79,STDs!$I$80,STDs!$I$83,STDs!$I$85,STDs!$I$87)</c:f>
              <c:numCache>
                <c:formatCode>General</c:formatCode>
                <c:ptCount val="7"/>
                <c:pt idx="0">
                  <c:v>0</c:v>
                </c:pt>
                <c:pt idx="1">
                  <c:v>2.2000000000000001E-3</c:v>
                </c:pt>
                <c:pt idx="2">
                  <c:v>8.7999999999999995E-2</c:v>
                </c:pt>
                <c:pt idx="3">
                  <c:v>6.0499999999999998E-2</c:v>
                </c:pt>
                <c:pt idx="4">
                  <c:v>0.28160000000000002</c:v>
                </c:pt>
                <c:pt idx="5">
                  <c:v>5.8299999999999998E-2</c:v>
                </c:pt>
                <c:pt idx="6">
                  <c:v>7.8100000000000003E-2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9-4A8B-BC51-ECD9CE414C42}"/>
            </c:ext>
          </c:extLst>
        </c:ser>
        <c:ser>
          <c:idx val="1"/>
          <c:order val="1"/>
          <c:tx>
            <c:strRef>
              <c:f>STDs!$J$75</c:f>
              <c:strCache>
                <c:ptCount val="1"/>
                <c:pt idx="0">
                  <c:v>22nd Nov Run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(STDs!$H$76,STDs!$H$78,STDs!$H$79,STDs!$H$80,STDs!$H$83,STDs!$H$85,STDs!$H$87)</c:f>
              <c:strCache>
                <c:ptCount val="7"/>
                <c:pt idx="0">
                  <c:v>Al</c:v>
                </c:pt>
                <c:pt idx="1">
                  <c:v>Cd</c:v>
                </c:pt>
                <c:pt idx="2">
                  <c:v>Cu</c:v>
                </c:pt>
                <c:pt idx="3">
                  <c:v>Fe</c:v>
                </c:pt>
                <c:pt idx="4">
                  <c:v>Mn</c:v>
                </c:pt>
                <c:pt idx="5">
                  <c:v>Pb</c:v>
                </c:pt>
                <c:pt idx="6">
                  <c:v>Zn</c:v>
                </c:pt>
              </c:strCache>
            </c:strRef>
          </c:cat>
          <c:val>
            <c:numRef>
              <c:f>(STDs!$J$76,STDs!$J$78,STDs!$J$79,STDs!$J$80,STDs!$J$83,STDs!$J$85,STDs!$J$87)</c:f>
              <c:numCache>
                <c:formatCode>General</c:formatCode>
                <c:ptCount val="7"/>
                <c:pt idx="0">
                  <c:v>0.22989999999999999</c:v>
                </c:pt>
                <c:pt idx="1">
                  <c:v>1.1000000000000001E-3</c:v>
                </c:pt>
                <c:pt idx="2">
                  <c:v>9.7900000000000001E-2</c:v>
                </c:pt>
                <c:pt idx="3">
                  <c:v>0.1716</c:v>
                </c:pt>
                <c:pt idx="4">
                  <c:v>6.6000000000000003E-2</c:v>
                </c:pt>
                <c:pt idx="5">
                  <c:v>5.3899999999999997E-2</c:v>
                </c:pt>
                <c:pt idx="6">
                  <c:v>7.3700000000000002E-2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9-4A8B-BC51-ECD9CE414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01568"/>
        <c:axId val="169123840"/>
      </c:barChart>
      <c:catAx>
        <c:axId val="16910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9123840"/>
        <c:crossesAt val="1.0000000000000002E-3"/>
        <c:auto val="1"/>
        <c:lblAlgn val="ctr"/>
        <c:lblOffset val="100"/>
        <c:noMultiLvlLbl val="0"/>
      </c:catAx>
      <c:valAx>
        <c:axId val="169123840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Conc (mg/L)</a:t>
                </a:r>
              </a:p>
            </c:rich>
          </c:tx>
          <c:layout>
            <c:manualLayout>
              <c:xMode val="edge"/>
              <c:yMode val="edge"/>
              <c:x val="1.6925734484537134E-2"/>
              <c:y val="0.403123519699134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9101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497174696997936"/>
          <c:y val="0.17291564984392516"/>
          <c:w val="0.18765346681499373"/>
          <c:h val="0.14298666323837411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Manganese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6'!$Y$104:$Y$111</c:f>
              <c:numCache>
                <c:formatCode>General</c:formatCode>
                <c:ptCount val="8"/>
                <c:pt idx="0">
                  <c:v>0.42019999999999996</c:v>
                </c:pt>
                <c:pt idx="1">
                  <c:v>0.2475</c:v>
                </c:pt>
                <c:pt idx="2">
                  <c:v>0.1232</c:v>
                </c:pt>
                <c:pt idx="3">
                  <c:v>0.14080000000000001</c:v>
                </c:pt>
                <c:pt idx="4">
                  <c:v>0.10010000000000001</c:v>
                </c:pt>
                <c:pt idx="5">
                  <c:v>6.93E-2</c:v>
                </c:pt>
                <c:pt idx="6">
                  <c:v>0.48619999999999997</c:v>
                </c:pt>
                <c:pt idx="7">
                  <c:v>0.3256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A-415A-AA1C-C0AF062B0F4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6'!$Z$104:$Z$111</c:f>
              <c:numCache>
                <c:formatCode>General</c:formatCode>
                <c:ptCount val="8"/>
                <c:pt idx="0">
                  <c:v>0</c:v>
                </c:pt>
                <c:pt idx="1">
                  <c:v>-1.2099999999999993E-2</c:v>
                </c:pt>
                <c:pt idx="2">
                  <c:v>5.5E-2</c:v>
                </c:pt>
                <c:pt idx="3">
                  <c:v>6.5999999999999991E-3</c:v>
                </c:pt>
                <c:pt idx="4">
                  <c:v>-2.4200000000000003E-2</c:v>
                </c:pt>
                <c:pt idx="5">
                  <c:v>-0.32450000000000001</c:v>
                </c:pt>
                <c:pt idx="6">
                  <c:v>0.10559999999999999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A-415A-AA1C-C0AF062B0F46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6'!$AA$104:$AA$111</c:f>
              <c:numCache>
                <c:formatCode>General</c:formatCode>
                <c:ptCount val="8"/>
                <c:pt idx="0">
                  <c:v>0.13410833333333336</c:v>
                </c:pt>
                <c:pt idx="1">
                  <c:v>0.12356666666666667</c:v>
                </c:pt>
                <c:pt idx="2">
                  <c:v>9.2216666666666683E-2</c:v>
                </c:pt>
                <c:pt idx="3">
                  <c:v>9.3316666666666673E-2</c:v>
                </c:pt>
                <c:pt idx="4">
                  <c:v>5.0370833333333316E-2</c:v>
                </c:pt>
                <c:pt idx="5">
                  <c:v>9.2125000000000002E-3</c:v>
                </c:pt>
                <c:pt idx="6">
                  <c:v>0.40658749999999994</c:v>
                </c:pt>
                <c:pt idx="7">
                  <c:v>0.19442499999999993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A-415A-AA1C-C0AF062B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6739328"/>
        <c:axId val="56740864"/>
      </c:stockChart>
      <c:catAx>
        <c:axId val="5673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6740864"/>
        <c:crosses val="autoZero"/>
        <c:auto val="1"/>
        <c:lblAlgn val="ctr"/>
        <c:lblOffset val="100"/>
        <c:noMultiLvlLbl val="0"/>
      </c:catAx>
      <c:valAx>
        <c:axId val="56740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739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Sodium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6'!$AB$104:$AB$111</c:f>
              <c:numCache>
                <c:formatCode>General</c:formatCode>
                <c:ptCount val="8"/>
                <c:pt idx="0">
                  <c:v>373.71400000000006</c:v>
                </c:pt>
                <c:pt idx="1">
                  <c:v>207.72399999999999</c:v>
                </c:pt>
                <c:pt idx="2">
                  <c:v>124.67399999999999</c:v>
                </c:pt>
                <c:pt idx="3">
                  <c:v>96.216999999999999</c:v>
                </c:pt>
                <c:pt idx="4">
                  <c:v>73.59</c:v>
                </c:pt>
                <c:pt idx="5">
                  <c:v>70.323000000000008</c:v>
                </c:pt>
                <c:pt idx="6">
                  <c:v>8.0410000000000004</c:v>
                </c:pt>
                <c:pt idx="7">
                  <c:v>58.652000000000001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B-4DF9-AFD8-B042D4328FC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6'!$AC$104:$AC$111</c:f>
              <c:numCache>
                <c:formatCode>General</c:formatCode>
                <c:ptCount val="8"/>
                <c:pt idx="0">
                  <c:v>59.949999999999989</c:v>
                </c:pt>
                <c:pt idx="1">
                  <c:v>62.809999999999988</c:v>
                </c:pt>
                <c:pt idx="2">
                  <c:v>55.968000000000004</c:v>
                </c:pt>
                <c:pt idx="3">
                  <c:v>59.322999999999986</c:v>
                </c:pt>
                <c:pt idx="4">
                  <c:v>-1.1000000000000001E-3</c:v>
                </c:pt>
                <c:pt idx="5">
                  <c:v>-2.4200000000000003E-2</c:v>
                </c:pt>
                <c:pt idx="6">
                  <c:v>-1.0999999999999999E-2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B-4DF9-AFD8-B042D4328FC6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6'!$AD$104:$AD$111</c:f>
              <c:numCache>
                <c:formatCode>General</c:formatCode>
                <c:ptCount val="8"/>
                <c:pt idx="0">
                  <c:v>214.68205</c:v>
                </c:pt>
                <c:pt idx="1">
                  <c:v>136.32080000000002</c:v>
                </c:pt>
                <c:pt idx="2">
                  <c:v>105.73365000000001</c:v>
                </c:pt>
                <c:pt idx="3">
                  <c:v>77.839299999999994</c:v>
                </c:pt>
                <c:pt idx="4">
                  <c:v>52.794584615384629</c:v>
                </c:pt>
                <c:pt idx="5">
                  <c:v>38.899088461538462</c:v>
                </c:pt>
                <c:pt idx="6">
                  <c:v>3.2964884615384609</c:v>
                </c:pt>
                <c:pt idx="7">
                  <c:v>49.396473076923073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B-4DF9-AFD8-B042D4328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6894592"/>
        <c:axId val="56896128"/>
      </c:stockChart>
      <c:catAx>
        <c:axId val="5689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896128"/>
        <c:crosses val="autoZero"/>
        <c:auto val="1"/>
        <c:lblAlgn val="ctr"/>
        <c:lblOffset val="100"/>
        <c:noMultiLvlLbl val="0"/>
      </c:catAx>
      <c:valAx>
        <c:axId val="56896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894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Lead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6'!$AE$104:$AE$111</c:f>
              <c:numCache>
                <c:formatCode>General</c:formatCode>
                <c:ptCount val="8"/>
                <c:pt idx="0">
                  <c:v>4.3999999999999997E-2</c:v>
                </c:pt>
                <c:pt idx="1">
                  <c:v>2.1999999999999999E-2</c:v>
                </c:pt>
                <c:pt idx="2">
                  <c:v>2.53E-2</c:v>
                </c:pt>
                <c:pt idx="3">
                  <c:v>4.3999999999999997E-2</c:v>
                </c:pt>
                <c:pt idx="4">
                  <c:v>2.4200000000000003E-2</c:v>
                </c:pt>
                <c:pt idx="5">
                  <c:v>1.1000000000000001E-3</c:v>
                </c:pt>
                <c:pt idx="6">
                  <c:v>1.0999999999999999E-2</c:v>
                </c:pt>
                <c:pt idx="7">
                  <c:v>5.4999999999999997E-3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2-473B-9DFB-B2546D56AFD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6'!$AF$104:$AF$111</c:f>
              <c:numCache>
                <c:formatCode>General</c:formatCode>
                <c:ptCount val="8"/>
                <c:pt idx="0">
                  <c:v>-5.1700000000000003E-2</c:v>
                </c:pt>
                <c:pt idx="1">
                  <c:v>-2.0899999999999998E-2</c:v>
                </c:pt>
                <c:pt idx="2">
                  <c:v>-4.2900000000000001E-2</c:v>
                </c:pt>
                <c:pt idx="3">
                  <c:v>-2.86E-2</c:v>
                </c:pt>
                <c:pt idx="4">
                  <c:v>-2.3099999999999999E-2</c:v>
                </c:pt>
                <c:pt idx="5">
                  <c:v>-2.4200000000000003E-2</c:v>
                </c:pt>
                <c:pt idx="6">
                  <c:v>-2.3099999999999999E-2</c:v>
                </c:pt>
                <c:pt idx="7">
                  <c:v>-2.3099999999999999E-2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2-473B-9DFB-B2546D56AFD1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6'!$AG$104:$AG$111</c:f>
              <c:numCache>
                <c:formatCode>General</c:formatCode>
                <c:ptCount val="8"/>
                <c:pt idx="0">
                  <c:v>-6.1875000000000003E-3</c:v>
                </c:pt>
                <c:pt idx="1">
                  <c:v>7.7249404789592191E-19</c:v>
                </c:pt>
                <c:pt idx="2">
                  <c:v>-2.062500000000001E-3</c:v>
                </c:pt>
                <c:pt idx="3">
                  <c:v>7.0124999999999988E-3</c:v>
                </c:pt>
                <c:pt idx="4">
                  <c:v>-1.1916666666666657E-3</c:v>
                </c:pt>
                <c:pt idx="5">
                  <c:v>-7.6083333333333324E-3</c:v>
                </c:pt>
                <c:pt idx="6">
                  <c:v>-3.2083333333333326E-3</c:v>
                </c:pt>
                <c:pt idx="7">
                  <c:v>-7.150000000000001E-3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2-473B-9DFB-B2546D56A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6910592"/>
        <c:axId val="56912128"/>
      </c:stockChart>
      <c:catAx>
        <c:axId val="56910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56912128"/>
        <c:crosses val="autoZero"/>
        <c:auto val="1"/>
        <c:lblAlgn val="ctr"/>
        <c:lblOffset val="100"/>
        <c:noMultiLvlLbl val="0"/>
      </c:catAx>
      <c:valAx>
        <c:axId val="56912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91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Silicon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6'!$AH$104:$AH$111</c:f>
              <c:numCache>
                <c:formatCode>General</c:formatCode>
                <c:ptCount val="8"/>
                <c:pt idx="0">
                  <c:v>4.8377999999999997</c:v>
                </c:pt>
                <c:pt idx="1">
                  <c:v>4.5760000000000005</c:v>
                </c:pt>
                <c:pt idx="2">
                  <c:v>4.3658999999999999</c:v>
                </c:pt>
                <c:pt idx="3">
                  <c:v>4.716800000000001</c:v>
                </c:pt>
                <c:pt idx="4">
                  <c:v>4.5837000000000003</c:v>
                </c:pt>
                <c:pt idx="5">
                  <c:v>5.0952000000000002</c:v>
                </c:pt>
                <c:pt idx="6">
                  <c:v>4.1536</c:v>
                </c:pt>
                <c:pt idx="7">
                  <c:v>3.5266000000000002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9-4BC5-9D04-F40D383B78E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6'!$AI$104:$AI$111</c:f>
              <c:numCache>
                <c:formatCode>General</c:formatCode>
                <c:ptCount val="8"/>
                <c:pt idx="0">
                  <c:v>3.7906000000000004</c:v>
                </c:pt>
                <c:pt idx="1">
                  <c:v>3.6905000000000001</c:v>
                </c:pt>
                <c:pt idx="2">
                  <c:v>3.8719999999999999</c:v>
                </c:pt>
                <c:pt idx="3">
                  <c:v>3.4495999999999998</c:v>
                </c:pt>
                <c:pt idx="4">
                  <c:v>3.4737999999999998</c:v>
                </c:pt>
                <c:pt idx="5">
                  <c:v>3.4804000000000004</c:v>
                </c:pt>
                <c:pt idx="6">
                  <c:v>2.0591999999999997</c:v>
                </c:pt>
                <c:pt idx="7">
                  <c:v>3.1745999999999999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9-4BC5-9D04-F40D383B78E6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ysDot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'BH 6'!$C$104:$C$111</c:f>
              <c:strCache>
                <c:ptCount val="8"/>
                <c:pt idx="0">
                  <c:v>1000 mg/L</c:v>
                </c:pt>
                <c:pt idx="1">
                  <c:v>500 mg/L</c:v>
                </c:pt>
                <c:pt idx="2">
                  <c:v>250 mg/L</c:v>
                </c:pt>
                <c:pt idx="3">
                  <c:v>125 mg/L</c:v>
                </c:pt>
                <c:pt idx="4">
                  <c:v>62.5 mg/L</c:v>
                </c:pt>
                <c:pt idx="5">
                  <c:v>31.25 mg/L</c:v>
                </c:pt>
                <c:pt idx="6">
                  <c:v>15.625 mg/L</c:v>
                </c:pt>
                <c:pt idx="7">
                  <c:v>0 mg/L</c:v>
                </c:pt>
              </c:strCache>
            </c:strRef>
          </c:cat>
          <c:val>
            <c:numRef>
              <c:f>'BH 6'!$AJ$104:$AJ$111</c:f>
              <c:numCache>
                <c:formatCode>General</c:formatCode>
                <c:ptCount val="8"/>
                <c:pt idx="0">
                  <c:v>4.2783125000000002</c:v>
                </c:pt>
                <c:pt idx="1">
                  <c:v>4.1309812500000005</c:v>
                </c:pt>
                <c:pt idx="2">
                  <c:v>4.0792124999999988</c:v>
                </c:pt>
                <c:pt idx="3">
                  <c:v>4.0541187499999998</c:v>
                </c:pt>
                <c:pt idx="4">
                  <c:v>3.9724437500000001</c:v>
                </c:pt>
                <c:pt idx="5">
                  <c:v>4.2077749999999998</c:v>
                </c:pt>
                <c:pt idx="6">
                  <c:v>3.1117625000000002</c:v>
                </c:pt>
                <c:pt idx="7">
                  <c:v>3.2902374999999986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9-4BC5-9D04-F40D383B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headEnd type="oval"/>
              <a:tailEnd type="oval"/>
            </a:ln>
          </c:spPr>
        </c:hiLowLines>
        <c:axId val="56933760"/>
        <c:axId val="56935552"/>
      </c:stockChart>
      <c:catAx>
        <c:axId val="56933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935552"/>
        <c:crosses val="autoZero"/>
        <c:auto val="1"/>
        <c:lblAlgn val="ctr"/>
        <c:lblOffset val="100"/>
        <c:noMultiLvlLbl val="0"/>
      </c:catAx>
      <c:valAx>
        <c:axId val="56935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693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60833</xdr:colOff>
      <xdr:row>118</xdr:row>
      <xdr:rowOff>52347</xdr:rowOff>
    </xdr:from>
    <xdr:to>
      <xdr:col>14</xdr:col>
      <xdr:colOff>528279</xdr:colOff>
      <xdr:row>133</xdr:row>
      <xdr:rowOff>103734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601917</xdr:colOff>
      <xdr:row>118</xdr:row>
      <xdr:rowOff>38742</xdr:rowOff>
    </xdr:from>
    <xdr:to>
      <xdr:col>21</xdr:col>
      <xdr:colOff>389005</xdr:colOff>
      <xdr:row>133</xdr:row>
      <xdr:rowOff>90129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108857</xdr:colOff>
      <xdr:row>134</xdr:row>
      <xdr:rowOff>29135</xdr:rowOff>
    </xdr:from>
    <xdr:to>
      <xdr:col>14</xdr:col>
      <xdr:colOff>595511</xdr:colOff>
      <xdr:row>149</xdr:row>
      <xdr:rowOff>118942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24812</xdr:colOff>
      <xdr:row>134</xdr:row>
      <xdr:rowOff>23532</xdr:rowOff>
    </xdr:from>
    <xdr:to>
      <xdr:col>21</xdr:col>
      <xdr:colOff>492258</xdr:colOff>
      <xdr:row>149</xdr:row>
      <xdr:rowOff>77321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586708</xdr:colOff>
      <xdr:row>118</xdr:row>
      <xdr:rowOff>52349</xdr:rowOff>
    </xdr:from>
    <xdr:to>
      <xdr:col>28</xdr:col>
      <xdr:colOff>373796</xdr:colOff>
      <xdr:row>133</xdr:row>
      <xdr:rowOff>103736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666750</xdr:colOff>
      <xdr:row>134</xdr:row>
      <xdr:rowOff>2722</xdr:rowOff>
    </xdr:from>
    <xdr:to>
      <xdr:col>28</xdr:col>
      <xdr:colOff>476250</xdr:colOff>
      <xdr:row>149</xdr:row>
      <xdr:rowOff>92529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517072</xdr:colOff>
      <xdr:row>118</xdr:row>
      <xdr:rowOff>70755</xdr:rowOff>
    </xdr:from>
    <xdr:to>
      <xdr:col>35</xdr:col>
      <xdr:colOff>326572</xdr:colOff>
      <xdr:row>133</xdr:row>
      <xdr:rowOff>160562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571501</xdr:colOff>
      <xdr:row>134</xdr:row>
      <xdr:rowOff>70756</xdr:rowOff>
    </xdr:from>
    <xdr:to>
      <xdr:col>35</xdr:col>
      <xdr:colOff>381001</xdr:colOff>
      <xdr:row>149</xdr:row>
      <xdr:rowOff>160563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476250</xdr:colOff>
      <xdr:row>118</xdr:row>
      <xdr:rowOff>57151</xdr:rowOff>
    </xdr:from>
    <xdr:to>
      <xdr:col>42</xdr:col>
      <xdr:colOff>27215</xdr:colOff>
      <xdr:row>133</xdr:row>
      <xdr:rowOff>146958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462643</xdr:colOff>
      <xdr:row>134</xdr:row>
      <xdr:rowOff>70756</xdr:rowOff>
    </xdr:from>
    <xdr:to>
      <xdr:col>42</xdr:col>
      <xdr:colOff>13607</xdr:colOff>
      <xdr:row>149</xdr:row>
      <xdr:rowOff>160563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680356</xdr:colOff>
      <xdr:row>134</xdr:row>
      <xdr:rowOff>29935</xdr:rowOff>
    </xdr:from>
    <xdr:to>
      <xdr:col>8</xdr:col>
      <xdr:colOff>27213</xdr:colOff>
      <xdr:row>149</xdr:row>
      <xdr:rowOff>119742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653144</xdr:colOff>
      <xdr:row>118</xdr:row>
      <xdr:rowOff>54428</xdr:rowOff>
    </xdr:from>
    <xdr:to>
      <xdr:col>7</xdr:col>
      <xdr:colOff>657947</xdr:colOff>
      <xdr:row>133</xdr:row>
      <xdr:rowOff>105815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564298</xdr:colOff>
      <xdr:row>105</xdr:row>
      <xdr:rowOff>133989</xdr:rowOff>
    </xdr:from>
    <xdr:to>
      <xdr:col>13</xdr:col>
      <xdr:colOff>351387</xdr:colOff>
      <xdr:row>121</xdr:row>
      <xdr:rowOff>8483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452237</xdr:colOff>
      <xdr:row>105</xdr:row>
      <xdr:rowOff>133991</xdr:rowOff>
    </xdr:from>
    <xdr:to>
      <xdr:col>20</xdr:col>
      <xdr:colOff>239325</xdr:colOff>
      <xdr:row>121</xdr:row>
      <xdr:rowOff>8485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585107</xdr:colOff>
      <xdr:row>121</xdr:row>
      <xdr:rowOff>165206</xdr:rowOff>
    </xdr:from>
    <xdr:to>
      <xdr:col>13</xdr:col>
      <xdr:colOff>391404</xdr:colOff>
      <xdr:row>137</xdr:row>
      <xdr:rowOff>78121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487455</xdr:colOff>
      <xdr:row>121</xdr:row>
      <xdr:rowOff>173210</xdr:rowOff>
    </xdr:from>
    <xdr:to>
      <xdr:col>20</xdr:col>
      <xdr:colOff>274544</xdr:colOff>
      <xdr:row>137</xdr:row>
      <xdr:rowOff>50107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328173</xdr:colOff>
      <xdr:row>105</xdr:row>
      <xdr:rowOff>133992</xdr:rowOff>
    </xdr:from>
    <xdr:to>
      <xdr:col>27</xdr:col>
      <xdr:colOff>115261</xdr:colOff>
      <xdr:row>121</xdr:row>
      <xdr:rowOff>8486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353784</xdr:colOff>
      <xdr:row>122</xdr:row>
      <xdr:rowOff>16329</xdr:rowOff>
    </xdr:from>
    <xdr:to>
      <xdr:col>27</xdr:col>
      <xdr:colOff>163284</xdr:colOff>
      <xdr:row>137</xdr:row>
      <xdr:rowOff>106136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204105</xdr:colOff>
      <xdr:row>105</xdr:row>
      <xdr:rowOff>125184</xdr:rowOff>
    </xdr:from>
    <xdr:to>
      <xdr:col>34</xdr:col>
      <xdr:colOff>13605</xdr:colOff>
      <xdr:row>121</xdr:row>
      <xdr:rowOff>38098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272144</xdr:colOff>
      <xdr:row>122</xdr:row>
      <xdr:rowOff>2721</xdr:rowOff>
    </xdr:from>
    <xdr:to>
      <xdr:col>34</xdr:col>
      <xdr:colOff>81644</xdr:colOff>
      <xdr:row>137</xdr:row>
      <xdr:rowOff>92528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122464</xdr:colOff>
      <xdr:row>105</xdr:row>
      <xdr:rowOff>111578</xdr:rowOff>
    </xdr:from>
    <xdr:to>
      <xdr:col>40</xdr:col>
      <xdr:colOff>612322</xdr:colOff>
      <xdr:row>121</xdr:row>
      <xdr:rowOff>24492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231322</xdr:colOff>
      <xdr:row>121</xdr:row>
      <xdr:rowOff>166007</xdr:rowOff>
    </xdr:from>
    <xdr:to>
      <xdr:col>40</xdr:col>
      <xdr:colOff>721179</xdr:colOff>
      <xdr:row>137</xdr:row>
      <xdr:rowOff>78922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449036</xdr:colOff>
      <xdr:row>121</xdr:row>
      <xdr:rowOff>152399</xdr:rowOff>
    </xdr:from>
    <xdr:to>
      <xdr:col>6</xdr:col>
      <xdr:colOff>489857</xdr:colOff>
      <xdr:row>137</xdr:row>
      <xdr:rowOff>65314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421822</xdr:colOff>
      <xdr:row>105</xdr:row>
      <xdr:rowOff>125186</xdr:rowOff>
    </xdr:from>
    <xdr:to>
      <xdr:col>6</xdr:col>
      <xdr:colOff>476250</xdr:colOff>
      <xdr:row>121</xdr:row>
      <xdr:rowOff>38100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101654</xdr:colOff>
      <xdr:row>104</xdr:row>
      <xdr:rowOff>147597</xdr:rowOff>
    </xdr:from>
    <xdr:to>
      <xdr:col>13</xdr:col>
      <xdr:colOff>569100</xdr:colOff>
      <xdr:row>120</xdr:row>
      <xdr:rowOff>22091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629130</xdr:colOff>
      <xdr:row>104</xdr:row>
      <xdr:rowOff>147599</xdr:rowOff>
    </xdr:from>
    <xdr:to>
      <xdr:col>20</xdr:col>
      <xdr:colOff>416218</xdr:colOff>
      <xdr:row>120</xdr:row>
      <xdr:rowOff>22093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68037</xdr:colOff>
      <xdr:row>120</xdr:row>
      <xdr:rowOff>165206</xdr:rowOff>
    </xdr:from>
    <xdr:to>
      <xdr:col>13</xdr:col>
      <xdr:colOff>554691</xdr:colOff>
      <xdr:row>136</xdr:row>
      <xdr:rowOff>78121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637135</xdr:colOff>
      <xdr:row>121</xdr:row>
      <xdr:rowOff>9924</xdr:rowOff>
    </xdr:from>
    <xdr:to>
      <xdr:col>20</xdr:col>
      <xdr:colOff>424224</xdr:colOff>
      <xdr:row>136</xdr:row>
      <xdr:rowOff>63714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518672</xdr:colOff>
      <xdr:row>104</xdr:row>
      <xdr:rowOff>147599</xdr:rowOff>
    </xdr:from>
    <xdr:to>
      <xdr:col>27</xdr:col>
      <xdr:colOff>305760</xdr:colOff>
      <xdr:row>120</xdr:row>
      <xdr:rowOff>22093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530679</xdr:colOff>
      <xdr:row>120</xdr:row>
      <xdr:rowOff>166007</xdr:rowOff>
    </xdr:from>
    <xdr:to>
      <xdr:col>27</xdr:col>
      <xdr:colOff>340179</xdr:colOff>
      <xdr:row>136</xdr:row>
      <xdr:rowOff>78922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435427</xdr:colOff>
      <xdr:row>104</xdr:row>
      <xdr:rowOff>138791</xdr:rowOff>
    </xdr:from>
    <xdr:to>
      <xdr:col>34</xdr:col>
      <xdr:colOff>244927</xdr:colOff>
      <xdr:row>120</xdr:row>
      <xdr:rowOff>51705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435430</xdr:colOff>
      <xdr:row>120</xdr:row>
      <xdr:rowOff>166006</xdr:rowOff>
    </xdr:from>
    <xdr:to>
      <xdr:col>34</xdr:col>
      <xdr:colOff>244930</xdr:colOff>
      <xdr:row>136</xdr:row>
      <xdr:rowOff>78921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381001</xdr:colOff>
      <xdr:row>104</xdr:row>
      <xdr:rowOff>166007</xdr:rowOff>
    </xdr:from>
    <xdr:to>
      <xdr:col>40</xdr:col>
      <xdr:colOff>870858</xdr:colOff>
      <xdr:row>120</xdr:row>
      <xdr:rowOff>78921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353786</xdr:colOff>
      <xdr:row>121</xdr:row>
      <xdr:rowOff>29935</xdr:rowOff>
    </xdr:from>
    <xdr:to>
      <xdr:col>40</xdr:col>
      <xdr:colOff>843643</xdr:colOff>
      <xdr:row>136</xdr:row>
      <xdr:rowOff>119743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408214</xdr:colOff>
      <xdr:row>120</xdr:row>
      <xdr:rowOff>166006</xdr:rowOff>
    </xdr:from>
    <xdr:to>
      <xdr:col>6</xdr:col>
      <xdr:colOff>625927</xdr:colOff>
      <xdr:row>136</xdr:row>
      <xdr:rowOff>78921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421822</xdr:colOff>
      <xdr:row>104</xdr:row>
      <xdr:rowOff>125186</xdr:rowOff>
    </xdr:from>
    <xdr:to>
      <xdr:col>7</xdr:col>
      <xdr:colOff>27214</xdr:colOff>
      <xdr:row>120</xdr:row>
      <xdr:rowOff>38100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88048</xdr:colOff>
      <xdr:row>100</xdr:row>
      <xdr:rowOff>133990</xdr:rowOff>
    </xdr:from>
    <xdr:to>
      <xdr:col>13</xdr:col>
      <xdr:colOff>555494</xdr:colOff>
      <xdr:row>119</xdr:row>
      <xdr:rowOff>8484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629130</xdr:colOff>
      <xdr:row>100</xdr:row>
      <xdr:rowOff>120384</xdr:rowOff>
    </xdr:from>
    <xdr:to>
      <xdr:col>20</xdr:col>
      <xdr:colOff>416218</xdr:colOff>
      <xdr:row>118</xdr:row>
      <xdr:rowOff>171771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68037</xdr:colOff>
      <xdr:row>119</xdr:row>
      <xdr:rowOff>124386</xdr:rowOff>
    </xdr:from>
    <xdr:to>
      <xdr:col>13</xdr:col>
      <xdr:colOff>554691</xdr:colOff>
      <xdr:row>135</xdr:row>
      <xdr:rowOff>37300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623528</xdr:colOff>
      <xdr:row>119</xdr:row>
      <xdr:rowOff>145996</xdr:rowOff>
    </xdr:from>
    <xdr:to>
      <xdr:col>20</xdr:col>
      <xdr:colOff>410617</xdr:colOff>
      <xdr:row>135</xdr:row>
      <xdr:rowOff>22892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505065</xdr:colOff>
      <xdr:row>100</xdr:row>
      <xdr:rowOff>106777</xdr:rowOff>
    </xdr:from>
    <xdr:to>
      <xdr:col>27</xdr:col>
      <xdr:colOff>292153</xdr:colOff>
      <xdr:row>118</xdr:row>
      <xdr:rowOff>158164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435428</xdr:colOff>
      <xdr:row>119</xdr:row>
      <xdr:rowOff>166008</xdr:rowOff>
    </xdr:from>
    <xdr:to>
      <xdr:col>27</xdr:col>
      <xdr:colOff>244928</xdr:colOff>
      <xdr:row>135</xdr:row>
      <xdr:rowOff>78921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353785</xdr:colOff>
      <xdr:row>100</xdr:row>
      <xdr:rowOff>166006</xdr:rowOff>
    </xdr:from>
    <xdr:to>
      <xdr:col>34</xdr:col>
      <xdr:colOff>163285</xdr:colOff>
      <xdr:row>119</xdr:row>
      <xdr:rowOff>78920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421822</xdr:colOff>
      <xdr:row>119</xdr:row>
      <xdr:rowOff>166007</xdr:rowOff>
    </xdr:from>
    <xdr:to>
      <xdr:col>34</xdr:col>
      <xdr:colOff>231322</xdr:colOff>
      <xdr:row>135</xdr:row>
      <xdr:rowOff>78920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299357</xdr:colOff>
      <xdr:row>100</xdr:row>
      <xdr:rowOff>166007</xdr:rowOff>
    </xdr:from>
    <xdr:to>
      <xdr:col>40</xdr:col>
      <xdr:colOff>789214</xdr:colOff>
      <xdr:row>119</xdr:row>
      <xdr:rowOff>78921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312965</xdr:colOff>
      <xdr:row>120</xdr:row>
      <xdr:rowOff>16329</xdr:rowOff>
    </xdr:from>
    <xdr:to>
      <xdr:col>40</xdr:col>
      <xdr:colOff>802822</xdr:colOff>
      <xdr:row>135</xdr:row>
      <xdr:rowOff>106135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462644</xdr:colOff>
      <xdr:row>119</xdr:row>
      <xdr:rowOff>111579</xdr:rowOff>
    </xdr:from>
    <xdr:to>
      <xdr:col>7</xdr:col>
      <xdr:colOff>0</xdr:colOff>
      <xdr:row>135</xdr:row>
      <xdr:rowOff>24492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421822</xdr:colOff>
      <xdr:row>100</xdr:row>
      <xdr:rowOff>125186</xdr:rowOff>
    </xdr:from>
    <xdr:to>
      <xdr:col>7</xdr:col>
      <xdr:colOff>13607</xdr:colOff>
      <xdr:row>119</xdr:row>
      <xdr:rowOff>38100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612320</xdr:colOff>
      <xdr:row>72</xdr:row>
      <xdr:rowOff>68036</xdr:rowOff>
    </xdr:from>
    <xdr:to>
      <xdr:col>20</xdr:col>
      <xdr:colOff>367392</xdr:colOff>
      <xdr:row>93</xdr:row>
      <xdr:rowOff>149679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204107</xdr:colOff>
      <xdr:row>72</xdr:row>
      <xdr:rowOff>122464</xdr:rowOff>
    </xdr:from>
    <xdr:to>
      <xdr:col>29</xdr:col>
      <xdr:colOff>13607</xdr:colOff>
      <xdr:row>93</xdr:row>
      <xdr:rowOff>163285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Q111"/>
  <sheetViews>
    <sheetView tabSelected="1" zoomScale="70" zoomScaleNormal="70" workbookViewId="0">
      <selection activeCell="AY47" sqref="AY47"/>
    </sheetView>
  </sheetViews>
  <sheetFormatPr defaultColWidth="9" defaultRowHeight="13.8" x14ac:dyDescent="0.25"/>
  <cols>
    <col min="1" max="1" width="9" style="104"/>
    <col min="2" max="2" width="21.5" style="104" bestFit="1" customWidth="1"/>
    <col min="3" max="3" width="10.8984375" style="104" bestFit="1" customWidth="1"/>
    <col min="4" max="40" width="9" style="104"/>
    <col min="41" max="41" width="12.3984375" style="104" bestFit="1" customWidth="1"/>
    <col min="42" max="16384" width="9" style="104"/>
  </cols>
  <sheetData>
    <row r="2" spans="1:95" s="106" customFormat="1" ht="14.4" x14ac:dyDescent="0.3">
      <c r="A2" s="106" t="s">
        <v>48</v>
      </c>
      <c r="B2" s="106" t="s">
        <v>46</v>
      </c>
      <c r="C2" s="106" t="s">
        <v>0</v>
      </c>
      <c r="D2" s="107" t="s">
        <v>1</v>
      </c>
      <c r="E2" s="107" t="s">
        <v>2</v>
      </c>
      <c r="F2" s="107" t="s">
        <v>3</v>
      </c>
      <c r="G2" s="107" t="s">
        <v>4</v>
      </c>
      <c r="H2" s="107" t="s">
        <v>5</v>
      </c>
      <c r="I2" s="107" t="s">
        <v>6</v>
      </c>
      <c r="J2" s="107" t="s">
        <v>7</v>
      </c>
      <c r="K2" s="107" t="s">
        <v>8</v>
      </c>
      <c r="L2" s="107" t="s">
        <v>9</v>
      </c>
      <c r="M2" s="107" t="s">
        <v>10</v>
      </c>
      <c r="N2" s="107" t="s">
        <v>11</v>
      </c>
      <c r="O2" s="107" t="s">
        <v>12</v>
      </c>
      <c r="P2" s="107" t="s">
        <v>13</v>
      </c>
      <c r="Q2" s="107" t="s">
        <v>14</v>
      </c>
      <c r="R2" s="107" t="s">
        <v>15</v>
      </c>
      <c r="S2" s="107" t="s">
        <v>16</v>
      </c>
      <c r="T2" s="107" t="s">
        <v>17</v>
      </c>
      <c r="U2" s="107" t="s">
        <v>18</v>
      </c>
      <c r="V2" s="107" t="s">
        <v>19</v>
      </c>
      <c r="W2" s="107" t="s">
        <v>20</v>
      </c>
      <c r="X2" s="107" t="s">
        <v>21</v>
      </c>
      <c r="Y2" s="107" t="s">
        <v>22</v>
      </c>
      <c r="Z2" s="107" t="s">
        <v>23</v>
      </c>
      <c r="AA2" s="107" t="s">
        <v>24</v>
      </c>
      <c r="AB2" s="107" t="s">
        <v>25</v>
      </c>
      <c r="AC2" s="107" t="s">
        <v>26</v>
      </c>
      <c r="AD2" s="107" t="s">
        <v>27</v>
      </c>
      <c r="AE2" s="107" t="s">
        <v>28</v>
      </c>
      <c r="AF2" s="107" t="s">
        <v>29</v>
      </c>
      <c r="AG2" s="107" t="s">
        <v>30</v>
      </c>
      <c r="AH2" s="107" t="s">
        <v>31</v>
      </c>
      <c r="AI2" s="107" t="s">
        <v>32</v>
      </c>
      <c r="AJ2" s="107" t="s">
        <v>33</v>
      </c>
      <c r="AK2" s="107" t="s">
        <v>34</v>
      </c>
      <c r="AL2" s="107" t="s">
        <v>35</v>
      </c>
      <c r="AM2" s="107" t="s">
        <v>36</v>
      </c>
      <c r="AN2" s="107" t="s">
        <v>37</v>
      </c>
      <c r="AO2" s="107" t="s">
        <v>38</v>
      </c>
      <c r="AP2" s="107" t="s">
        <v>39</v>
      </c>
      <c r="AQ2" s="107" t="s">
        <v>40</v>
      </c>
      <c r="AR2" s="107" t="s">
        <v>41</v>
      </c>
      <c r="AS2" s="107" t="s">
        <v>42</v>
      </c>
      <c r="AT2" s="107" t="s">
        <v>43</v>
      </c>
      <c r="AU2" s="107" t="s">
        <v>44</v>
      </c>
      <c r="AV2" s="107" t="s">
        <v>45</v>
      </c>
      <c r="AY2" s="107" t="s">
        <v>1</v>
      </c>
      <c r="AZ2" s="107" t="s">
        <v>2</v>
      </c>
      <c r="BA2" s="107" t="s">
        <v>3</v>
      </c>
      <c r="BB2" s="107" t="s">
        <v>4</v>
      </c>
      <c r="BC2" s="107" t="s">
        <v>5</v>
      </c>
      <c r="BD2" s="107" t="s">
        <v>6</v>
      </c>
      <c r="BE2" s="107" t="s">
        <v>7</v>
      </c>
      <c r="BF2" s="107" t="s">
        <v>8</v>
      </c>
      <c r="BG2" s="107" t="s">
        <v>9</v>
      </c>
      <c r="BH2" s="107" t="s">
        <v>10</v>
      </c>
      <c r="BI2" s="107" t="s">
        <v>11</v>
      </c>
      <c r="BJ2" s="107" t="s">
        <v>12</v>
      </c>
      <c r="BK2" s="107" t="s">
        <v>13</v>
      </c>
      <c r="BL2" s="107" t="s">
        <v>14</v>
      </c>
      <c r="BM2" s="107" t="s">
        <v>15</v>
      </c>
      <c r="BN2" s="107" t="s">
        <v>16</v>
      </c>
      <c r="BO2" s="107" t="s">
        <v>17</v>
      </c>
      <c r="BP2" s="107" t="s">
        <v>18</v>
      </c>
      <c r="BQ2" s="107" t="s">
        <v>19</v>
      </c>
      <c r="BR2" s="107" t="s">
        <v>20</v>
      </c>
      <c r="BS2" s="107" t="s">
        <v>21</v>
      </c>
      <c r="BT2" s="107" t="s">
        <v>22</v>
      </c>
      <c r="BU2" s="107" t="s">
        <v>23</v>
      </c>
      <c r="BV2" s="107" t="s">
        <v>24</v>
      </c>
      <c r="BW2" s="107" t="s">
        <v>25</v>
      </c>
      <c r="BX2" s="107" t="s">
        <v>26</v>
      </c>
      <c r="BY2" s="107" t="s">
        <v>27</v>
      </c>
      <c r="BZ2" s="107" t="s">
        <v>28</v>
      </c>
      <c r="CA2" s="107" t="s">
        <v>29</v>
      </c>
      <c r="CB2" s="107" t="s">
        <v>30</v>
      </c>
      <c r="CC2" s="107" t="s">
        <v>31</v>
      </c>
      <c r="CD2" s="107" t="s">
        <v>32</v>
      </c>
      <c r="CE2" s="107" t="s">
        <v>33</v>
      </c>
      <c r="CF2" s="107" t="s">
        <v>34</v>
      </c>
      <c r="CG2" s="107" t="s">
        <v>35</v>
      </c>
      <c r="CH2" s="107" t="s">
        <v>36</v>
      </c>
      <c r="CI2" s="107" t="s">
        <v>37</v>
      </c>
      <c r="CJ2" s="107" t="s">
        <v>38</v>
      </c>
      <c r="CK2" s="107" t="s">
        <v>39</v>
      </c>
      <c r="CL2" s="107" t="s">
        <v>40</v>
      </c>
      <c r="CM2" s="107" t="s">
        <v>41</v>
      </c>
      <c r="CN2" s="107" t="s">
        <v>42</v>
      </c>
      <c r="CO2" s="107" t="s">
        <v>43</v>
      </c>
      <c r="CP2" s="107" t="s">
        <v>44</v>
      </c>
      <c r="CQ2" s="107" t="s">
        <v>45</v>
      </c>
    </row>
    <row r="3" spans="1:95" ht="14.4" x14ac:dyDescent="0.3">
      <c r="B3" s="104" t="s">
        <v>163</v>
      </c>
      <c r="C3" s="104">
        <v>0.1</v>
      </c>
      <c r="D3" s="105">
        <v>0</v>
      </c>
      <c r="E3" s="105">
        <v>0</v>
      </c>
      <c r="F3" s="105">
        <v>0</v>
      </c>
      <c r="G3" s="105">
        <v>19.623999999999999</v>
      </c>
      <c r="H3" s="105">
        <v>19.657</v>
      </c>
      <c r="I3" s="105">
        <v>19.327000000000002</v>
      </c>
      <c r="J3" s="105">
        <v>-15.818</v>
      </c>
      <c r="K3" s="105">
        <v>0</v>
      </c>
      <c r="L3" s="105">
        <v>0</v>
      </c>
      <c r="M3" s="105">
        <v>0</v>
      </c>
      <c r="N3" s="105">
        <v>5.4999999999999997E-3</v>
      </c>
      <c r="O3" s="105">
        <v>-1.7599999999999998E-2</v>
      </c>
      <c r="P3" s="105">
        <v>-3.2999999999999991E-3</v>
      </c>
      <c r="Q3" s="105">
        <v>0.27059999999999995</v>
      </c>
      <c r="R3" s="105">
        <v>0.28270000000000001</v>
      </c>
      <c r="S3" s="105">
        <v>0.27279999999999999</v>
      </c>
      <c r="T3" s="105">
        <v>0.26839999999999997</v>
      </c>
      <c r="U3" s="105">
        <v>0.40810000000000002</v>
      </c>
      <c r="V3" s="105">
        <v>0</v>
      </c>
      <c r="W3" s="105">
        <v>9.9143000000000008</v>
      </c>
      <c r="X3" s="105">
        <v>9.8240999999999996</v>
      </c>
      <c r="Y3" s="105">
        <v>9.3610000000000007</v>
      </c>
      <c r="Z3" s="105">
        <v>10.633699999999999</v>
      </c>
      <c r="AA3" s="105">
        <v>11.0473</v>
      </c>
      <c r="AB3" s="105">
        <v>9.9770000000000003</v>
      </c>
      <c r="AC3" s="105">
        <v>0.1716</v>
      </c>
      <c r="AD3" s="105">
        <v>0.1716</v>
      </c>
      <c r="AE3" s="105">
        <v>0.17380000000000001</v>
      </c>
      <c r="AF3" s="105">
        <v>0.1045</v>
      </c>
      <c r="AG3" s="105">
        <v>0.1628</v>
      </c>
      <c r="AH3" s="105">
        <v>0.42019999999999996</v>
      </c>
      <c r="AI3" s="105">
        <v>0</v>
      </c>
      <c r="AJ3" s="105">
        <v>324.62759999999997</v>
      </c>
      <c r="AK3" s="105">
        <v>-9.141</v>
      </c>
      <c r="AL3" s="105">
        <v>373.71400000000006</v>
      </c>
      <c r="AM3" s="105">
        <v>-3.85E-2</v>
      </c>
      <c r="AN3" s="105">
        <v>0</v>
      </c>
      <c r="AO3" s="105">
        <v>0</v>
      </c>
      <c r="AP3" s="105">
        <v>3.9721000000000002</v>
      </c>
      <c r="AQ3" s="105">
        <v>3.7906000000000004</v>
      </c>
      <c r="AR3" s="105">
        <v>3.8929</v>
      </c>
      <c r="AS3" s="105">
        <v>3.8191999999999999</v>
      </c>
      <c r="AT3" s="105">
        <v>4.400000000000002E-3</v>
      </c>
      <c r="AU3" s="105">
        <v>4.400000000000002E-3</v>
      </c>
      <c r="AV3" s="105">
        <v>0</v>
      </c>
      <c r="AY3" s="104">
        <f t="shared" ref="AY3:CQ3" si="0">AVERAGE(D3,D40)</f>
        <v>0</v>
      </c>
      <c r="AZ3" s="104">
        <f t="shared" si="0"/>
        <v>0</v>
      </c>
      <c r="BA3" s="104">
        <f t="shared" si="0"/>
        <v>0</v>
      </c>
      <c r="BB3" s="104">
        <f t="shared" si="0"/>
        <v>19.398499999999999</v>
      </c>
      <c r="BC3" s="104">
        <f t="shared" si="0"/>
        <v>19.492000000000001</v>
      </c>
      <c r="BD3" s="104">
        <f t="shared" si="0"/>
        <v>19.079500000000003</v>
      </c>
      <c r="BE3" s="104">
        <f t="shared" si="0"/>
        <v>-15.977499999999999</v>
      </c>
      <c r="BF3" s="104">
        <f t="shared" si="0"/>
        <v>5.5000000000000003E-4</v>
      </c>
      <c r="BG3" s="104">
        <f t="shared" si="0"/>
        <v>-5.5000000000000003E-4</v>
      </c>
      <c r="BH3" s="104">
        <f t="shared" si="0"/>
        <v>5.5000000000000003E-4</v>
      </c>
      <c r="BI3" s="104">
        <f t="shared" si="0"/>
        <v>1.0999999999999996E-3</v>
      </c>
      <c r="BJ3" s="104">
        <f t="shared" si="0"/>
        <v>-4.5649999999999996E-2</v>
      </c>
      <c r="BK3" s="104">
        <f t="shared" si="0"/>
        <v>-2.4750000000000001E-2</v>
      </c>
      <c r="BL3" s="104">
        <f t="shared" si="0"/>
        <v>0.27224999999999999</v>
      </c>
      <c r="BM3" s="104">
        <f t="shared" si="0"/>
        <v>0.28544999999999998</v>
      </c>
      <c r="BN3" s="104">
        <f t="shared" si="0"/>
        <v>0.27500000000000002</v>
      </c>
      <c r="BO3" s="104">
        <f t="shared" si="0"/>
        <v>0.27389999999999998</v>
      </c>
      <c r="BP3" s="104">
        <f t="shared" si="0"/>
        <v>0.40810000000000002</v>
      </c>
      <c r="BQ3" s="104">
        <f t="shared" si="0"/>
        <v>0</v>
      </c>
      <c r="BR3" s="104">
        <f t="shared" si="0"/>
        <v>9.9170499999999997</v>
      </c>
      <c r="BS3" s="104">
        <f t="shared" si="0"/>
        <v>9.7256499999999999</v>
      </c>
      <c r="BT3" s="104">
        <f t="shared" si="0"/>
        <v>9.2790499999999998</v>
      </c>
      <c r="BU3" s="104">
        <f t="shared" si="0"/>
        <v>10.53965</v>
      </c>
      <c r="BV3" s="104">
        <f t="shared" si="0"/>
        <v>10.921900000000001</v>
      </c>
      <c r="BW3" s="104">
        <f t="shared" si="0"/>
        <v>9.8856999999999999</v>
      </c>
      <c r="BX3" s="104">
        <f t="shared" si="0"/>
        <v>0.17270000000000002</v>
      </c>
      <c r="BY3" s="104">
        <f t="shared" si="0"/>
        <v>0.17270000000000002</v>
      </c>
      <c r="BZ3" s="104">
        <f t="shared" si="0"/>
        <v>0.17710000000000001</v>
      </c>
      <c r="CA3" s="104">
        <f t="shared" si="0"/>
        <v>0.1045</v>
      </c>
      <c r="CB3" s="104">
        <f t="shared" si="0"/>
        <v>0.1661</v>
      </c>
      <c r="CC3" s="104">
        <f t="shared" si="0"/>
        <v>0.42019999999999996</v>
      </c>
      <c r="CD3" s="104">
        <f t="shared" si="0"/>
        <v>0</v>
      </c>
      <c r="CE3" s="104">
        <f t="shared" si="0"/>
        <v>325.92834999999997</v>
      </c>
      <c r="CF3" s="104">
        <f t="shared" si="0"/>
        <v>-9.1041500000000006</v>
      </c>
      <c r="CG3" s="104">
        <f t="shared" si="0"/>
        <v>373.6848500000001</v>
      </c>
      <c r="CH3" s="104">
        <f t="shared" si="0"/>
        <v>-1.925E-2</v>
      </c>
      <c r="CI3" s="104">
        <f t="shared" si="0"/>
        <v>0</v>
      </c>
      <c r="CJ3" s="104">
        <f t="shared" si="0"/>
        <v>0</v>
      </c>
      <c r="CK3" s="104">
        <f t="shared" si="0"/>
        <v>3.9479000000000002</v>
      </c>
      <c r="CL3" s="104">
        <f t="shared" si="0"/>
        <v>3.7977500000000002</v>
      </c>
      <c r="CM3" s="104">
        <f t="shared" si="0"/>
        <v>3.8714499999999998</v>
      </c>
      <c r="CN3" s="104">
        <f t="shared" si="0"/>
        <v>3.8082000000000003</v>
      </c>
      <c r="CO3" s="104">
        <f t="shared" si="0"/>
        <v>-2.5850000000000001E-2</v>
      </c>
      <c r="CP3" s="104">
        <f t="shared" si="0"/>
        <v>-2.64E-2</v>
      </c>
      <c r="CQ3" s="104">
        <f t="shared" si="0"/>
        <v>0</v>
      </c>
    </row>
    <row r="4" spans="1:95" ht="14.4" x14ac:dyDescent="0.3">
      <c r="B4" s="104" t="s">
        <v>163</v>
      </c>
      <c r="C4" s="104">
        <v>0.1</v>
      </c>
      <c r="D4" s="105">
        <v>0</v>
      </c>
      <c r="E4" s="105">
        <v>0</v>
      </c>
      <c r="F4" s="105">
        <v>0</v>
      </c>
      <c r="G4" s="105">
        <v>8.9649999999999963</v>
      </c>
      <c r="H4" s="105">
        <v>8.8440000000000012</v>
      </c>
      <c r="I4" s="105">
        <v>8.7230000000000025</v>
      </c>
      <c r="J4" s="105">
        <v>7.4140000000000015</v>
      </c>
      <c r="K4" s="105">
        <v>0</v>
      </c>
      <c r="L4" s="105">
        <v>0</v>
      </c>
      <c r="M4" s="105">
        <v>0</v>
      </c>
      <c r="N4" s="105">
        <v>0</v>
      </c>
      <c r="O4" s="105">
        <v>-2.86E-2</v>
      </c>
      <c r="P4" s="105">
        <v>-1.0999999999999998E-2</v>
      </c>
      <c r="Q4" s="105">
        <v>0.18920000000000001</v>
      </c>
      <c r="R4" s="105">
        <v>0.18149999999999999</v>
      </c>
      <c r="S4" s="105">
        <v>0.18039999999999998</v>
      </c>
      <c r="T4" s="105">
        <v>0.17269999999999999</v>
      </c>
      <c r="U4" s="105">
        <v>4.9499999999999995E-2</v>
      </c>
      <c r="V4" s="105">
        <v>0</v>
      </c>
      <c r="W4" s="105">
        <v>10.3378</v>
      </c>
      <c r="X4" s="105">
        <v>10.6601</v>
      </c>
      <c r="Y4" s="105">
        <v>10.141999999999999</v>
      </c>
      <c r="Z4" s="105">
        <v>11.447700000000001</v>
      </c>
      <c r="AA4" s="105">
        <v>11.850300000000001</v>
      </c>
      <c r="AB4" s="105">
        <v>10.703000000000001</v>
      </c>
      <c r="AC4" s="105">
        <v>7.9199999999999993E-2</v>
      </c>
      <c r="AD4" s="105">
        <v>7.8100000000000003E-2</v>
      </c>
      <c r="AE4" s="105">
        <v>7.5899999999999995E-2</v>
      </c>
      <c r="AF4" s="105">
        <v>0</v>
      </c>
      <c r="AG4" s="105">
        <v>9.0200000000000002E-2</v>
      </c>
      <c r="AH4" s="105">
        <v>0.31240000000000001</v>
      </c>
      <c r="AI4" s="105">
        <v>0</v>
      </c>
      <c r="AJ4" s="105">
        <v>320.99759999999998</v>
      </c>
      <c r="AK4" s="105">
        <v>-9.141</v>
      </c>
      <c r="AL4" s="105">
        <v>366.45400000000001</v>
      </c>
      <c r="AM4" s="105">
        <v>5.4999999999999997E-3</v>
      </c>
      <c r="AN4" s="105">
        <v>0</v>
      </c>
      <c r="AO4" s="105">
        <v>0</v>
      </c>
      <c r="AP4" s="105">
        <v>4.7794999999999996</v>
      </c>
      <c r="AQ4" s="105">
        <v>4.6189000000000009</v>
      </c>
      <c r="AR4" s="105">
        <v>4.6595999999999993</v>
      </c>
      <c r="AS4" s="105">
        <v>4.5979999999999999</v>
      </c>
      <c r="AT4" s="105">
        <v>-4.3999999999999985E-3</v>
      </c>
      <c r="AU4" s="105">
        <v>-3.2999999999999991E-3</v>
      </c>
      <c r="AV4" s="105">
        <v>0</v>
      </c>
      <c r="AY4" s="104">
        <f t="shared" ref="AY4:CQ4" si="1">AVERAGE(D5,D42)</f>
        <v>0</v>
      </c>
      <c r="AZ4" s="104">
        <f t="shared" si="1"/>
        <v>0</v>
      </c>
      <c r="BA4" s="104">
        <f t="shared" si="1"/>
        <v>0</v>
      </c>
      <c r="BB4" s="104">
        <f t="shared" si="1"/>
        <v>18.716499999999996</v>
      </c>
      <c r="BC4" s="104">
        <f t="shared" si="1"/>
        <v>18.897999999999996</v>
      </c>
      <c r="BD4" s="104">
        <f t="shared" si="1"/>
        <v>18.408500000000004</v>
      </c>
      <c r="BE4" s="104">
        <f t="shared" si="1"/>
        <v>-15.977499999999999</v>
      </c>
      <c r="BF4" s="104">
        <f t="shared" si="1"/>
        <v>-5.5000000000000003E-4</v>
      </c>
      <c r="BG4" s="104">
        <f t="shared" si="1"/>
        <v>-5.5000000000000003E-4</v>
      </c>
      <c r="BH4" s="104">
        <f t="shared" si="1"/>
        <v>-5.5000000000000003E-4</v>
      </c>
      <c r="BI4" s="104">
        <f t="shared" si="1"/>
        <v>-1.1000000000000001E-3</v>
      </c>
      <c r="BJ4" s="104">
        <f t="shared" si="1"/>
        <v>-5.2249999999999998E-2</v>
      </c>
      <c r="BK4" s="104">
        <f t="shared" si="1"/>
        <v>-2.5849999999999998E-2</v>
      </c>
      <c r="BL4" s="104">
        <f t="shared" si="1"/>
        <v>0.33825</v>
      </c>
      <c r="BM4" s="104">
        <f t="shared" si="1"/>
        <v>0.33604999999999996</v>
      </c>
      <c r="BN4" s="104">
        <f t="shared" si="1"/>
        <v>0.3377</v>
      </c>
      <c r="BO4" s="104">
        <f t="shared" si="1"/>
        <v>0.33439999999999998</v>
      </c>
      <c r="BP4" s="104">
        <f t="shared" si="1"/>
        <v>4.3999999999999997E-2</v>
      </c>
      <c r="BQ4" s="104">
        <f t="shared" si="1"/>
        <v>0</v>
      </c>
      <c r="BR4" s="104">
        <f t="shared" si="1"/>
        <v>7.6510499999999997</v>
      </c>
      <c r="BS4" s="104">
        <f t="shared" si="1"/>
        <v>11.155649999999998</v>
      </c>
      <c r="BT4" s="104">
        <f t="shared" si="1"/>
        <v>10.698049999999999</v>
      </c>
      <c r="BU4" s="104">
        <f t="shared" si="1"/>
        <v>11.903649999999999</v>
      </c>
      <c r="BV4" s="104">
        <f t="shared" si="1"/>
        <v>12.417900000000001</v>
      </c>
      <c r="BW4" s="104">
        <f t="shared" si="1"/>
        <v>11.2607</v>
      </c>
      <c r="BX4" s="104">
        <f t="shared" si="1"/>
        <v>0.1089</v>
      </c>
      <c r="BY4" s="104">
        <f t="shared" si="1"/>
        <v>0.10780000000000001</v>
      </c>
      <c r="BZ4" s="104">
        <f t="shared" si="1"/>
        <v>0.10779999999999999</v>
      </c>
      <c r="CA4" s="104">
        <f t="shared" si="1"/>
        <v>4.07E-2</v>
      </c>
      <c r="CB4" s="104">
        <f t="shared" si="1"/>
        <v>0.10890000000000001</v>
      </c>
      <c r="CC4" s="104">
        <f t="shared" si="1"/>
        <v>0.17710000000000001</v>
      </c>
      <c r="CD4" s="104">
        <f t="shared" si="1"/>
        <v>0</v>
      </c>
      <c r="CE4" s="104">
        <f t="shared" si="1"/>
        <v>195.24834999999999</v>
      </c>
      <c r="CF4" s="104">
        <f t="shared" si="1"/>
        <v>-9.1041500000000006</v>
      </c>
      <c r="CG4" s="104">
        <f t="shared" si="1"/>
        <v>207.03485000000001</v>
      </c>
      <c r="CH4" s="104">
        <f t="shared" si="1"/>
        <v>2.749999999999999E-3</v>
      </c>
      <c r="CI4" s="104">
        <f t="shared" si="1"/>
        <v>2.2000000000000001E-3</v>
      </c>
      <c r="CJ4" s="104">
        <f t="shared" si="1"/>
        <v>0</v>
      </c>
      <c r="CK4" s="104">
        <f t="shared" si="1"/>
        <v>3.927</v>
      </c>
      <c r="CL4" s="104">
        <f t="shared" si="1"/>
        <v>3.8065499999999997</v>
      </c>
      <c r="CM4" s="104">
        <f t="shared" si="1"/>
        <v>3.7592499999999998</v>
      </c>
      <c r="CN4" s="104">
        <f t="shared" si="1"/>
        <v>3.7510000000000003</v>
      </c>
      <c r="CO4" s="104">
        <f t="shared" si="1"/>
        <v>-1.0449999999999999E-2</v>
      </c>
      <c r="CP4" s="104">
        <f t="shared" si="1"/>
        <v>-1.0999999999999998E-2</v>
      </c>
      <c r="CQ4" s="104">
        <f t="shared" si="1"/>
        <v>0</v>
      </c>
    </row>
    <row r="5" spans="1:95" ht="14.4" x14ac:dyDescent="0.3">
      <c r="B5" s="104" t="s">
        <v>163</v>
      </c>
      <c r="C5" s="104">
        <v>0.05</v>
      </c>
      <c r="D5" s="105">
        <v>0</v>
      </c>
      <c r="E5" s="105">
        <v>0</v>
      </c>
      <c r="F5" s="105">
        <v>0</v>
      </c>
      <c r="G5" s="105">
        <v>18.941999999999997</v>
      </c>
      <c r="H5" s="105">
        <v>19.062999999999999</v>
      </c>
      <c r="I5" s="105">
        <v>18.656000000000002</v>
      </c>
      <c r="J5" s="105">
        <v>-15.818</v>
      </c>
      <c r="K5" s="105">
        <v>-1.1000000000000001E-3</v>
      </c>
      <c r="L5" s="105">
        <v>0</v>
      </c>
      <c r="M5" s="105">
        <v>-1.1000000000000001E-3</v>
      </c>
      <c r="N5" s="105">
        <v>3.2999999999999995E-3</v>
      </c>
      <c r="O5" s="105">
        <v>-2.4199999999999996E-2</v>
      </c>
      <c r="P5" s="105">
        <v>-4.3999999999999977E-3</v>
      </c>
      <c r="Q5" s="105">
        <v>0.33660000000000001</v>
      </c>
      <c r="R5" s="105">
        <v>0.33329999999999999</v>
      </c>
      <c r="S5" s="105">
        <v>0.33550000000000002</v>
      </c>
      <c r="T5" s="105">
        <v>0.32889999999999997</v>
      </c>
      <c r="U5" s="105">
        <v>4.3999999999999997E-2</v>
      </c>
      <c r="V5" s="105">
        <v>0</v>
      </c>
      <c r="W5" s="105">
        <v>7.6483000000000008</v>
      </c>
      <c r="X5" s="105">
        <v>11.254099999999999</v>
      </c>
      <c r="Y5" s="105">
        <v>10.78</v>
      </c>
      <c r="Z5" s="105">
        <v>11.9977</v>
      </c>
      <c r="AA5" s="105">
        <v>12.5433</v>
      </c>
      <c r="AB5" s="105">
        <v>11.352</v>
      </c>
      <c r="AC5" s="105">
        <v>0.10779999999999999</v>
      </c>
      <c r="AD5" s="105">
        <v>0.1067</v>
      </c>
      <c r="AE5" s="105">
        <v>0.1045</v>
      </c>
      <c r="AF5" s="105">
        <v>4.07E-2</v>
      </c>
      <c r="AG5" s="105">
        <v>0.10560000000000001</v>
      </c>
      <c r="AH5" s="105">
        <v>0.17710000000000001</v>
      </c>
      <c r="AI5" s="105">
        <v>0</v>
      </c>
      <c r="AJ5" s="105">
        <v>193.94759999999999</v>
      </c>
      <c r="AK5" s="105">
        <v>-9.141</v>
      </c>
      <c r="AL5" s="105">
        <v>207.06400000000002</v>
      </c>
      <c r="AM5" s="105">
        <v>-1.6500000000000001E-2</v>
      </c>
      <c r="AN5" s="105">
        <v>2.2000000000000001E-3</v>
      </c>
      <c r="AO5" s="105">
        <v>0</v>
      </c>
      <c r="AP5" s="105">
        <v>3.9512</v>
      </c>
      <c r="AQ5" s="105">
        <v>3.7993999999999999</v>
      </c>
      <c r="AR5" s="105">
        <v>3.7806999999999999</v>
      </c>
      <c r="AS5" s="105">
        <v>3.7620000000000005</v>
      </c>
      <c r="AT5" s="105">
        <v>1.9800000000000002E-2</v>
      </c>
      <c r="AU5" s="105">
        <v>1.9800000000000002E-2</v>
      </c>
      <c r="AV5" s="105">
        <v>0</v>
      </c>
      <c r="AY5" s="104">
        <f t="shared" ref="AY5:CQ5" si="2">AVERAGE(D7,D44)</f>
        <v>0</v>
      </c>
      <c r="AZ5" s="104">
        <f t="shared" si="2"/>
        <v>0</v>
      </c>
      <c r="BA5" s="104">
        <f t="shared" si="2"/>
        <v>0</v>
      </c>
      <c r="BB5" s="104">
        <f t="shared" si="2"/>
        <v>19.5305</v>
      </c>
      <c r="BC5" s="104">
        <f t="shared" si="2"/>
        <v>19.601999999999997</v>
      </c>
      <c r="BD5" s="104">
        <f t="shared" si="2"/>
        <v>19.310500000000001</v>
      </c>
      <c r="BE5" s="104">
        <f t="shared" si="2"/>
        <v>-15.977499999999999</v>
      </c>
      <c r="BF5" s="104">
        <f t="shared" si="2"/>
        <v>-5.5000000000000003E-4</v>
      </c>
      <c r="BG5" s="104">
        <f t="shared" si="2"/>
        <v>-5.5000000000000003E-4</v>
      </c>
      <c r="BH5" s="104">
        <f t="shared" si="2"/>
        <v>5.5000000000000003E-4</v>
      </c>
      <c r="BI5" s="104">
        <f t="shared" si="2"/>
        <v>3.3E-3</v>
      </c>
      <c r="BJ5" s="104">
        <f t="shared" si="2"/>
        <v>-3.5749999999999997E-2</v>
      </c>
      <c r="BK5" s="104">
        <f t="shared" si="2"/>
        <v>-3.1350000000000003E-2</v>
      </c>
      <c r="BL5" s="104">
        <f t="shared" si="2"/>
        <v>0.18864999999999998</v>
      </c>
      <c r="BM5" s="104">
        <f t="shared" si="2"/>
        <v>0.19745000000000001</v>
      </c>
      <c r="BN5" s="104">
        <f t="shared" si="2"/>
        <v>0.19690000000000002</v>
      </c>
      <c r="BO5" s="104">
        <f t="shared" si="2"/>
        <v>0.19689999999999999</v>
      </c>
      <c r="BP5" s="104">
        <f t="shared" si="2"/>
        <v>0.1452</v>
      </c>
      <c r="BQ5" s="104">
        <f t="shared" si="2"/>
        <v>0</v>
      </c>
      <c r="BR5" s="104">
        <f t="shared" si="2"/>
        <v>7.0911500000000007</v>
      </c>
      <c r="BS5" s="104">
        <f t="shared" si="2"/>
        <v>10.26465</v>
      </c>
      <c r="BT5" s="104">
        <f t="shared" si="2"/>
        <v>9.6530500000000004</v>
      </c>
      <c r="BU5" s="104">
        <f t="shared" si="2"/>
        <v>11.10065</v>
      </c>
      <c r="BV5" s="104">
        <f t="shared" si="2"/>
        <v>11.383899999999999</v>
      </c>
      <c r="BW5" s="104">
        <f t="shared" si="2"/>
        <v>10.314699999999998</v>
      </c>
      <c r="BX5" s="104">
        <f t="shared" si="2"/>
        <v>8.6900000000000005E-2</v>
      </c>
      <c r="BY5" s="104">
        <f t="shared" si="2"/>
        <v>8.6900000000000005E-2</v>
      </c>
      <c r="BZ5" s="104">
        <f t="shared" si="2"/>
        <v>8.249999999999999E-2</v>
      </c>
      <c r="CA5" s="104">
        <f t="shared" si="2"/>
        <v>6.1600000000000002E-2</v>
      </c>
      <c r="CB5" s="104">
        <f t="shared" si="2"/>
        <v>7.9199999999999993E-2</v>
      </c>
      <c r="CC5" s="104">
        <f t="shared" si="2"/>
        <v>9.7900000000000001E-2</v>
      </c>
      <c r="CD5" s="104">
        <f t="shared" si="2"/>
        <v>0</v>
      </c>
      <c r="CE5" s="104">
        <f t="shared" si="2"/>
        <v>120.66835</v>
      </c>
      <c r="CF5" s="104">
        <f t="shared" si="2"/>
        <v>118.60585</v>
      </c>
      <c r="CG5" s="104">
        <f t="shared" si="2"/>
        <v>124.64484999999999</v>
      </c>
      <c r="CH5" s="104">
        <f t="shared" si="2"/>
        <v>6.049999999999999E-3</v>
      </c>
      <c r="CI5" s="104">
        <f t="shared" si="2"/>
        <v>0</v>
      </c>
      <c r="CJ5" s="104">
        <f t="shared" si="2"/>
        <v>0</v>
      </c>
      <c r="CK5" s="104">
        <f t="shared" si="2"/>
        <v>4.3317999999999994</v>
      </c>
      <c r="CL5" s="104">
        <f t="shared" si="2"/>
        <v>4.2179500000000001</v>
      </c>
      <c r="CM5" s="104">
        <f t="shared" si="2"/>
        <v>4.1629500000000004</v>
      </c>
      <c r="CN5" s="104">
        <f t="shared" si="2"/>
        <v>4.1601999999999997</v>
      </c>
      <c r="CO5" s="104">
        <f t="shared" si="2"/>
        <v>-1.265E-2</v>
      </c>
      <c r="CP5" s="104">
        <f t="shared" si="2"/>
        <v>-1.0999999999999998E-2</v>
      </c>
      <c r="CQ5" s="104">
        <f t="shared" si="2"/>
        <v>0</v>
      </c>
    </row>
    <row r="6" spans="1:95" ht="14.4" x14ac:dyDescent="0.3">
      <c r="B6" s="104" t="s">
        <v>163</v>
      </c>
      <c r="C6" s="104">
        <v>0.05</v>
      </c>
      <c r="D6" s="105">
        <v>0</v>
      </c>
      <c r="E6" s="105">
        <v>0</v>
      </c>
      <c r="F6" s="105">
        <v>0</v>
      </c>
      <c r="G6" s="105">
        <v>27.664999999999996</v>
      </c>
      <c r="H6" s="105">
        <v>27.818999999999999</v>
      </c>
      <c r="I6" s="105">
        <v>27.367999999999999</v>
      </c>
      <c r="J6" s="105">
        <v>-15.818</v>
      </c>
      <c r="K6" s="105">
        <v>0</v>
      </c>
      <c r="L6" s="105">
        <v>1.1000000000000001E-3</v>
      </c>
      <c r="M6" s="105">
        <v>1.1000000000000001E-3</v>
      </c>
      <c r="N6" s="105">
        <v>6.5999999999999991E-3</v>
      </c>
      <c r="O6" s="105">
        <v>-2.4199999999999996E-2</v>
      </c>
      <c r="P6" s="105">
        <v>-2.1999999999999962E-3</v>
      </c>
      <c r="Q6" s="105">
        <v>0.34759999999999996</v>
      </c>
      <c r="R6" s="105">
        <v>0.3498</v>
      </c>
      <c r="S6" s="105">
        <v>0.34870000000000001</v>
      </c>
      <c r="T6" s="105">
        <v>0.33439999999999998</v>
      </c>
      <c r="U6" s="105">
        <v>0.26069999999999999</v>
      </c>
      <c r="V6" s="105">
        <v>0</v>
      </c>
      <c r="W6" s="105">
        <v>7.9409000000000001</v>
      </c>
      <c r="X6" s="105">
        <v>11.3531</v>
      </c>
      <c r="Y6" s="105">
        <v>10.824</v>
      </c>
      <c r="Z6" s="105">
        <v>12.085699999999999</v>
      </c>
      <c r="AA6" s="105">
        <v>12.5433</v>
      </c>
      <c r="AB6" s="105">
        <v>11.396000000000001</v>
      </c>
      <c r="AC6" s="105">
        <v>0.17379999999999998</v>
      </c>
      <c r="AD6" s="105">
        <v>0.17380000000000001</v>
      </c>
      <c r="AE6" s="105">
        <v>0.1716</v>
      </c>
      <c r="AF6" s="105">
        <v>4.5100000000000001E-2</v>
      </c>
      <c r="AG6" s="105">
        <v>0.1595</v>
      </c>
      <c r="AH6" s="105">
        <v>0.2475</v>
      </c>
      <c r="AI6" s="105">
        <v>0</v>
      </c>
      <c r="AJ6" s="105">
        <v>191.63759999999996</v>
      </c>
      <c r="AK6" s="105">
        <v>-9.141</v>
      </c>
      <c r="AL6" s="105">
        <v>207.72399999999999</v>
      </c>
      <c r="AM6" s="105">
        <v>-2.0899999999999998E-2</v>
      </c>
      <c r="AN6" s="105">
        <v>0</v>
      </c>
      <c r="AO6" s="105">
        <v>0</v>
      </c>
      <c r="AP6" s="105">
        <v>4.5540000000000003</v>
      </c>
      <c r="AQ6" s="105">
        <v>4.4385000000000003</v>
      </c>
      <c r="AR6" s="105">
        <v>4.4429000000000007</v>
      </c>
      <c r="AS6" s="105">
        <v>4.3890000000000002</v>
      </c>
      <c r="AT6" s="105">
        <v>2.4199999999999996E-2</v>
      </c>
      <c r="AU6" s="105">
        <v>2.53E-2</v>
      </c>
      <c r="AV6" s="105">
        <v>0</v>
      </c>
      <c r="AY6" s="104">
        <f t="shared" ref="AY6:CQ6" si="3">AVERAGE(D9,D46)</f>
        <v>0</v>
      </c>
      <c r="AZ6" s="104">
        <f t="shared" si="3"/>
        <v>0</v>
      </c>
      <c r="BA6" s="104">
        <f t="shared" si="3"/>
        <v>0</v>
      </c>
      <c r="BB6" s="104">
        <f t="shared" si="3"/>
        <v>39.517499999999998</v>
      </c>
      <c r="BC6" s="104">
        <f t="shared" si="3"/>
        <v>39.555999999999997</v>
      </c>
      <c r="BD6" s="104">
        <f t="shared" si="3"/>
        <v>39.286500000000004</v>
      </c>
      <c r="BE6" s="104">
        <f t="shared" si="3"/>
        <v>-15.977499999999999</v>
      </c>
      <c r="BF6" s="104">
        <f t="shared" si="3"/>
        <v>5.5000000000000003E-4</v>
      </c>
      <c r="BG6" s="104">
        <f t="shared" si="3"/>
        <v>-5.5000000000000003E-4</v>
      </c>
      <c r="BH6" s="104">
        <f t="shared" si="3"/>
        <v>-5.5000000000000003E-4</v>
      </c>
      <c r="BI6" s="104">
        <f t="shared" si="3"/>
        <v>-4.4000000000000003E-3</v>
      </c>
      <c r="BJ6" s="104">
        <f t="shared" si="3"/>
        <v>-5.885E-2</v>
      </c>
      <c r="BK6" s="104">
        <f t="shared" si="3"/>
        <v>-3.3549999999999996E-2</v>
      </c>
      <c r="BL6" s="104">
        <f t="shared" si="3"/>
        <v>0.12925000000000003</v>
      </c>
      <c r="BM6" s="104">
        <f t="shared" si="3"/>
        <v>0.14465</v>
      </c>
      <c r="BN6" s="104">
        <f t="shared" si="3"/>
        <v>0.14410000000000001</v>
      </c>
      <c r="BO6" s="104">
        <f t="shared" si="3"/>
        <v>0.14739999999999998</v>
      </c>
      <c r="BP6" s="104">
        <f t="shared" si="3"/>
        <v>0</v>
      </c>
      <c r="BQ6" s="104">
        <f t="shared" si="3"/>
        <v>0</v>
      </c>
      <c r="BR6" s="104">
        <f t="shared" si="3"/>
        <v>6.9173499999999999</v>
      </c>
      <c r="BS6" s="104">
        <f t="shared" si="3"/>
        <v>10.09965</v>
      </c>
      <c r="BT6" s="104">
        <f t="shared" si="3"/>
        <v>9.5870500000000014</v>
      </c>
      <c r="BU6" s="104">
        <f t="shared" si="3"/>
        <v>10.836649999999999</v>
      </c>
      <c r="BV6" s="104">
        <f t="shared" si="3"/>
        <v>11.1859</v>
      </c>
      <c r="BW6" s="104">
        <f t="shared" si="3"/>
        <v>10.215700000000002</v>
      </c>
      <c r="BX6" s="104">
        <f t="shared" si="3"/>
        <v>0.1023</v>
      </c>
      <c r="BY6" s="104">
        <f t="shared" si="3"/>
        <v>0.10449999999999998</v>
      </c>
      <c r="BZ6" s="104">
        <f t="shared" si="3"/>
        <v>0.10340000000000001</v>
      </c>
      <c r="CA6" s="104">
        <f t="shared" si="3"/>
        <v>8.7999999999999995E-2</v>
      </c>
      <c r="CB6" s="104">
        <f t="shared" si="3"/>
        <v>0.10560000000000001</v>
      </c>
      <c r="CC6" s="104">
        <f t="shared" si="3"/>
        <v>6.5999999999999991E-3</v>
      </c>
      <c r="CD6" s="104">
        <f t="shared" si="3"/>
        <v>0</v>
      </c>
      <c r="CE6" s="104">
        <f t="shared" si="3"/>
        <v>87.349350000000001</v>
      </c>
      <c r="CF6" s="104">
        <f t="shared" si="3"/>
        <v>90.918849999999992</v>
      </c>
      <c r="CG6" s="104">
        <f t="shared" si="3"/>
        <v>90.74284999999999</v>
      </c>
      <c r="CH6" s="104">
        <f t="shared" si="3"/>
        <v>-9.3500000000000007E-3</v>
      </c>
      <c r="CI6" s="104">
        <f t="shared" si="3"/>
        <v>0</v>
      </c>
      <c r="CJ6" s="104">
        <f t="shared" si="3"/>
        <v>0</v>
      </c>
      <c r="CK6" s="104">
        <f t="shared" si="3"/>
        <v>3.6454</v>
      </c>
      <c r="CL6" s="104">
        <f t="shared" si="3"/>
        <v>3.5722500000000004</v>
      </c>
      <c r="CM6" s="104">
        <f t="shared" si="3"/>
        <v>3.5370499999999998</v>
      </c>
      <c r="CN6" s="104">
        <f t="shared" si="3"/>
        <v>3.5684000000000005</v>
      </c>
      <c r="CO6" s="104">
        <f t="shared" si="3"/>
        <v>-1.485E-2</v>
      </c>
      <c r="CP6" s="104">
        <f t="shared" si="3"/>
        <v>-1.4299999999999995E-2</v>
      </c>
      <c r="CQ6" s="104">
        <f t="shared" si="3"/>
        <v>0</v>
      </c>
    </row>
    <row r="7" spans="1:95" ht="14.4" x14ac:dyDescent="0.3">
      <c r="B7" s="104" t="s">
        <v>163</v>
      </c>
      <c r="C7" s="104">
        <v>2.5000000000000001E-2</v>
      </c>
      <c r="D7" s="105">
        <v>0</v>
      </c>
      <c r="E7" s="105">
        <v>0</v>
      </c>
      <c r="F7" s="105">
        <v>0</v>
      </c>
      <c r="G7" s="105">
        <v>19.756</v>
      </c>
      <c r="H7" s="105">
        <v>19.766999999999999</v>
      </c>
      <c r="I7" s="105">
        <v>19.558</v>
      </c>
      <c r="J7" s="105">
        <v>-15.818</v>
      </c>
      <c r="K7" s="105">
        <v>-1.1000000000000001E-3</v>
      </c>
      <c r="L7" s="105">
        <v>0</v>
      </c>
      <c r="M7" s="105">
        <v>0</v>
      </c>
      <c r="N7" s="105">
        <v>7.7000000000000002E-3</v>
      </c>
      <c r="O7" s="105">
        <v>-7.6999999999999968E-3</v>
      </c>
      <c r="P7" s="105">
        <v>-9.8999999999999973E-3</v>
      </c>
      <c r="Q7" s="105">
        <v>0.18699999999999997</v>
      </c>
      <c r="R7" s="105">
        <v>0.19470000000000001</v>
      </c>
      <c r="S7" s="105">
        <v>0.19470000000000001</v>
      </c>
      <c r="T7" s="105">
        <v>0.19139999999999999</v>
      </c>
      <c r="U7" s="105">
        <v>0.1452</v>
      </c>
      <c r="V7" s="105">
        <v>0</v>
      </c>
      <c r="W7" s="105">
        <v>7.0884000000000009</v>
      </c>
      <c r="X7" s="105">
        <v>10.363099999999999</v>
      </c>
      <c r="Y7" s="105">
        <v>9.7349999999999994</v>
      </c>
      <c r="Z7" s="105">
        <v>11.194700000000001</v>
      </c>
      <c r="AA7" s="105">
        <v>11.5093</v>
      </c>
      <c r="AB7" s="105">
        <v>10.405999999999999</v>
      </c>
      <c r="AC7" s="105">
        <v>8.5800000000000001E-2</v>
      </c>
      <c r="AD7" s="105">
        <v>8.5800000000000001E-2</v>
      </c>
      <c r="AE7" s="105">
        <v>7.9199999999999993E-2</v>
      </c>
      <c r="AF7" s="105">
        <v>6.1600000000000002E-2</v>
      </c>
      <c r="AG7" s="105">
        <v>7.5899999999999995E-2</v>
      </c>
      <c r="AH7" s="105">
        <v>9.7900000000000001E-2</v>
      </c>
      <c r="AI7" s="105">
        <v>0</v>
      </c>
      <c r="AJ7" s="105">
        <v>119.3676</v>
      </c>
      <c r="AK7" s="105">
        <v>118.569</v>
      </c>
      <c r="AL7" s="105">
        <v>124.67399999999999</v>
      </c>
      <c r="AM7" s="105">
        <v>-1.3200000000000002E-2</v>
      </c>
      <c r="AN7" s="105">
        <v>0</v>
      </c>
      <c r="AO7" s="105">
        <v>0</v>
      </c>
      <c r="AP7" s="105">
        <v>4.3559999999999999</v>
      </c>
      <c r="AQ7" s="105">
        <v>4.2108000000000008</v>
      </c>
      <c r="AR7" s="105">
        <v>4.1844000000000001</v>
      </c>
      <c r="AS7" s="105">
        <v>4.1711999999999998</v>
      </c>
      <c r="AT7" s="105">
        <v>1.7600000000000001E-2</v>
      </c>
      <c r="AU7" s="105">
        <v>1.9800000000000002E-2</v>
      </c>
      <c r="AV7" s="105">
        <v>0</v>
      </c>
      <c r="AY7" s="104">
        <f t="shared" ref="AY7:CQ7" si="4">AVERAGE(D11,D48)</f>
        <v>-1.43E-2</v>
      </c>
      <c r="AZ7" s="104">
        <f t="shared" si="4"/>
        <v>-1.7600000000000001E-2</v>
      </c>
      <c r="BA7" s="104">
        <f t="shared" si="4"/>
        <v>0</v>
      </c>
      <c r="BB7" s="104">
        <f t="shared" si="4"/>
        <v>50.611000000000004</v>
      </c>
      <c r="BC7" s="104">
        <f t="shared" si="4"/>
        <v>54.659000000000006</v>
      </c>
      <c r="BD7" s="104">
        <f t="shared" si="4"/>
        <v>53.960499999999996</v>
      </c>
      <c r="BE7" s="104">
        <f t="shared" si="4"/>
        <v>-15.4495</v>
      </c>
      <c r="BF7" s="104">
        <f t="shared" si="4"/>
        <v>0</v>
      </c>
      <c r="BG7" s="104">
        <f t="shared" si="4"/>
        <v>0</v>
      </c>
      <c r="BH7" s="104">
        <f t="shared" si="4"/>
        <v>0</v>
      </c>
      <c r="BI7" s="104">
        <f t="shared" si="4"/>
        <v>-6.5999999999999991E-3</v>
      </c>
      <c r="BJ7" s="104">
        <f t="shared" si="4"/>
        <v>-3.85E-2</v>
      </c>
      <c r="BK7" s="104">
        <f t="shared" si="4"/>
        <v>-2.2549999999999997E-2</v>
      </c>
      <c r="BL7" s="104">
        <f t="shared" si="4"/>
        <v>3.1350000000000003E-2</v>
      </c>
      <c r="BM7" s="104">
        <f t="shared" si="4"/>
        <v>3.5199999999999995E-2</v>
      </c>
      <c r="BN7" s="104">
        <f t="shared" si="4"/>
        <v>3.3000000000000002E-2</v>
      </c>
      <c r="BO7" s="104">
        <f t="shared" si="4"/>
        <v>3.3550000000000003E-2</v>
      </c>
      <c r="BP7" s="104">
        <f t="shared" si="4"/>
        <v>-7.1499999999999994E-2</v>
      </c>
      <c r="BQ7" s="104">
        <f t="shared" si="4"/>
        <v>0</v>
      </c>
      <c r="BR7" s="104">
        <f t="shared" si="4"/>
        <v>6.1990499999999997</v>
      </c>
      <c r="BS7" s="104">
        <f t="shared" si="4"/>
        <v>7.3815499999999989</v>
      </c>
      <c r="BT7" s="104">
        <f t="shared" si="4"/>
        <v>6.5417000000000005</v>
      </c>
      <c r="BU7" s="104">
        <f t="shared" si="4"/>
        <v>7.3540500000000009</v>
      </c>
      <c r="BV7" s="104">
        <f t="shared" si="4"/>
        <v>8.1752000000000002</v>
      </c>
      <c r="BW7" s="104">
        <f t="shared" si="4"/>
        <v>6.6984499999999993</v>
      </c>
      <c r="BX7" s="104">
        <f t="shared" si="4"/>
        <v>8.3599999999999994E-2</v>
      </c>
      <c r="BY7" s="104">
        <f t="shared" si="4"/>
        <v>8.3049999999999999E-2</v>
      </c>
      <c r="BZ7" s="104">
        <f t="shared" si="4"/>
        <v>7.8649999999999998E-2</v>
      </c>
      <c r="CA7" s="104">
        <f t="shared" si="4"/>
        <v>2.6399999999999996E-2</v>
      </c>
      <c r="CB7" s="104">
        <f t="shared" si="4"/>
        <v>7.9199999999999993E-2</v>
      </c>
      <c r="CC7" s="104">
        <f t="shared" si="4"/>
        <v>0</v>
      </c>
      <c r="CD7" s="104">
        <f t="shared" si="4"/>
        <v>0</v>
      </c>
      <c r="CE7" s="104">
        <f t="shared" si="4"/>
        <v>72.829900000000009</v>
      </c>
      <c r="CF7" s="104">
        <f t="shared" si="4"/>
        <v>63.756</v>
      </c>
      <c r="CG7" s="104">
        <f t="shared" si="4"/>
        <v>64.706950000000006</v>
      </c>
      <c r="CH7" s="104">
        <f t="shared" si="4"/>
        <v>-6.5999999999999991E-3</v>
      </c>
      <c r="CI7" s="104">
        <f t="shared" si="4"/>
        <v>-2.2000000000000001E-3</v>
      </c>
      <c r="CJ7" s="104">
        <f t="shared" si="4"/>
        <v>8.8000000000000023E-3</v>
      </c>
      <c r="CK7" s="104">
        <f t="shared" si="4"/>
        <v>3.9830999999999994</v>
      </c>
      <c r="CL7" s="104">
        <f t="shared" si="4"/>
        <v>3.7141500000000001</v>
      </c>
      <c r="CM7" s="104">
        <f t="shared" si="4"/>
        <v>3.6140499999999998</v>
      </c>
      <c r="CN7" s="104">
        <f t="shared" si="4"/>
        <v>3.6585999999999999</v>
      </c>
      <c r="CO7" s="104">
        <f t="shared" si="4"/>
        <v>-3.9050000000000001E-2</v>
      </c>
      <c r="CP7" s="104">
        <f t="shared" si="4"/>
        <v>-4.07E-2</v>
      </c>
      <c r="CQ7" s="104">
        <f t="shared" si="4"/>
        <v>0</v>
      </c>
    </row>
    <row r="8" spans="1:95" ht="14.4" x14ac:dyDescent="0.3">
      <c r="B8" s="104" t="s">
        <v>163</v>
      </c>
      <c r="C8" s="104">
        <v>2.5000000000000001E-2</v>
      </c>
      <c r="D8" s="105">
        <v>0</v>
      </c>
      <c r="E8" s="105">
        <v>0</v>
      </c>
      <c r="F8" s="105">
        <v>0</v>
      </c>
      <c r="G8" s="105">
        <v>24.661999999999999</v>
      </c>
      <c r="H8" s="105">
        <v>24.728000000000002</v>
      </c>
      <c r="I8" s="105">
        <v>24.452999999999999</v>
      </c>
      <c r="J8" s="105">
        <v>-15.818</v>
      </c>
      <c r="K8" s="105">
        <v>-1.1000000000000001E-3</v>
      </c>
      <c r="L8" s="105">
        <v>0</v>
      </c>
      <c r="M8" s="105">
        <v>-1.1000000000000001E-3</v>
      </c>
      <c r="N8" s="105">
        <v>6.5999999999999991E-3</v>
      </c>
      <c r="O8" s="105">
        <v>-5.4999999999999997E-3</v>
      </c>
      <c r="P8" s="105">
        <v>-6.5999999999999982E-3</v>
      </c>
      <c r="Q8" s="105">
        <v>0.23209999999999997</v>
      </c>
      <c r="R8" s="105">
        <v>0.23430000000000001</v>
      </c>
      <c r="S8" s="105">
        <v>0.22989999999999999</v>
      </c>
      <c r="T8" s="105">
        <v>0.23099999999999998</v>
      </c>
      <c r="U8" s="105">
        <v>0</v>
      </c>
      <c r="V8" s="105">
        <v>0</v>
      </c>
      <c r="W8" s="105">
        <v>6.9553000000000011</v>
      </c>
      <c r="X8" s="105">
        <v>10.5281</v>
      </c>
      <c r="Y8" s="105">
        <v>10.01</v>
      </c>
      <c r="Z8" s="105">
        <v>11.183700000000002</v>
      </c>
      <c r="AA8" s="105">
        <v>11.564300000000001</v>
      </c>
      <c r="AB8" s="105">
        <v>10.581999999999999</v>
      </c>
      <c r="AC8" s="105">
        <v>0.11990000000000001</v>
      </c>
      <c r="AD8" s="105">
        <v>0.11990000000000001</v>
      </c>
      <c r="AE8" s="105">
        <v>0.1133</v>
      </c>
      <c r="AF8" s="105">
        <v>5.5E-2</v>
      </c>
      <c r="AG8" s="105">
        <v>0.11109999999999999</v>
      </c>
      <c r="AH8" s="105">
        <v>8.0299999999999996E-2</v>
      </c>
      <c r="AI8" s="105">
        <v>0</v>
      </c>
      <c r="AJ8" s="105">
        <v>117.27760000000001</v>
      </c>
      <c r="AK8" s="105">
        <v>118.349</v>
      </c>
      <c r="AL8" s="105">
        <v>121.92399999999999</v>
      </c>
      <c r="AM8" s="105">
        <v>-2.3100000000000002E-2</v>
      </c>
      <c r="AN8" s="105">
        <v>0</v>
      </c>
      <c r="AO8" s="105">
        <v>0</v>
      </c>
      <c r="AP8" s="105">
        <v>4.0502000000000002</v>
      </c>
      <c r="AQ8" s="105">
        <v>3.9248000000000003</v>
      </c>
      <c r="AR8" s="105">
        <v>3.9281000000000001</v>
      </c>
      <c r="AS8" s="105">
        <v>3.8939999999999997</v>
      </c>
      <c r="AT8" s="105">
        <v>2.9700000000000001E-2</v>
      </c>
      <c r="AU8" s="105">
        <v>2.9700000000000001E-2</v>
      </c>
      <c r="AV8" s="105">
        <v>0</v>
      </c>
      <c r="AY8" s="104">
        <f t="shared" ref="AY8:CQ8" si="5">AVERAGE(D13,D50)</f>
        <v>-1.43E-2</v>
      </c>
      <c r="AZ8" s="104">
        <f t="shared" si="5"/>
        <v>-1.7600000000000001E-2</v>
      </c>
      <c r="BA8" s="104">
        <f t="shared" si="5"/>
        <v>2.2000000000000001E-3</v>
      </c>
      <c r="BB8" s="104">
        <f t="shared" si="5"/>
        <v>40.227000000000004</v>
      </c>
      <c r="BC8" s="104">
        <f t="shared" si="5"/>
        <v>43.329000000000001</v>
      </c>
      <c r="BD8" s="104">
        <f t="shared" si="5"/>
        <v>42.762500000000003</v>
      </c>
      <c r="BE8" s="104">
        <f t="shared" si="5"/>
        <v>-15.4495</v>
      </c>
      <c r="BF8" s="104">
        <f t="shared" si="5"/>
        <v>0</v>
      </c>
      <c r="BG8" s="104">
        <f t="shared" si="5"/>
        <v>0</v>
      </c>
      <c r="BH8" s="104">
        <f t="shared" si="5"/>
        <v>0</v>
      </c>
      <c r="BI8" s="104">
        <f t="shared" si="5"/>
        <v>-4.3999999999999985E-3</v>
      </c>
      <c r="BJ8" s="104">
        <f t="shared" si="5"/>
        <v>-3.85E-2</v>
      </c>
      <c r="BK8" s="104">
        <f t="shared" si="5"/>
        <v>-2.8050000000000002E-2</v>
      </c>
      <c r="BL8" s="104">
        <f t="shared" si="5"/>
        <v>-1.375E-2</v>
      </c>
      <c r="BM8" s="104">
        <f t="shared" si="5"/>
        <v>-4.3999999999999994E-3</v>
      </c>
      <c r="BN8" s="104">
        <f t="shared" si="5"/>
        <v>-4.3999999999999994E-3</v>
      </c>
      <c r="BO8" s="104">
        <f t="shared" si="5"/>
        <v>-1.6499999999999998E-3</v>
      </c>
      <c r="BP8" s="104">
        <f t="shared" si="5"/>
        <v>-7.7000000000000011E-3</v>
      </c>
      <c r="BQ8" s="104">
        <f t="shared" si="5"/>
        <v>0</v>
      </c>
      <c r="BR8" s="104">
        <f t="shared" si="5"/>
        <v>4.0089500000000005</v>
      </c>
      <c r="BS8" s="104">
        <f t="shared" si="5"/>
        <v>3.8505499999999997</v>
      </c>
      <c r="BT8" s="104">
        <f t="shared" si="5"/>
        <v>3.2593000000000001</v>
      </c>
      <c r="BU8" s="104">
        <f t="shared" si="5"/>
        <v>3.7141500000000001</v>
      </c>
      <c r="BV8" s="104">
        <f t="shared" si="5"/>
        <v>4.200899999999999</v>
      </c>
      <c r="BW8" s="104">
        <f t="shared" si="5"/>
        <v>3.3929499999999999</v>
      </c>
      <c r="BX8" s="104">
        <f t="shared" si="5"/>
        <v>1.1000000000000001E-3</v>
      </c>
      <c r="BY8" s="104">
        <f t="shared" si="5"/>
        <v>5.5000000000000003E-4</v>
      </c>
      <c r="BZ8" s="104">
        <f t="shared" si="5"/>
        <v>1.6499999999999996E-3</v>
      </c>
      <c r="CA8" s="104">
        <f t="shared" si="5"/>
        <v>0</v>
      </c>
      <c r="CB8" s="104">
        <f t="shared" si="5"/>
        <v>0</v>
      </c>
      <c r="CC8" s="104">
        <f t="shared" si="5"/>
        <v>0</v>
      </c>
      <c r="CD8" s="104">
        <f t="shared" si="5"/>
        <v>0</v>
      </c>
      <c r="CE8" s="104">
        <f t="shared" si="5"/>
        <v>31.392900000000001</v>
      </c>
      <c r="CF8" s="104">
        <f t="shared" si="5"/>
        <v>28.830999999999996</v>
      </c>
      <c r="CG8" s="104">
        <f t="shared" si="5"/>
        <v>27.21895</v>
      </c>
      <c r="CH8" s="104">
        <f t="shared" si="5"/>
        <v>-6.5999999999999991E-3</v>
      </c>
      <c r="CI8" s="104">
        <f t="shared" si="5"/>
        <v>-2.2000000000000001E-3</v>
      </c>
      <c r="CJ8" s="104">
        <f t="shared" si="5"/>
        <v>-7.6999999999999985E-3</v>
      </c>
      <c r="CK8" s="104">
        <f t="shared" si="5"/>
        <v>5.0523000000000007</v>
      </c>
      <c r="CL8" s="104">
        <f t="shared" si="5"/>
        <v>4.7822500000000003</v>
      </c>
      <c r="CM8" s="104">
        <f t="shared" si="5"/>
        <v>4.7173499999999997</v>
      </c>
      <c r="CN8" s="104">
        <f t="shared" si="5"/>
        <v>4.7388000000000003</v>
      </c>
      <c r="CO8" s="104">
        <f t="shared" si="5"/>
        <v>-3.9050000000000001E-2</v>
      </c>
      <c r="CP8" s="104">
        <f t="shared" si="5"/>
        <v>-4.07E-2</v>
      </c>
      <c r="CQ8" s="104">
        <f t="shared" si="5"/>
        <v>0</v>
      </c>
    </row>
    <row r="9" spans="1:95" ht="14.4" x14ac:dyDescent="0.3">
      <c r="B9" s="104" t="s">
        <v>163</v>
      </c>
      <c r="C9" s="104">
        <v>1.2500000000000001E-2</v>
      </c>
      <c r="D9" s="105">
        <v>0</v>
      </c>
      <c r="E9" s="105">
        <v>0</v>
      </c>
      <c r="F9" s="105">
        <v>0</v>
      </c>
      <c r="G9" s="105">
        <v>39.742999999999995</v>
      </c>
      <c r="H9" s="105">
        <v>39.720999999999997</v>
      </c>
      <c r="I9" s="105">
        <v>39.533999999999999</v>
      </c>
      <c r="J9" s="105">
        <v>-15.818</v>
      </c>
      <c r="K9" s="105">
        <v>0</v>
      </c>
      <c r="L9" s="105">
        <v>0</v>
      </c>
      <c r="M9" s="105">
        <v>-1.1000000000000001E-3</v>
      </c>
      <c r="N9" s="105">
        <v>0</v>
      </c>
      <c r="O9" s="105">
        <v>-3.0800000000000001E-2</v>
      </c>
      <c r="P9" s="105">
        <v>-1.2099999999999998E-2</v>
      </c>
      <c r="Q9" s="105">
        <v>0.12760000000000002</v>
      </c>
      <c r="R9" s="105">
        <v>0.1419</v>
      </c>
      <c r="S9" s="105">
        <v>0.1419</v>
      </c>
      <c r="T9" s="105">
        <v>0.14189999999999997</v>
      </c>
      <c r="U9" s="105">
        <v>0</v>
      </c>
      <c r="V9" s="105">
        <v>0</v>
      </c>
      <c r="W9" s="105">
        <v>6.9146000000000001</v>
      </c>
      <c r="X9" s="105">
        <v>10.1981</v>
      </c>
      <c r="Y9" s="105">
        <v>9.6690000000000005</v>
      </c>
      <c r="Z9" s="105">
        <v>10.9307</v>
      </c>
      <c r="AA9" s="105">
        <v>11.311299999999999</v>
      </c>
      <c r="AB9" s="105">
        <v>10.307</v>
      </c>
      <c r="AC9" s="105">
        <v>0.1012</v>
      </c>
      <c r="AD9" s="105">
        <v>0.10339999999999999</v>
      </c>
      <c r="AE9" s="105">
        <v>0.10010000000000001</v>
      </c>
      <c r="AF9" s="105">
        <v>8.7999999999999995E-2</v>
      </c>
      <c r="AG9" s="105">
        <v>0.10230000000000002</v>
      </c>
      <c r="AH9" s="105">
        <v>6.5999999999999991E-3</v>
      </c>
      <c r="AI9" s="105">
        <v>0</v>
      </c>
      <c r="AJ9" s="105">
        <v>86.048599999999993</v>
      </c>
      <c r="AK9" s="105">
        <v>90.882000000000005</v>
      </c>
      <c r="AL9" s="105">
        <v>90.771999999999991</v>
      </c>
      <c r="AM9" s="105">
        <v>-2.86E-2</v>
      </c>
      <c r="AN9" s="105">
        <v>0</v>
      </c>
      <c r="AO9" s="105">
        <v>0</v>
      </c>
      <c r="AP9" s="105">
        <v>3.6696</v>
      </c>
      <c r="AQ9" s="105">
        <v>3.5651000000000002</v>
      </c>
      <c r="AR9" s="105">
        <v>3.5585</v>
      </c>
      <c r="AS9" s="105">
        <v>3.5794000000000001</v>
      </c>
      <c r="AT9" s="105">
        <v>1.54E-2</v>
      </c>
      <c r="AU9" s="105">
        <v>1.6500000000000004E-2</v>
      </c>
      <c r="AV9" s="105">
        <v>0</v>
      </c>
      <c r="AY9" s="104">
        <f t="shared" ref="AY9:CQ9" si="6">AVERAGE(D15,D52)</f>
        <v>0.2321</v>
      </c>
      <c r="AZ9" s="104">
        <f t="shared" si="6"/>
        <v>-1.7600000000000001E-2</v>
      </c>
      <c r="BA9" s="104">
        <f t="shared" si="6"/>
        <v>0.14080000000000001</v>
      </c>
      <c r="BB9" s="104">
        <f t="shared" si="6"/>
        <v>0.57199999999999807</v>
      </c>
      <c r="BC9" s="104">
        <f t="shared" si="6"/>
        <v>1.0889999999999997</v>
      </c>
      <c r="BD9" s="104">
        <f t="shared" si="6"/>
        <v>1.0944999999999991</v>
      </c>
      <c r="BE9" s="104">
        <f t="shared" si="6"/>
        <v>0.30249999999999966</v>
      </c>
      <c r="BF9" s="104">
        <f t="shared" si="6"/>
        <v>0</v>
      </c>
      <c r="BG9" s="104">
        <f t="shared" si="6"/>
        <v>0</v>
      </c>
      <c r="BH9" s="104">
        <f t="shared" si="6"/>
        <v>0</v>
      </c>
      <c r="BI9" s="104">
        <f t="shared" si="6"/>
        <v>6.5999999999999991E-3</v>
      </c>
      <c r="BJ9" s="104">
        <f t="shared" si="6"/>
        <v>-1.2100000000000005E-2</v>
      </c>
      <c r="BK9" s="104">
        <f t="shared" si="6"/>
        <v>-3.8500000000000027E-3</v>
      </c>
      <c r="BL9" s="104">
        <f t="shared" si="6"/>
        <v>2.9149999999999995E-2</v>
      </c>
      <c r="BM9" s="104">
        <f t="shared" si="6"/>
        <v>3.0800000000000001E-2</v>
      </c>
      <c r="BN9" s="104">
        <f t="shared" si="6"/>
        <v>3.1899999999999998E-2</v>
      </c>
      <c r="BO9" s="104">
        <f t="shared" si="6"/>
        <v>2.8050000000000002E-2</v>
      </c>
      <c r="BP9" s="104">
        <f t="shared" si="6"/>
        <v>-7.1499999999999994E-2</v>
      </c>
      <c r="BQ9" s="104">
        <f t="shared" si="6"/>
        <v>0</v>
      </c>
      <c r="BR9" s="104">
        <f t="shared" si="6"/>
        <v>4.0144500000000001</v>
      </c>
      <c r="BS9" s="104">
        <f t="shared" si="6"/>
        <v>0.46695000000000003</v>
      </c>
      <c r="BT9" s="104">
        <f t="shared" si="6"/>
        <v>0.22660000000000008</v>
      </c>
      <c r="BU9" s="104">
        <f t="shared" si="6"/>
        <v>0.23485000000000009</v>
      </c>
      <c r="BV9" s="104">
        <f t="shared" si="6"/>
        <v>0.35420000000000007</v>
      </c>
      <c r="BW9" s="104">
        <f t="shared" si="6"/>
        <v>0.20075000000000018</v>
      </c>
      <c r="BX9" s="104">
        <f t="shared" si="6"/>
        <v>0.47189999999999999</v>
      </c>
      <c r="BY9" s="104">
        <f t="shared" si="6"/>
        <v>0.47355000000000003</v>
      </c>
      <c r="BZ9" s="104">
        <f t="shared" si="6"/>
        <v>0.46804999999999997</v>
      </c>
      <c r="CA9" s="104">
        <f t="shared" si="6"/>
        <v>0.44769999999999999</v>
      </c>
      <c r="CB9" s="104">
        <f t="shared" si="6"/>
        <v>0.43339999999999995</v>
      </c>
      <c r="CC9" s="104">
        <f t="shared" si="6"/>
        <v>0.10559999999999999</v>
      </c>
      <c r="CD9" s="104">
        <f t="shared" si="6"/>
        <v>0</v>
      </c>
      <c r="CE9" s="104">
        <f t="shared" si="6"/>
        <v>5.8508999999999993</v>
      </c>
      <c r="CF9" s="104">
        <f t="shared" si="6"/>
        <v>5.6319999999999988</v>
      </c>
      <c r="CG9" s="104">
        <f t="shared" si="6"/>
        <v>5.4059499999999989</v>
      </c>
      <c r="CH9" s="104">
        <f t="shared" si="6"/>
        <v>-5.4999999999999988E-3</v>
      </c>
      <c r="CI9" s="104">
        <f t="shared" si="6"/>
        <v>-2.2000000000000001E-3</v>
      </c>
      <c r="CJ9" s="104">
        <f t="shared" si="6"/>
        <v>-1.54E-2</v>
      </c>
      <c r="CK9" s="104">
        <f t="shared" si="6"/>
        <v>2.7378999999999998</v>
      </c>
      <c r="CL9" s="104">
        <f t="shared" si="6"/>
        <v>2.5481500000000006</v>
      </c>
      <c r="CM9" s="104">
        <f t="shared" si="6"/>
        <v>2.4898499999999997</v>
      </c>
      <c r="CN9" s="104">
        <f t="shared" si="6"/>
        <v>2.5190000000000001</v>
      </c>
      <c r="CO9" s="104">
        <f t="shared" si="6"/>
        <v>-2.2550000000000004E-2</v>
      </c>
      <c r="CP9" s="104">
        <f t="shared" si="6"/>
        <v>-2.3099999999999999E-2</v>
      </c>
      <c r="CQ9" s="104">
        <f t="shared" si="6"/>
        <v>0</v>
      </c>
    </row>
    <row r="10" spans="1:95" ht="14.4" x14ac:dyDescent="0.3">
      <c r="B10" s="104" t="s">
        <v>163</v>
      </c>
      <c r="C10" s="104">
        <v>1.2500000000000001E-2</v>
      </c>
      <c r="D10" s="105">
        <v>0</v>
      </c>
      <c r="E10" s="105">
        <v>0</v>
      </c>
      <c r="F10" s="105">
        <v>0</v>
      </c>
      <c r="G10" s="105">
        <v>13.474999999999998</v>
      </c>
      <c r="H10" s="105">
        <v>13.331999999999999</v>
      </c>
      <c r="I10" s="105">
        <v>13.431000000000001</v>
      </c>
      <c r="J10" s="105">
        <v>11.132000000000003</v>
      </c>
      <c r="K10" s="105">
        <v>-1.1000000000000001E-3</v>
      </c>
      <c r="L10" s="105">
        <v>0</v>
      </c>
      <c r="M10" s="105">
        <v>-1.1000000000000001E-3</v>
      </c>
      <c r="N10" s="105">
        <v>3.2999999999999995E-3</v>
      </c>
      <c r="O10" s="105">
        <v>-2.7499999999999997E-2</v>
      </c>
      <c r="P10" s="105">
        <v>-8.7999999999999971E-3</v>
      </c>
      <c r="Q10" s="105">
        <v>0.15620000000000001</v>
      </c>
      <c r="R10" s="105">
        <v>0.154</v>
      </c>
      <c r="S10" s="105">
        <v>0.14960000000000001</v>
      </c>
      <c r="T10" s="105">
        <v>0.14850000000000002</v>
      </c>
      <c r="U10" s="105">
        <v>9.1300000000000006E-2</v>
      </c>
      <c r="V10" s="105">
        <v>0</v>
      </c>
      <c r="W10" s="105">
        <v>7.2830999999999992</v>
      </c>
      <c r="X10" s="105">
        <v>11.144099999999998</v>
      </c>
      <c r="Y10" s="105">
        <v>10.461</v>
      </c>
      <c r="Z10" s="105">
        <v>11.722700000000001</v>
      </c>
      <c r="AA10" s="105">
        <v>12.4223</v>
      </c>
      <c r="AB10" s="105">
        <v>11.044</v>
      </c>
      <c r="AC10" s="105">
        <v>0.1045</v>
      </c>
      <c r="AD10" s="105">
        <v>0.10559999999999999</v>
      </c>
      <c r="AE10" s="105">
        <v>0.1045</v>
      </c>
      <c r="AF10" s="105">
        <v>0.14080000000000001</v>
      </c>
      <c r="AG10" s="105">
        <v>0.10340000000000001</v>
      </c>
      <c r="AH10" s="105">
        <v>3.7399999999999996E-2</v>
      </c>
      <c r="AI10" s="105">
        <v>0</v>
      </c>
      <c r="AJ10" s="105">
        <v>92.461600000000004</v>
      </c>
      <c r="AK10" s="105">
        <v>94.478999999999999</v>
      </c>
      <c r="AL10" s="105">
        <v>96.216999999999999</v>
      </c>
      <c r="AM10" s="105">
        <v>5.4999999999999997E-3</v>
      </c>
      <c r="AN10" s="105">
        <v>0</v>
      </c>
      <c r="AO10" s="105">
        <v>0</v>
      </c>
      <c r="AP10" s="105">
        <v>4.716800000000001</v>
      </c>
      <c r="AQ10" s="105">
        <v>4.5859000000000005</v>
      </c>
      <c r="AR10" s="105">
        <v>4.551800000000001</v>
      </c>
      <c r="AS10" s="105">
        <v>4.5671999999999997</v>
      </c>
      <c r="AT10" s="105">
        <v>2.7500000000000004E-2</v>
      </c>
      <c r="AU10" s="105">
        <v>2.7500000000000004E-2</v>
      </c>
      <c r="AV10" s="105">
        <v>0</v>
      </c>
      <c r="AY10" s="104">
        <f t="shared" ref="AY10:CQ10" si="7">AVERAGE(D17,D54)</f>
        <v>-1.32E-2</v>
      </c>
      <c r="AZ10" s="104">
        <f t="shared" si="7"/>
        <v>-8.8000000000000023E-3</v>
      </c>
      <c r="BA10" s="104">
        <f t="shared" si="7"/>
        <v>2.2000000000000001E-3</v>
      </c>
      <c r="BB10" s="104">
        <f t="shared" si="7"/>
        <v>58.718000000000004</v>
      </c>
      <c r="BC10" s="104">
        <f t="shared" si="7"/>
        <v>63.052000000000007</v>
      </c>
      <c r="BD10" s="104">
        <f t="shared" si="7"/>
        <v>61.759499999999996</v>
      </c>
      <c r="BE10" s="104">
        <f t="shared" si="7"/>
        <v>-15.4495</v>
      </c>
      <c r="BF10" s="104">
        <f t="shared" si="7"/>
        <v>0</v>
      </c>
      <c r="BG10" s="104">
        <f t="shared" si="7"/>
        <v>0</v>
      </c>
      <c r="BH10" s="104">
        <f t="shared" si="7"/>
        <v>0</v>
      </c>
      <c r="BI10" s="104">
        <f t="shared" si="7"/>
        <v>1.1000000000000007E-3</v>
      </c>
      <c r="BJ10" s="104">
        <f t="shared" si="7"/>
        <v>-3.85E-2</v>
      </c>
      <c r="BK10" s="104">
        <f t="shared" si="7"/>
        <v>-2.5850000000000001E-2</v>
      </c>
      <c r="BL10" s="104">
        <f t="shared" si="7"/>
        <v>-5.5000000000000014E-4</v>
      </c>
      <c r="BM10" s="104">
        <f t="shared" si="7"/>
        <v>-1.1000000000000003E-3</v>
      </c>
      <c r="BN10" s="104">
        <f t="shared" si="7"/>
        <v>2.1999999999999997E-3</v>
      </c>
      <c r="BO10" s="104">
        <f t="shared" si="7"/>
        <v>-1.6499999999999998E-3</v>
      </c>
      <c r="BP10" s="104">
        <f t="shared" si="7"/>
        <v>-7.1499999999999994E-2</v>
      </c>
      <c r="BQ10" s="104">
        <f t="shared" si="7"/>
        <v>0</v>
      </c>
      <c r="BR10" s="104">
        <f t="shared" si="7"/>
        <v>5.5148500000000009</v>
      </c>
      <c r="BS10" s="104">
        <f t="shared" si="7"/>
        <v>8.5266500000000001</v>
      </c>
      <c r="BT10" s="104">
        <f t="shared" si="7"/>
        <v>7.5713000000000008</v>
      </c>
      <c r="BU10" s="104">
        <f t="shared" si="7"/>
        <v>8.7268500000000024</v>
      </c>
      <c r="BV10" s="104">
        <f t="shared" si="7"/>
        <v>9.5721999999999987</v>
      </c>
      <c r="BW10" s="104">
        <f t="shared" si="7"/>
        <v>7.9128499999999997</v>
      </c>
      <c r="BX10" s="104">
        <f t="shared" si="7"/>
        <v>0.32229999999999998</v>
      </c>
      <c r="BY10" s="104">
        <f t="shared" si="7"/>
        <v>0.32395000000000002</v>
      </c>
      <c r="BZ10" s="104">
        <f t="shared" si="7"/>
        <v>0.32284999999999997</v>
      </c>
      <c r="CA10" s="104">
        <f t="shared" si="7"/>
        <v>0.2717</v>
      </c>
      <c r="CB10" s="104">
        <f t="shared" si="7"/>
        <v>0.308</v>
      </c>
      <c r="CC10" s="104">
        <f t="shared" si="7"/>
        <v>0</v>
      </c>
      <c r="CD10" s="104">
        <f t="shared" si="7"/>
        <v>0</v>
      </c>
      <c r="CE10" s="104">
        <f t="shared" si="7"/>
        <v>57.8919</v>
      </c>
      <c r="CF10" s="104">
        <f t="shared" si="7"/>
        <v>53.009000000000007</v>
      </c>
      <c r="CG10" s="104">
        <f t="shared" si="7"/>
        <v>50.835950000000004</v>
      </c>
      <c r="CH10" s="104">
        <f t="shared" si="7"/>
        <v>-1.0999999999999994E-3</v>
      </c>
      <c r="CI10" s="104">
        <f t="shared" si="7"/>
        <v>-2.2000000000000001E-3</v>
      </c>
      <c r="CJ10" s="104">
        <f t="shared" si="7"/>
        <v>-1.54E-2</v>
      </c>
      <c r="CK10" s="104">
        <f t="shared" si="7"/>
        <v>3.4242999999999997</v>
      </c>
      <c r="CL10" s="104">
        <f t="shared" si="7"/>
        <v>3.2224499999999998</v>
      </c>
      <c r="CM10" s="104">
        <f t="shared" si="7"/>
        <v>3.1828499999999997</v>
      </c>
      <c r="CN10" s="104">
        <f t="shared" si="7"/>
        <v>3.2153</v>
      </c>
      <c r="CO10" s="104">
        <f t="shared" si="7"/>
        <v>-3.6850000000000001E-2</v>
      </c>
      <c r="CP10" s="104">
        <f t="shared" si="7"/>
        <v>-3.7399999999999996E-2</v>
      </c>
      <c r="CQ10" s="104">
        <f t="shared" si="7"/>
        <v>0</v>
      </c>
    </row>
    <row r="11" spans="1:95" ht="14.4" x14ac:dyDescent="0.3">
      <c r="B11" s="104" t="s">
        <v>163</v>
      </c>
      <c r="C11" s="104">
        <f>C10/2</f>
        <v>6.2500000000000003E-3</v>
      </c>
      <c r="D11" s="105">
        <v>-1.9799999999999998E-2</v>
      </c>
      <c r="E11" s="105">
        <v>0</v>
      </c>
      <c r="F11" s="105">
        <v>0</v>
      </c>
      <c r="G11" s="105">
        <v>50.721000000000004</v>
      </c>
      <c r="H11" s="105">
        <v>54.978000000000002</v>
      </c>
      <c r="I11" s="105">
        <v>54.241</v>
      </c>
      <c r="J11" s="105">
        <v>-15.367000000000001</v>
      </c>
      <c r="K11" s="105">
        <v>0</v>
      </c>
      <c r="L11" s="105">
        <v>0</v>
      </c>
      <c r="M11" s="105">
        <v>0</v>
      </c>
      <c r="N11" s="105">
        <v>0</v>
      </c>
      <c r="O11" s="105">
        <v>-2.0899999999999998E-2</v>
      </c>
      <c r="P11" s="105">
        <v>-2.1999999999999962E-3</v>
      </c>
      <c r="Q11" s="105">
        <v>2.2000000000000006E-2</v>
      </c>
      <c r="R11" s="105">
        <v>3.4099999999999998E-2</v>
      </c>
      <c r="S11" s="105">
        <v>2.86E-2</v>
      </c>
      <c r="T11" s="105">
        <v>3.1900000000000005E-2</v>
      </c>
      <c r="U11" s="105">
        <v>-5.3899999999999997E-2</v>
      </c>
      <c r="V11" s="105">
        <v>0</v>
      </c>
      <c r="W11" s="105">
        <v>6.196299999999999</v>
      </c>
      <c r="X11" s="105">
        <v>7.5481999999999996</v>
      </c>
      <c r="Y11" s="105">
        <v>6.5934000000000008</v>
      </c>
      <c r="Z11" s="105">
        <v>7.4239000000000006</v>
      </c>
      <c r="AA11" s="105">
        <v>8.2972999999999999</v>
      </c>
      <c r="AB11" s="105">
        <v>6.7561999999999998</v>
      </c>
      <c r="AC11" s="105">
        <v>8.3599999999999994E-2</v>
      </c>
      <c r="AD11" s="105">
        <v>8.2500000000000004E-2</v>
      </c>
      <c r="AE11" s="105">
        <v>8.14E-2</v>
      </c>
      <c r="AF11" s="105">
        <v>2.6399999999999996E-2</v>
      </c>
      <c r="AG11" s="105">
        <v>7.9199999999999993E-2</v>
      </c>
      <c r="AH11" s="105">
        <v>0</v>
      </c>
      <c r="AI11" s="105">
        <v>0</v>
      </c>
      <c r="AJ11" s="105">
        <v>73.59</v>
      </c>
      <c r="AK11" s="105">
        <v>63.710900000000002</v>
      </c>
      <c r="AL11" s="105">
        <v>64.63600000000001</v>
      </c>
      <c r="AM11" s="105">
        <v>0</v>
      </c>
      <c r="AN11" s="105">
        <v>-4.4000000000000003E-3</v>
      </c>
      <c r="AO11" s="105">
        <v>1.1000000000000029E-3</v>
      </c>
      <c r="AP11" s="105">
        <v>4.0259999999999998</v>
      </c>
      <c r="AQ11" s="105">
        <v>3.7521</v>
      </c>
      <c r="AR11" s="105">
        <v>3.6222999999999996</v>
      </c>
      <c r="AS11" s="105">
        <v>3.6662999999999997</v>
      </c>
      <c r="AT11" s="105">
        <v>-8.8000000000000005E-3</v>
      </c>
      <c r="AU11" s="105">
        <v>-9.8999999999999991E-3</v>
      </c>
      <c r="AV11" s="105">
        <v>0</v>
      </c>
    </row>
    <row r="12" spans="1:95" ht="14.4" x14ac:dyDescent="0.3">
      <c r="B12" s="104" t="s">
        <v>163</v>
      </c>
      <c r="C12" s="104">
        <v>6.2500000000000003E-3</v>
      </c>
      <c r="D12" s="105">
        <v>-1.43E-2</v>
      </c>
      <c r="E12" s="105">
        <v>0</v>
      </c>
      <c r="F12" s="105">
        <v>0</v>
      </c>
      <c r="G12" s="105">
        <v>34.528999999999996</v>
      </c>
      <c r="H12" s="105">
        <v>37.575999999999993</v>
      </c>
      <c r="I12" s="105">
        <v>37.003999999999998</v>
      </c>
      <c r="J12" s="105">
        <v>-15.367000000000001</v>
      </c>
      <c r="K12" s="105">
        <v>0</v>
      </c>
      <c r="L12" s="105">
        <v>0</v>
      </c>
      <c r="M12" s="105">
        <v>0</v>
      </c>
      <c r="N12" s="105">
        <v>2.2000000000000001E-3</v>
      </c>
      <c r="O12" s="105">
        <v>-2.0899999999999998E-2</v>
      </c>
      <c r="P12" s="105">
        <v>-5.4999999999999997E-3</v>
      </c>
      <c r="Q12" s="105">
        <v>5.9400000000000001E-2</v>
      </c>
      <c r="R12" s="105">
        <v>6.1600000000000009E-2</v>
      </c>
      <c r="S12" s="105">
        <v>5.9400000000000001E-2</v>
      </c>
      <c r="T12" s="105">
        <v>5.6100000000000004E-2</v>
      </c>
      <c r="U12" s="105">
        <v>7.3699999999999988E-2</v>
      </c>
      <c r="V12" s="105">
        <v>0</v>
      </c>
      <c r="W12" s="105">
        <v>6.6406999999999998</v>
      </c>
      <c r="X12" s="105">
        <v>8.7702999999999989</v>
      </c>
      <c r="Y12" s="105">
        <v>7.6153000000000004</v>
      </c>
      <c r="Z12" s="105">
        <v>8.7196999999999996</v>
      </c>
      <c r="AA12" s="105">
        <v>9.6393000000000004</v>
      </c>
      <c r="AB12" s="105">
        <v>7.8914000000000009</v>
      </c>
      <c r="AC12" s="105">
        <v>4.5100000000000001E-2</v>
      </c>
      <c r="AD12" s="105">
        <v>4.6200000000000005E-2</v>
      </c>
      <c r="AE12" s="105">
        <v>4.2900000000000001E-2</v>
      </c>
      <c r="AF12" s="105">
        <v>0.10010000000000001</v>
      </c>
      <c r="AG12" s="105">
        <v>5.0599999999999999E-2</v>
      </c>
      <c r="AH12" s="105">
        <v>0</v>
      </c>
      <c r="AI12" s="105">
        <v>0</v>
      </c>
      <c r="AJ12" s="105">
        <v>68.684000000000012</v>
      </c>
      <c r="AK12" s="105">
        <v>60.6419</v>
      </c>
      <c r="AL12" s="105">
        <v>60.863000000000007</v>
      </c>
      <c r="AM12" s="105">
        <v>0</v>
      </c>
      <c r="AN12" s="105">
        <v>-4.4000000000000003E-3</v>
      </c>
      <c r="AO12" s="105">
        <v>-2.3099999999999999E-2</v>
      </c>
      <c r="AP12" s="105">
        <v>4.5837000000000003</v>
      </c>
      <c r="AQ12" s="105">
        <v>4.3361999999999998</v>
      </c>
      <c r="AR12" s="105">
        <v>4.2272999999999996</v>
      </c>
      <c r="AS12" s="105">
        <v>4.2393999999999998</v>
      </c>
      <c r="AT12" s="105">
        <v>-8.8000000000000005E-3</v>
      </c>
      <c r="AU12" s="105">
        <v>-9.8999999999999991E-3</v>
      </c>
      <c r="AV12" s="105">
        <v>0</v>
      </c>
      <c r="AY12" s="104">
        <v>0</v>
      </c>
      <c r="AZ12" s="104">
        <v>0</v>
      </c>
      <c r="BA12" s="104">
        <v>0</v>
      </c>
      <c r="BB12" s="104">
        <v>8.739499999999996</v>
      </c>
      <c r="BC12" s="104">
        <v>8.6790000000000003</v>
      </c>
      <c r="BD12" s="104">
        <v>8.475500000000002</v>
      </c>
      <c r="BE12" s="104">
        <v>7.2545000000000011</v>
      </c>
      <c r="BF12" s="104">
        <v>5.5000000000000003E-4</v>
      </c>
      <c r="BG12" s="104">
        <v>-5.5000000000000003E-4</v>
      </c>
      <c r="BH12" s="104">
        <v>5.5000000000000003E-4</v>
      </c>
      <c r="BI12" s="104">
        <v>-4.4000000000000003E-3</v>
      </c>
      <c r="BJ12" s="104">
        <v>-5.6649999999999999E-2</v>
      </c>
      <c r="BK12" s="104">
        <v>-3.245E-2</v>
      </c>
      <c r="BL12" s="104">
        <v>0.19085000000000002</v>
      </c>
      <c r="BM12" s="104">
        <v>0.18425</v>
      </c>
      <c r="BN12" s="104">
        <v>0.18259999999999998</v>
      </c>
      <c r="BO12" s="104">
        <v>0.1782</v>
      </c>
      <c r="BP12" s="104">
        <v>4.9499999999999995E-2</v>
      </c>
      <c r="BQ12" s="104">
        <v>0</v>
      </c>
      <c r="BR12" s="104">
        <v>10.34055</v>
      </c>
      <c r="BS12" s="104">
        <v>10.56165</v>
      </c>
      <c r="BT12" s="104">
        <v>10.06005</v>
      </c>
      <c r="BU12" s="104">
        <v>11.353650000000002</v>
      </c>
      <c r="BV12" s="104">
        <v>11.7249</v>
      </c>
      <c r="BW12" s="104">
        <v>10.611700000000003</v>
      </c>
      <c r="BX12" s="104">
        <v>8.0299999999999996E-2</v>
      </c>
      <c r="BY12" s="104">
        <v>7.9199999999999993E-2</v>
      </c>
      <c r="BZ12" s="104">
        <v>7.9199999999999993E-2</v>
      </c>
      <c r="CA12" s="104">
        <v>0</v>
      </c>
      <c r="CB12" s="104">
        <v>9.35E-2</v>
      </c>
      <c r="CC12" s="104">
        <v>0.31240000000000001</v>
      </c>
      <c r="CD12" s="104">
        <v>0</v>
      </c>
      <c r="CE12" s="104">
        <v>322.29834999999997</v>
      </c>
      <c r="CF12" s="104">
        <v>-9.1041500000000006</v>
      </c>
      <c r="CG12" s="104">
        <v>366.42484999999999</v>
      </c>
      <c r="CH12" s="104">
        <v>2.4749999999999998E-2</v>
      </c>
      <c r="CI12" s="104">
        <v>0</v>
      </c>
      <c r="CJ12" s="104">
        <v>0</v>
      </c>
      <c r="CK12" s="104">
        <v>4.7553000000000001</v>
      </c>
      <c r="CL12" s="104">
        <v>4.6260500000000011</v>
      </c>
      <c r="CM12" s="104">
        <v>4.6381499999999996</v>
      </c>
      <c r="CN12" s="104">
        <v>4.5869999999999997</v>
      </c>
      <c r="CO12" s="104">
        <v>-3.465E-2</v>
      </c>
      <c r="CP12" s="104">
        <v>-3.4099999999999998E-2</v>
      </c>
      <c r="CQ12" s="104">
        <v>0</v>
      </c>
    </row>
    <row r="13" spans="1:95" ht="14.4" x14ac:dyDescent="0.3">
      <c r="B13" s="104" t="s">
        <v>163</v>
      </c>
      <c r="C13" s="104">
        <f>C11/2</f>
        <v>3.1250000000000002E-3</v>
      </c>
      <c r="D13" s="105">
        <v>-1.9799999999999998E-2</v>
      </c>
      <c r="E13" s="105">
        <v>0</v>
      </c>
      <c r="F13" s="105">
        <v>2.2000000000000001E-3</v>
      </c>
      <c r="G13" s="105">
        <v>40.337000000000003</v>
      </c>
      <c r="H13" s="105">
        <v>43.647999999999996</v>
      </c>
      <c r="I13" s="105">
        <v>43.043000000000006</v>
      </c>
      <c r="J13" s="105">
        <v>-15.367000000000001</v>
      </c>
      <c r="K13" s="105">
        <v>0</v>
      </c>
      <c r="L13" s="105">
        <v>0</v>
      </c>
      <c r="M13" s="105">
        <v>0</v>
      </c>
      <c r="N13" s="105">
        <v>2.2000000000000001E-3</v>
      </c>
      <c r="O13" s="105">
        <v>-2.0899999999999998E-2</v>
      </c>
      <c r="P13" s="105">
        <v>-7.6999999999999968E-3</v>
      </c>
      <c r="Q13" s="105">
        <v>-2.3099999999999999E-2</v>
      </c>
      <c r="R13" s="105">
        <v>-5.4999999999999997E-3</v>
      </c>
      <c r="S13" s="105">
        <v>-8.7999999999999988E-3</v>
      </c>
      <c r="T13" s="105">
        <v>-3.2999999999999995E-3</v>
      </c>
      <c r="U13" s="105">
        <v>9.8999999999999973E-3</v>
      </c>
      <c r="V13" s="105">
        <v>0</v>
      </c>
      <c r="W13" s="105">
        <v>4.0062000000000006</v>
      </c>
      <c r="X13" s="105">
        <v>4.0171999999999999</v>
      </c>
      <c r="Y13" s="105">
        <v>3.3110000000000004</v>
      </c>
      <c r="Z13" s="105">
        <v>3.7839999999999998</v>
      </c>
      <c r="AA13" s="105">
        <v>4.3229999999999995</v>
      </c>
      <c r="AB13" s="105">
        <v>3.4506999999999999</v>
      </c>
      <c r="AC13" s="105">
        <v>1.1000000000000001E-3</v>
      </c>
      <c r="AD13" s="105">
        <v>0</v>
      </c>
      <c r="AE13" s="105">
        <v>4.3999999999999994E-3</v>
      </c>
      <c r="AF13" s="105">
        <v>0</v>
      </c>
      <c r="AG13" s="105">
        <v>0</v>
      </c>
      <c r="AH13" s="105">
        <v>0</v>
      </c>
      <c r="AI13" s="105">
        <v>0</v>
      </c>
      <c r="AJ13" s="105">
        <v>32.152999999999999</v>
      </c>
      <c r="AK13" s="105">
        <v>28.785899999999998</v>
      </c>
      <c r="AL13" s="105">
        <v>27.148</v>
      </c>
      <c r="AM13" s="105">
        <v>0</v>
      </c>
      <c r="AN13" s="105">
        <v>-4.4000000000000003E-3</v>
      </c>
      <c r="AO13" s="105">
        <v>-1.5399999999999997E-2</v>
      </c>
      <c r="AP13" s="105">
        <v>5.0952000000000002</v>
      </c>
      <c r="AQ13" s="105">
        <v>4.8202000000000007</v>
      </c>
      <c r="AR13" s="105">
        <v>4.7256</v>
      </c>
      <c r="AS13" s="105">
        <v>4.7465000000000002</v>
      </c>
      <c r="AT13" s="105">
        <v>-8.8000000000000005E-3</v>
      </c>
      <c r="AU13" s="105">
        <v>-9.8999999999999991E-3</v>
      </c>
      <c r="AV13" s="105">
        <v>0</v>
      </c>
      <c r="AY13" s="104">
        <v>0</v>
      </c>
      <c r="AZ13" s="104">
        <v>0</v>
      </c>
      <c r="BA13" s="104">
        <v>0</v>
      </c>
      <c r="BB13" s="104">
        <v>27.439499999999999</v>
      </c>
      <c r="BC13" s="104">
        <v>27.654</v>
      </c>
      <c r="BD13" s="104">
        <v>27.1205</v>
      </c>
      <c r="BE13" s="104">
        <v>-15.977499999999999</v>
      </c>
      <c r="BF13" s="104">
        <v>5.5000000000000003E-4</v>
      </c>
      <c r="BG13" s="104">
        <v>5.5000000000000003E-4</v>
      </c>
      <c r="BH13" s="104">
        <v>1.65E-3</v>
      </c>
      <c r="BI13" s="104">
        <v>2.1999999999999988E-3</v>
      </c>
      <c r="BJ13" s="104">
        <v>-5.2249999999999998E-2</v>
      </c>
      <c r="BK13" s="104">
        <v>-2.3649999999999994E-2</v>
      </c>
      <c r="BL13" s="104">
        <v>0.34924999999999995</v>
      </c>
      <c r="BM13" s="104">
        <v>0.35255000000000003</v>
      </c>
      <c r="BN13" s="104">
        <v>0.35089999999999999</v>
      </c>
      <c r="BO13" s="104">
        <v>0.33989999999999998</v>
      </c>
      <c r="BP13" s="104">
        <v>0.26069999999999999</v>
      </c>
      <c r="BQ13" s="104">
        <v>0</v>
      </c>
      <c r="BR13" s="104">
        <v>7.9436499999999999</v>
      </c>
      <c r="BS13" s="104">
        <v>11.25465</v>
      </c>
      <c r="BT13" s="104">
        <v>10.742049999999999</v>
      </c>
      <c r="BU13" s="104">
        <v>11.99165</v>
      </c>
      <c r="BV13" s="104">
        <v>12.417900000000001</v>
      </c>
      <c r="BW13" s="104">
        <v>11.3047</v>
      </c>
      <c r="BX13" s="104">
        <v>0.1749</v>
      </c>
      <c r="BY13" s="104">
        <v>0.1749</v>
      </c>
      <c r="BZ13" s="104">
        <v>0.1749</v>
      </c>
      <c r="CA13" s="104">
        <v>4.5100000000000001E-2</v>
      </c>
      <c r="CB13" s="104">
        <v>0.1628</v>
      </c>
      <c r="CC13" s="104">
        <v>0.2475</v>
      </c>
      <c r="CD13" s="104">
        <v>0</v>
      </c>
      <c r="CE13" s="104">
        <v>192.93834999999996</v>
      </c>
      <c r="CF13" s="104">
        <v>-9.1041500000000006</v>
      </c>
      <c r="CG13" s="104">
        <v>207.69484999999997</v>
      </c>
      <c r="CH13" s="104">
        <v>-1.6499999999999987E-3</v>
      </c>
      <c r="CI13" s="104">
        <v>0</v>
      </c>
      <c r="CJ13" s="104">
        <v>0</v>
      </c>
      <c r="CK13" s="104">
        <v>4.5297999999999998</v>
      </c>
      <c r="CL13" s="104">
        <v>4.4456500000000005</v>
      </c>
      <c r="CM13" s="104">
        <v>4.4214500000000001</v>
      </c>
      <c r="CN13" s="104">
        <v>4.3780000000000001</v>
      </c>
      <c r="CO13" s="104">
        <v>-6.050000000000005E-3</v>
      </c>
      <c r="CP13" s="104">
        <v>-5.4999999999999962E-3</v>
      </c>
      <c r="CQ13" s="104">
        <v>0</v>
      </c>
    </row>
    <row r="14" spans="1:95" ht="14.4" x14ac:dyDescent="0.3">
      <c r="B14" s="104" t="s">
        <v>163</v>
      </c>
      <c r="C14" s="104">
        <v>3.1250000000000002E-3</v>
      </c>
      <c r="D14" s="105">
        <v>-1.1000000000000005E-3</v>
      </c>
      <c r="E14" s="105">
        <v>0</v>
      </c>
      <c r="F14" s="105">
        <v>6.5999999999999991E-3</v>
      </c>
      <c r="G14" s="105">
        <v>37.675000000000004</v>
      </c>
      <c r="H14" s="105">
        <v>40.952999999999996</v>
      </c>
      <c r="I14" s="105">
        <v>40.491</v>
      </c>
      <c r="J14" s="105">
        <v>-15.367000000000001</v>
      </c>
      <c r="K14" s="105">
        <v>0</v>
      </c>
      <c r="L14" s="105">
        <v>0</v>
      </c>
      <c r="M14" s="105">
        <v>0</v>
      </c>
      <c r="N14" s="105">
        <v>0</v>
      </c>
      <c r="O14" s="105">
        <v>-1.2099999999999998E-2</v>
      </c>
      <c r="P14" s="105">
        <v>-4.3999999999999977E-3</v>
      </c>
      <c r="Q14" s="105">
        <v>4.9500000000000002E-2</v>
      </c>
      <c r="R14" s="105">
        <v>5.2800000000000007E-2</v>
      </c>
      <c r="S14" s="105">
        <v>5.5E-2</v>
      </c>
      <c r="T14" s="105">
        <v>5.0599999999999999E-2</v>
      </c>
      <c r="U14" s="105">
        <v>0.21999999999999997</v>
      </c>
      <c r="V14" s="105">
        <v>0</v>
      </c>
      <c r="W14" s="105">
        <v>6.5339999999999998</v>
      </c>
      <c r="X14" s="105">
        <v>8.5832999999999995</v>
      </c>
      <c r="Y14" s="105">
        <v>7.5097000000000005</v>
      </c>
      <c r="Z14" s="105">
        <v>8.5547000000000004</v>
      </c>
      <c r="AA14" s="105">
        <v>9.5183</v>
      </c>
      <c r="AB14" s="105">
        <v>7.7769999999999992</v>
      </c>
      <c r="AC14" s="105">
        <v>6.0499999999999998E-2</v>
      </c>
      <c r="AD14" s="105">
        <v>5.9400000000000001E-2</v>
      </c>
      <c r="AE14" s="105">
        <v>6.7100000000000007E-2</v>
      </c>
      <c r="AF14" s="105">
        <v>1.7600000000000001E-2</v>
      </c>
      <c r="AG14" s="105">
        <v>4.8400000000000006E-2</v>
      </c>
      <c r="AH14" s="105">
        <v>0</v>
      </c>
      <c r="AI14" s="105">
        <v>0</v>
      </c>
      <c r="AJ14" s="105">
        <v>70.323000000000008</v>
      </c>
      <c r="AK14" s="105">
        <v>59.937899999999999</v>
      </c>
      <c r="AL14" s="105">
        <v>59.762999999999998</v>
      </c>
      <c r="AM14" s="105">
        <v>1.1000000000000001E-3</v>
      </c>
      <c r="AN14" s="105">
        <v>-4.4000000000000003E-3</v>
      </c>
      <c r="AO14" s="105">
        <v>-2.3099999999999999E-2</v>
      </c>
      <c r="AP14" s="105">
        <v>4.5056000000000003</v>
      </c>
      <c r="AQ14" s="105">
        <v>4.2427000000000001</v>
      </c>
      <c r="AR14" s="105">
        <v>4.1304999999999996</v>
      </c>
      <c r="AS14" s="105">
        <v>4.1393000000000004</v>
      </c>
      <c r="AT14" s="105">
        <v>-8.8000000000000005E-3</v>
      </c>
      <c r="AU14" s="105">
        <v>-9.8999999999999991E-3</v>
      </c>
      <c r="AV14" s="105">
        <v>0</v>
      </c>
      <c r="AY14" s="104">
        <v>0</v>
      </c>
      <c r="AZ14" s="104">
        <v>0</v>
      </c>
      <c r="BA14" s="104">
        <v>0</v>
      </c>
      <c r="BB14" s="104">
        <v>24.436499999999995</v>
      </c>
      <c r="BC14" s="104">
        <v>24.563000000000002</v>
      </c>
      <c r="BD14" s="104">
        <v>24.205500000000001</v>
      </c>
      <c r="BE14" s="104">
        <v>-15.977499999999999</v>
      </c>
      <c r="BF14" s="104">
        <v>-5.5000000000000003E-4</v>
      </c>
      <c r="BG14" s="104">
        <v>-5.5000000000000003E-4</v>
      </c>
      <c r="BH14" s="104">
        <v>-5.5000000000000003E-4</v>
      </c>
      <c r="BI14" s="104">
        <v>2.1999999999999988E-3</v>
      </c>
      <c r="BJ14" s="104">
        <v>-3.3550000000000003E-2</v>
      </c>
      <c r="BK14" s="104">
        <v>-2.8049999999999999E-2</v>
      </c>
      <c r="BL14" s="104">
        <v>0.23374999999999999</v>
      </c>
      <c r="BM14" s="104">
        <v>0.23705000000000001</v>
      </c>
      <c r="BN14" s="104">
        <v>0.2321</v>
      </c>
      <c r="BO14" s="104">
        <v>0.23649999999999999</v>
      </c>
      <c r="BP14" s="104">
        <v>0</v>
      </c>
      <c r="BQ14" s="104">
        <v>0</v>
      </c>
      <c r="BR14" s="104">
        <v>6.958050000000001</v>
      </c>
      <c r="BS14" s="104">
        <v>10.429650000000001</v>
      </c>
      <c r="BT14" s="104">
        <v>9.9280499999999989</v>
      </c>
      <c r="BU14" s="104">
        <v>11.089650000000001</v>
      </c>
      <c r="BV14" s="104">
        <v>11.4389</v>
      </c>
      <c r="BW14" s="104">
        <v>10.4907</v>
      </c>
      <c r="BX14" s="104">
        <v>0.121</v>
      </c>
      <c r="BY14" s="104">
        <v>0.121</v>
      </c>
      <c r="BZ14" s="104">
        <v>0.11660000000000001</v>
      </c>
      <c r="CA14" s="104">
        <v>5.5E-2</v>
      </c>
      <c r="CB14" s="104">
        <v>0.1144</v>
      </c>
      <c r="CC14" s="104">
        <v>8.0299999999999996E-2</v>
      </c>
      <c r="CD14" s="104">
        <v>0</v>
      </c>
      <c r="CE14" s="104">
        <v>118.57835</v>
      </c>
      <c r="CF14" s="104">
        <v>118.38585</v>
      </c>
      <c r="CG14" s="104">
        <v>121.89484999999999</v>
      </c>
      <c r="CH14" s="104">
        <v>-3.850000000000001E-3</v>
      </c>
      <c r="CI14" s="104">
        <v>0</v>
      </c>
      <c r="CJ14" s="104">
        <v>0</v>
      </c>
      <c r="CK14" s="104">
        <v>4.0259999999999998</v>
      </c>
      <c r="CL14" s="104">
        <v>3.9319500000000001</v>
      </c>
      <c r="CM14" s="104">
        <v>3.90665</v>
      </c>
      <c r="CN14" s="104">
        <v>3.883</v>
      </c>
      <c r="CO14" s="104">
        <v>-5.5000000000000188E-4</v>
      </c>
      <c r="CP14" s="104">
        <v>-1.0999999999999985E-3</v>
      </c>
      <c r="CQ14" s="104">
        <v>0</v>
      </c>
    </row>
    <row r="15" spans="1:95" ht="14.4" x14ac:dyDescent="0.3">
      <c r="B15" s="104" t="s">
        <v>163</v>
      </c>
      <c r="C15" s="104">
        <f>C13/2</f>
        <v>1.5625000000000001E-3</v>
      </c>
      <c r="D15" s="105">
        <v>0.2266</v>
      </c>
      <c r="E15" s="105">
        <v>0</v>
      </c>
      <c r="F15" s="105">
        <v>0.14080000000000001</v>
      </c>
      <c r="G15" s="105">
        <v>0.68199999999999816</v>
      </c>
      <c r="H15" s="105">
        <v>1.4079999999999988</v>
      </c>
      <c r="I15" s="105">
        <v>1.375</v>
      </c>
      <c r="J15" s="105">
        <v>0.38499999999999912</v>
      </c>
      <c r="K15" s="105">
        <v>0</v>
      </c>
      <c r="L15" s="105">
        <v>0</v>
      </c>
      <c r="M15" s="105">
        <v>0</v>
      </c>
      <c r="N15" s="105">
        <v>1.3199999999999998E-2</v>
      </c>
      <c r="O15" s="105">
        <v>5.4999999999999979E-3</v>
      </c>
      <c r="P15" s="105">
        <v>1.6500000000000001E-2</v>
      </c>
      <c r="Q15" s="105">
        <v>1.9799999999999998E-2</v>
      </c>
      <c r="R15" s="105">
        <v>2.9700000000000001E-2</v>
      </c>
      <c r="S15" s="105">
        <v>2.7499999999999997E-2</v>
      </c>
      <c r="T15" s="105">
        <v>2.6400000000000003E-2</v>
      </c>
      <c r="U15" s="105">
        <v>-5.3899999999999997E-2</v>
      </c>
      <c r="V15" s="105">
        <v>0</v>
      </c>
      <c r="W15" s="105">
        <v>4.0117000000000003</v>
      </c>
      <c r="X15" s="105">
        <v>0.63360000000000016</v>
      </c>
      <c r="Y15" s="105">
        <v>0.27830000000000021</v>
      </c>
      <c r="Z15" s="105">
        <v>0.30470000000000003</v>
      </c>
      <c r="AA15" s="105">
        <v>0.47630000000000006</v>
      </c>
      <c r="AB15" s="105">
        <v>0.25850000000000023</v>
      </c>
      <c r="AC15" s="105">
        <v>0.47189999999999999</v>
      </c>
      <c r="AD15" s="105">
        <v>0.47300000000000003</v>
      </c>
      <c r="AE15" s="105">
        <v>0.4708</v>
      </c>
      <c r="AF15" s="105">
        <v>0.44769999999999999</v>
      </c>
      <c r="AG15" s="105">
        <v>0.43339999999999995</v>
      </c>
      <c r="AH15" s="105">
        <v>0.10559999999999999</v>
      </c>
      <c r="AI15" s="105">
        <v>0</v>
      </c>
      <c r="AJ15" s="105">
        <v>6.6109999999999998</v>
      </c>
      <c r="AK15" s="105">
        <v>5.5868999999999991</v>
      </c>
      <c r="AL15" s="105">
        <v>5.3349999999999991</v>
      </c>
      <c r="AM15" s="105">
        <v>1.1000000000000001E-3</v>
      </c>
      <c r="AN15" s="105">
        <v>-4.4000000000000003E-3</v>
      </c>
      <c r="AO15" s="105">
        <v>-2.3099999999999999E-2</v>
      </c>
      <c r="AP15" s="105">
        <v>2.7807999999999997</v>
      </c>
      <c r="AQ15" s="105">
        <v>2.5861000000000005</v>
      </c>
      <c r="AR15" s="105">
        <v>2.4980999999999995</v>
      </c>
      <c r="AS15" s="105">
        <v>2.5266999999999999</v>
      </c>
      <c r="AT15" s="105">
        <v>7.7000000000000002E-3</v>
      </c>
      <c r="AU15" s="105">
        <v>7.7000000000000011E-3</v>
      </c>
      <c r="AV15" s="105">
        <v>0</v>
      </c>
      <c r="AY15" s="104">
        <v>0</v>
      </c>
      <c r="AZ15" s="104">
        <v>0</v>
      </c>
      <c r="BA15" s="104">
        <v>0</v>
      </c>
      <c r="BB15" s="104">
        <v>13.249499999999998</v>
      </c>
      <c r="BC15" s="104">
        <v>13.166999999999998</v>
      </c>
      <c r="BD15" s="104">
        <v>13.183500000000002</v>
      </c>
      <c r="BE15" s="104">
        <v>10.972500000000002</v>
      </c>
      <c r="BF15" s="104">
        <v>-5.5000000000000003E-4</v>
      </c>
      <c r="BG15" s="104">
        <v>-5.5000000000000003E-4</v>
      </c>
      <c r="BH15" s="104">
        <v>-5.5000000000000003E-4</v>
      </c>
      <c r="BI15" s="104">
        <v>-1.1000000000000001E-3</v>
      </c>
      <c r="BJ15" s="104">
        <v>-5.5549999999999995E-2</v>
      </c>
      <c r="BK15" s="104">
        <v>-3.0249999999999999E-2</v>
      </c>
      <c r="BL15" s="104">
        <v>0.15784999999999999</v>
      </c>
      <c r="BM15" s="104">
        <v>0.15675</v>
      </c>
      <c r="BN15" s="104">
        <v>0.15179999999999999</v>
      </c>
      <c r="BO15" s="104">
        <v>0.15400000000000003</v>
      </c>
      <c r="BP15" s="104">
        <v>9.1300000000000006E-2</v>
      </c>
      <c r="BQ15" s="104">
        <v>0</v>
      </c>
      <c r="BR15" s="104">
        <v>7.2858499999999999</v>
      </c>
      <c r="BS15" s="104">
        <v>11.045649999999998</v>
      </c>
      <c r="BT15" s="104">
        <v>10.379049999999999</v>
      </c>
      <c r="BU15" s="104">
        <v>11.62865</v>
      </c>
      <c r="BV15" s="104">
        <v>12.296900000000001</v>
      </c>
      <c r="BW15" s="104">
        <v>10.9527</v>
      </c>
      <c r="BX15" s="104">
        <v>0.1056</v>
      </c>
      <c r="BY15" s="104">
        <v>0.10669999999999999</v>
      </c>
      <c r="BZ15" s="104">
        <v>0.10779999999999999</v>
      </c>
      <c r="CA15" s="104">
        <v>0.14080000000000001</v>
      </c>
      <c r="CB15" s="104">
        <v>0.1067</v>
      </c>
      <c r="CC15" s="104">
        <v>3.7399999999999996E-2</v>
      </c>
      <c r="CD15" s="104">
        <v>0</v>
      </c>
      <c r="CE15" s="104">
        <v>93.762349999999998</v>
      </c>
      <c r="CF15" s="104">
        <v>94.51585</v>
      </c>
      <c r="CG15" s="104">
        <v>96.187849999999997</v>
      </c>
      <c r="CH15" s="104">
        <v>2.4749999999999998E-2</v>
      </c>
      <c r="CI15" s="104">
        <v>0</v>
      </c>
      <c r="CJ15" s="104">
        <v>0</v>
      </c>
      <c r="CK15" s="104">
        <v>4.6926000000000005</v>
      </c>
      <c r="CL15" s="104">
        <v>4.5930499999999999</v>
      </c>
      <c r="CM15" s="104">
        <v>4.5303500000000003</v>
      </c>
      <c r="CN15" s="104">
        <v>4.5561999999999996</v>
      </c>
      <c r="CO15" s="104">
        <v>-2.749999999999999E-3</v>
      </c>
      <c r="CP15" s="104">
        <v>-3.2999999999999939E-3</v>
      </c>
      <c r="CQ15" s="104">
        <v>0</v>
      </c>
    </row>
    <row r="16" spans="1:95" ht="14.4" x14ac:dyDescent="0.3">
      <c r="B16" s="104" t="s">
        <v>163</v>
      </c>
      <c r="C16" s="104">
        <v>1.5625000000000001E-3</v>
      </c>
      <c r="D16" s="105">
        <v>0.13750000000000001</v>
      </c>
      <c r="E16" s="105">
        <v>8.7999999999999995E-2</v>
      </c>
      <c r="F16" s="105">
        <v>7.5899999999999995E-2</v>
      </c>
      <c r="G16" s="105">
        <v>0.7259999999999982</v>
      </c>
      <c r="H16" s="105">
        <v>1.5289999999999977</v>
      </c>
      <c r="I16" s="105">
        <v>1.4520000000000013</v>
      </c>
      <c r="J16" s="105">
        <v>0.5829999999999993</v>
      </c>
      <c r="K16" s="105">
        <v>0</v>
      </c>
      <c r="L16" s="105">
        <v>0</v>
      </c>
      <c r="M16" s="105">
        <v>0</v>
      </c>
      <c r="N16" s="105">
        <v>1.9799999999999998E-2</v>
      </c>
      <c r="O16" s="105">
        <v>1.2100000000000001E-2</v>
      </c>
      <c r="P16" s="105">
        <v>2.0900000000000002E-2</v>
      </c>
      <c r="Q16" s="105">
        <v>1.6500000000000001E-2</v>
      </c>
      <c r="R16" s="105">
        <v>2.3099999999999999E-2</v>
      </c>
      <c r="S16" s="105">
        <v>1.7600000000000001E-2</v>
      </c>
      <c r="T16" s="105">
        <v>2.1999999999999999E-2</v>
      </c>
      <c r="U16" s="105">
        <v>-5.3899999999999997E-2</v>
      </c>
      <c r="V16" s="105">
        <v>0</v>
      </c>
      <c r="W16" s="105">
        <v>4.1173000000000002</v>
      </c>
      <c r="X16" s="105">
        <v>0.56869999999999998</v>
      </c>
      <c r="Y16" s="105">
        <v>0.25740000000000007</v>
      </c>
      <c r="Z16" s="105">
        <v>0.29260000000000014</v>
      </c>
      <c r="AA16" s="105">
        <v>0.47299999999999981</v>
      </c>
      <c r="AB16" s="105">
        <v>0.24090000000000034</v>
      </c>
      <c r="AC16" s="105">
        <v>0.4829</v>
      </c>
      <c r="AD16" s="105">
        <v>0.48509999999999998</v>
      </c>
      <c r="AE16" s="105">
        <v>0.48509999999999998</v>
      </c>
      <c r="AF16" s="105">
        <v>0.47739999999999999</v>
      </c>
      <c r="AG16" s="105">
        <v>0.44</v>
      </c>
      <c r="AH16" s="105">
        <v>0.1177</v>
      </c>
      <c r="AI16" s="105">
        <v>0</v>
      </c>
      <c r="AJ16" s="105">
        <v>8.0410000000000004</v>
      </c>
      <c r="AK16" s="105">
        <v>5.3668999999999984</v>
      </c>
      <c r="AL16" s="105">
        <v>5.1039999999999992</v>
      </c>
      <c r="AM16" s="105">
        <v>1.0999999999999999E-2</v>
      </c>
      <c r="AN16" s="105">
        <v>-4.4000000000000003E-3</v>
      </c>
      <c r="AO16" s="105">
        <v>-2.3099999999999999E-2</v>
      </c>
      <c r="AP16" s="105">
        <v>4.1536</v>
      </c>
      <c r="AQ16" s="105">
        <v>3.8807999999999998</v>
      </c>
      <c r="AR16" s="105">
        <v>3.7366999999999999</v>
      </c>
      <c r="AS16" s="105">
        <v>3.8368000000000002</v>
      </c>
      <c r="AT16" s="105">
        <v>1.0999999999999999E-2</v>
      </c>
      <c r="AU16" s="105">
        <v>1.0999999999999999E-2</v>
      </c>
      <c r="AV16" s="105">
        <v>0</v>
      </c>
      <c r="AY16" s="104">
        <v>-8.8000000000000005E-3</v>
      </c>
      <c r="AZ16" s="104">
        <v>-1.7600000000000001E-2</v>
      </c>
      <c r="BA16" s="104">
        <v>0</v>
      </c>
      <c r="BB16" s="104">
        <v>34.418999999999997</v>
      </c>
      <c r="BC16" s="104">
        <v>37.256999999999991</v>
      </c>
      <c r="BD16" s="104">
        <v>36.723500000000001</v>
      </c>
      <c r="BE16" s="104">
        <v>-15.4495</v>
      </c>
      <c r="BF16" s="104">
        <v>0</v>
      </c>
      <c r="BG16" s="104">
        <v>0</v>
      </c>
      <c r="BH16" s="104">
        <v>0</v>
      </c>
      <c r="BI16" s="104">
        <v>-4.3999999999999985E-3</v>
      </c>
      <c r="BJ16" s="104">
        <v>-3.85E-2</v>
      </c>
      <c r="BK16" s="104">
        <v>-2.5850000000000001E-2</v>
      </c>
      <c r="BL16" s="104">
        <v>6.8749999999999992E-2</v>
      </c>
      <c r="BM16" s="104">
        <v>6.2700000000000006E-2</v>
      </c>
      <c r="BN16" s="104">
        <v>6.3799999999999996E-2</v>
      </c>
      <c r="BO16" s="104">
        <v>5.7750000000000003E-2</v>
      </c>
      <c r="BP16" s="104">
        <v>5.609999999999999E-2</v>
      </c>
      <c r="BQ16" s="104">
        <v>0</v>
      </c>
      <c r="BR16" s="104">
        <v>6.6434499999999996</v>
      </c>
      <c r="BS16" s="104">
        <v>8.6036499999999982</v>
      </c>
      <c r="BT16" s="104">
        <v>7.5636000000000001</v>
      </c>
      <c r="BU16" s="104">
        <v>8.6498500000000007</v>
      </c>
      <c r="BV16" s="104">
        <v>9.5172000000000008</v>
      </c>
      <c r="BW16" s="104">
        <v>7.8336500000000004</v>
      </c>
      <c r="BX16" s="104">
        <v>4.5100000000000001E-2</v>
      </c>
      <c r="BY16" s="104">
        <v>4.675E-2</v>
      </c>
      <c r="BZ16" s="104">
        <v>4.0150000000000005E-2</v>
      </c>
      <c r="CA16" s="104">
        <v>0.10010000000000001</v>
      </c>
      <c r="CB16" s="104">
        <v>5.0599999999999999E-2</v>
      </c>
      <c r="CC16" s="104">
        <v>0</v>
      </c>
      <c r="CD16" s="104">
        <v>0</v>
      </c>
      <c r="CE16" s="104">
        <v>67.923900000000003</v>
      </c>
      <c r="CF16" s="104">
        <v>60.686999999999998</v>
      </c>
      <c r="CG16" s="104">
        <v>60.93395000000001</v>
      </c>
      <c r="CH16" s="104">
        <v>-6.5999999999999991E-3</v>
      </c>
      <c r="CI16" s="104">
        <v>-2.2000000000000001E-3</v>
      </c>
      <c r="CJ16" s="104">
        <v>-1.54E-2</v>
      </c>
      <c r="CK16" s="104">
        <v>4.5408000000000008</v>
      </c>
      <c r="CL16" s="104">
        <v>4.2982499999999995</v>
      </c>
      <c r="CM16" s="104">
        <v>4.2190499999999993</v>
      </c>
      <c r="CN16" s="104">
        <v>4.2317</v>
      </c>
      <c r="CO16" s="104">
        <v>-3.9050000000000001E-2</v>
      </c>
      <c r="CP16" s="104">
        <v>-4.07E-2</v>
      </c>
      <c r="CQ16" s="104">
        <v>0</v>
      </c>
    </row>
    <row r="17" spans="1:95" ht="14.4" x14ac:dyDescent="0.3">
      <c r="B17" s="104" t="s">
        <v>163</v>
      </c>
      <c r="C17" s="104">
        <v>0</v>
      </c>
      <c r="D17" s="105">
        <v>-1.8699999999999998E-2</v>
      </c>
      <c r="E17" s="105">
        <v>8.8000000000000005E-3</v>
      </c>
      <c r="F17" s="105">
        <v>2.2000000000000001E-3</v>
      </c>
      <c r="G17" s="105">
        <v>58.82800000000001</v>
      </c>
      <c r="H17" s="105">
        <v>63.371000000000002</v>
      </c>
      <c r="I17" s="105">
        <v>62.04</v>
      </c>
      <c r="J17" s="105">
        <v>-15.367000000000001</v>
      </c>
      <c r="K17" s="105">
        <v>0</v>
      </c>
      <c r="L17" s="105">
        <v>0</v>
      </c>
      <c r="M17" s="105">
        <v>0</v>
      </c>
      <c r="N17" s="105">
        <v>7.7000000000000002E-3</v>
      </c>
      <c r="O17" s="105">
        <v>-2.0899999999999998E-2</v>
      </c>
      <c r="P17" s="105">
        <v>-5.4999999999999997E-3</v>
      </c>
      <c r="Q17" s="105">
        <v>-9.8999999999999991E-3</v>
      </c>
      <c r="R17" s="105">
        <v>-2.2000000000000006E-3</v>
      </c>
      <c r="S17" s="105">
        <v>-2.1999999999999997E-3</v>
      </c>
      <c r="T17" s="105">
        <v>-3.2999999999999995E-3</v>
      </c>
      <c r="U17" s="105">
        <v>-5.3899999999999997E-2</v>
      </c>
      <c r="V17" s="105">
        <v>0</v>
      </c>
      <c r="W17" s="105">
        <v>5.5121000000000002</v>
      </c>
      <c r="X17" s="105">
        <v>8.6933000000000007</v>
      </c>
      <c r="Y17" s="105">
        <v>7.6230000000000011</v>
      </c>
      <c r="Z17" s="105">
        <v>8.7967000000000013</v>
      </c>
      <c r="AA17" s="105">
        <v>9.6943000000000001</v>
      </c>
      <c r="AB17" s="105">
        <v>7.9706000000000001</v>
      </c>
      <c r="AC17" s="105">
        <v>0.32229999999999998</v>
      </c>
      <c r="AD17" s="105">
        <v>0.32340000000000002</v>
      </c>
      <c r="AE17" s="105">
        <v>0.3256</v>
      </c>
      <c r="AF17" s="105">
        <v>0.2717</v>
      </c>
      <c r="AG17" s="105">
        <v>0.308</v>
      </c>
      <c r="AH17" s="105">
        <v>0</v>
      </c>
      <c r="AI17" s="105">
        <v>0</v>
      </c>
      <c r="AJ17" s="105">
        <v>58.652000000000001</v>
      </c>
      <c r="AK17" s="105">
        <v>52.96390000000001</v>
      </c>
      <c r="AL17" s="105">
        <v>50.765000000000001</v>
      </c>
      <c r="AM17" s="105">
        <v>5.4999999999999997E-3</v>
      </c>
      <c r="AN17" s="105">
        <v>-4.4000000000000003E-3</v>
      </c>
      <c r="AO17" s="105">
        <v>-2.3099999999999999E-2</v>
      </c>
      <c r="AP17" s="105">
        <v>3.4671999999999996</v>
      </c>
      <c r="AQ17" s="105">
        <v>3.2603999999999997</v>
      </c>
      <c r="AR17" s="105">
        <v>3.1910999999999996</v>
      </c>
      <c r="AS17" s="105">
        <v>3.2229999999999999</v>
      </c>
      <c r="AT17" s="105">
        <v>-6.6000000000000008E-3</v>
      </c>
      <c r="AU17" s="105">
        <v>-6.6000000000000008E-3</v>
      </c>
      <c r="AV17" s="105">
        <v>0</v>
      </c>
      <c r="AY17" s="104">
        <v>4.3999999999999994E-3</v>
      </c>
      <c r="AZ17" s="104">
        <v>-1.7600000000000001E-2</v>
      </c>
      <c r="BA17" s="104">
        <v>6.5999999999999991E-3</v>
      </c>
      <c r="BB17" s="104">
        <v>37.565000000000005</v>
      </c>
      <c r="BC17" s="104">
        <v>40.634</v>
      </c>
      <c r="BD17" s="104">
        <v>40.210499999999996</v>
      </c>
      <c r="BE17" s="104">
        <v>-15.4495</v>
      </c>
      <c r="BF17" s="104">
        <v>0</v>
      </c>
      <c r="BG17" s="104">
        <v>0</v>
      </c>
      <c r="BH17" s="104">
        <v>0</v>
      </c>
      <c r="BI17" s="104">
        <v>-6.5999999999999991E-3</v>
      </c>
      <c r="BJ17" s="104">
        <v>-2.9700000000000001E-2</v>
      </c>
      <c r="BK17" s="104">
        <v>-2.4750000000000001E-2</v>
      </c>
      <c r="BL17" s="104">
        <v>5.885E-2</v>
      </c>
      <c r="BM17" s="104">
        <v>5.3900000000000003E-2</v>
      </c>
      <c r="BN17" s="104">
        <v>5.9399999999999994E-2</v>
      </c>
      <c r="BO17" s="104">
        <v>5.2249999999999998E-2</v>
      </c>
      <c r="BP17" s="104">
        <v>0.20239999999999997</v>
      </c>
      <c r="BQ17" s="104">
        <v>0</v>
      </c>
      <c r="BR17" s="104">
        <v>6.5367499999999996</v>
      </c>
      <c r="BS17" s="104">
        <v>8.4166500000000006</v>
      </c>
      <c r="BT17" s="104">
        <v>7.4580000000000002</v>
      </c>
      <c r="BU17" s="104">
        <v>8.4848500000000016</v>
      </c>
      <c r="BV17" s="104">
        <v>9.3962000000000003</v>
      </c>
      <c r="BW17" s="104">
        <v>7.7192499999999988</v>
      </c>
      <c r="BX17" s="104">
        <v>6.0499999999999998E-2</v>
      </c>
      <c r="BY17" s="104">
        <v>5.9950000000000003E-2</v>
      </c>
      <c r="BZ17" s="104">
        <v>6.4350000000000004E-2</v>
      </c>
      <c r="CA17" s="104">
        <v>1.7600000000000001E-2</v>
      </c>
      <c r="CB17" s="104">
        <v>4.8400000000000006E-2</v>
      </c>
      <c r="CC17" s="104">
        <v>0</v>
      </c>
      <c r="CD17" s="104">
        <v>0</v>
      </c>
      <c r="CE17" s="104">
        <v>69.562900000000013</v>
      </c>
      <c r="CF17" s="104">
        <v>59.982999999999997</v>
      </c>
      <c r="CG17" s="104">
        <v>59.833950000000002</v>
      </c>
      <c r="CH17" s="104">
        <v>-5.4999999999999988E-3</v>
      </c>
      <c r="CI17" s="104">
        <v>-2.2000000000000001E-3</v>
      </c>
      <c r="CJ17" s="104">
        <v>-1.54E-2</v>
      </c>
      <c r="CK17" s="104">
        <v>4.4626999999999999</v>
      </c>
      <c r="CL17" s="104">
        <v>4.2047499999999998</v>
      </c>
      <c r="CM17" s="104">
        <v>4.1222499999999993</v>
      </c>
      <c r="CN17" s="104">
        <v>4.1316000000000006</v>
      </c>
      <c r="CO17" s="104">
        <v>-3.9050000000000001E-2</v>
      </c>
      <c r="CP17" s="104">
        <v>-4.07E-2</v>
      </c>
      <c r="CQ17" s="104">
        <v>0</v>
      </c>
    </row>
    <row r="18" spans="1:95" ht="14.4" x14ac:dyDescent="0.3">
      <c r="B18" s="104" t="s">
        <v>163</v>
      </c>
      <c r="C18" s="104">
        <v>0</v>
      </c>
      <c r="D18" s="105">
        <v>8.7999999999999988E-3</v>
      </c>
      <c r="E18" s="105">
        <v>0</v>
      </c>
      <c r="F18" s="105">
        <v>8.8000000000000005E-3</v>
      </c>
      <c r="G18" s="105">
        <v>51.502000000000002</v>
      </c>
      <c r="H18" s="105">
        <v>55.330000000000005</v>
      </c>
      <c r="I18" s="105">
        <v>54.064999999999998</v>
      </c>
      <c r="J18" s="105">
        <v>-15.367000000000001</v>
      </c>
      <c r="K18" s="105">
        <v>0</v>
      </c>
      <c r="L18" s="105">
        <v>0</v>
      </c>
      <c r="M18" s="105">
        <v>0</v>
      </c>
      <c r="N18" s="105">
        <v>0</v>
      </c>
      <c r="O18" s="105">
        <v>-2.0899999999999998E-2</v>
      </c>
      <c r="P18" s="105">
        <v>-1.0999999999999999E-2</v>
      </c>
      <c r="Q18" s="105">
        <v>1.0999999999999999E-2</v>
      </c>
      <c r="R18" s="105">
        <v>1.0999999999999999E-2</v>
      </c>
      <c r="S18" s="105">
        <v>4.3999999999999994E-3</v>
      </c>
      <c r="T18" s="105">
        <v>7.7000000000000011E-3</v>
      </c>
      <c r="U18" s="105">
        <v>-5.3899999999999997E-2</v>
      </c>
      <c r="V18" s="105">
        <v>0</v>
      </c>
      <c r="W18" s="105">
        <v>5.5615999999999994</v>
      </c>
      <c r="X18" s="105">
        <v>9.1882999999999999</v>
      </c>
      <c r="Y18" s="105">
        <v>8.1378000000000004</v>
      </c>
      <c r="Z18" s="105">
        <v>9.3246999999999982</v>
      </c>
      <c r="AA18" s="105">
        <v>10.299300000000002</v>
      </c>
      <c r="AB18" s="105">
        <v>8.5139999999999993</v>
      </c>
      <c r="AC18" s="105">
        <v>0.1804</v>
      </c>
      <c r="AD18" s="105">
        <v>0.1804</v>
      </c>
      <c r="AE18" s="105">
        <v>0.1804</v>
      </c>
      <c r="AF18" s="105">
        <v>7.2599999999999998E-2</v>
      </c>
      <c r="AG18" s="105">
        <v>0.17269999999999999</v>
      </c>
      <c r="AH18" s="105">
        <v>0</v>
      </c>
      <c r="AI18" s="105">
        <v>0</v>
      </c>
      <c r="AJ18" s="105">
        <v>57.354000000000006</v>
      </c>
      <c r="AK18" s="105">
        <v>52.105900000000005</v>
      </c>
      <c r="AL18" s="105">
        <v>50.522999999999996</v>
      </c>
      <c r="AM18" s="105">
        <v>0</v>
      </c>
      <c r="AN18" s="105">
        <v>-4.4000000000000003E-3</v>
      </c>
      <c r="AO18" s="105">
        <v>-2.3099999999999999E-2</v>
      </c>
      <c r="AP18" s="105">
        <v>3.5266000000000002</v>
      </c>
      <c r="AQ18" s="105">
        <v>3.3274999999999997</v>
      </c>
      <c r="AR18" s="105">
        <v>3.2295999999999996</v>
      </c>
      <c r="AS18" s="105">
        <v>3.2900999999999998</v>
      </c>
      <c r="AT18" s="105">
        <v>-8.8000000000000005E-3</v>
      </c>
      <c r="AU18" s="105">
        <v>-9.8999999999999991E-3</v>
      </c>
      <c r="AV18" s="105">
        <v>0</v>
      </c>
      <c r="AY18" s="104">
        <v>0.14300000000000002</v>
      </c>
      <c r="AZ18" s="104">
        <v>7.0400000000000004E-2</v>
      </c>
      <c r="BA18" s="104">
        <v>7.5899999999999995E-2</v>
      </c>
      <c r="BB18" s="104">
        <v>0.6159999999999981</v>
      </c>
      <c r="BC18" s="104">
        <v>1.2099999999999986</v>
      </c>
      <c r="BD18" s="104">
        <v>1.1715000000000004</v>
      </c>
      <c r="BE18" s="104">
        <v>0.50049999999999983</v>
      </c>
      <c r="BF18" s="104">
        <v>0</v>
      </c>
      <c r="BG18" s="104">
        <v>0</v>
      </c>
      <c r="BH18" s="104">
        <v>0</v>
      </c>
      <c r="BI18" s="104">
        <v>1.32E-2</v>
      </c>
      <c r="BJ18" s="104">
        <v>-5.5000000000000005E-3</v>
      </c>
      <c r="BK18" s="104">
        <v>5.4999999999999841E-4</v>
      </c>
      <c r="BL18" s="104">
        <v>2.5849999999999998E-2</v>
      </c>
      <c r="BM18" s="104">
        <v>2.4199999999999999E-2</v>
      </c>
      <c r="BN18" s="104">
        <v>2.2000000000000002E-2</v>
      </c>
      <c r="BO18" s="104">
        <v>2.3649999999999997E-2</v>
      </c>
      <c r="BP18" s="104">
        <v>-7.1499999999999994E-2</v>
      </c>
      <c r="BQ18" s="104">
        <v>0</v>
      </c>
      <c r="BR18" s="104">
        <v>4.12005</v>
      </c>
      <c r="BS18" s="104">
        <v>0.40204999999999985</v>
      </c>
      <c r="BT18" s="104">
        <v>0.20569999999999994</v>
      </c>
      <c r="BU18" s="104">
        <v>0.2227500000000002</v>
      </c>
      <c r="BV18" s="104">
        <v>0.35089999999999982</v>
      </c>
      <c r="BW18" s="104">
        <v>0.18315000000000028</v>
      </c>
      <c r="BX18" s="104">
        <v>0.4829</v>
      </c>
      <c r="BY18" s="104">
        <v>0.48564999999999997</v>
      </c>
      <c r="BZ18" s="104">
        <v>0.48235</v>
      </c>
      <c r="CA18" s="104">
        <v>0.47739999999999999</v>
      </c>
      <c r="CB18" s="104">
        <v>0.44</v>
      </c>
      <c r="CC18" s="104">
        <v>0.1177</v>
      </c>
      <c r="CD18" s="104">
        <v>0</v>
      </c>
      <c r="CE18" s="104">
        <v>7.2808999999999999</v>
      </c>
      <c r="CF18" s="104">
        <v>5.411999999999999</v>
      </c>
      <c r="CG18" s="104">
        <v>5.1749499999999991</v>
      </c>
      <c r="CH18" s="104">
        <v>4.4000000000000003E-3</v>
      </c>
      <c r="CI18" s="104">
        <v>-2.2000000000000001E-3</v>
      </c>
      <c r="CJ18" s="104">
        <v>-1.54E-2</v>
      </c>
      <c r="CK18" s="104">
        <v>4.1106999999999996</v>
      </c>
      <c r="CL18" s="104">
        <v>3.8428499999999999</v>
      </c>
      <c r="CM18" s="104">
        <v>3.72845</v>
      </c>
      <c r="CN18" s="104">
        <v>3.8290999999999999</v>
      </c>
      <c r="CO18" s="104">
        <v>-1.9250000000000003E-2</v>
      </c>
      <c r="CP18" s="104">
        <v>-1.9799999999999998E-2</v>
      </c>
      <c r="CQ18" s="104">
        <v>0</v>
      </c>
    </row>
    <row r="19" spans="1:95" x14ac:dyDescent="0.25">
      <c r="AY19" s="104">
        <v>1.4299999999999998E-2</v>
      </c>
      <c r="AZ19" s="104">
        <v>-1.7600000000000001E-2</v>
      </c>
      <c r="BA19" s="104">
        <v>8.8000000000000005E-3</v>
      </c>
      <c r="BB19" s="104">
        <v>51.391999999999996</v>
      </c>
      <c r="BC19" s="104">
        <v>55.01100000000001</v>
      </c>
      <c r="BD19" s="104">
        <v>53.784499999999994</v>
      </c>
      <c r="BE19" s="104">
        <v>-15.4495</v>
      </c>
      <c r="BF19" s="104">
        <v>0</v>
      </c>
      <c r="BG19" s="104">
        <v>0</v>
      </c>
      <c r="BH19" s="104">
        <v>0</v>
      </c>
      <c r="BI19" s="104">
        <v>-6.5999999999999991E-3</v>
      </c>
      <c r="BJ19" s="104">
        <v>-3.85E-2</v>
      </c>
      <c r="BK19" s="104">
        <v>-3.1350000000000003E-2</v>
      </c>
      <c r="BL19" s="104">
        <v>2.035E-2</v>
      </c>
      <c r="BM19" s="104">
        <v>1.21E-2</v>
      </c>
      <c r="BN19" s="104">
        <v>8.7999999999999988E-3</v>
      </c>
      <c r="BO19" s="104">
        <v>9.3500000000000007E-3</v>
      </c>
      <c r="BP19" s="104">
        <v>-7.1499999999999994E-2</v>
      </c>
      <c r="BQ19" s="104">
        <v>0</v>
      </c>
      <c r="BR19" s="104">
        <v>5.5643499999999992</v>
      </c>
      <c r="BS19" s="104">
        <v>9.0216499999999993</v>
      </c>
      <c r="BT19" s="104">
        <v>8.0861000000000001</v>
      </c>
      <c r="BU19" s="104">
        <v>9.2548499999999976</v>
      </c>
      <c r="BV19" s="104">
        <v>10.177200000000003</v>
      </c>
      <c r="BW19" s="104">
        <v>8.4562499999999989</v>
      </c>
      <c r="BX19" s="104">
        <v>0.1804</v>
      </c>
      <c r="BY19" s="104">
        <v>0.18095</v>
      </c>
      <c r="BZ19" s="104">
        <v>0.17765</v>
      </c>
      <c r="CA19" s="104">
        <v>7.2599999999999998E-2</v>
      </c>
      <c r="CB19" s="104">
        <v>0.17269999999999999</v>
      </c>
      <c r="CC19" s="104">
        <v>0</v>
      </c>
      <c r="CD19" s="104">
        <v>0</v>
      </c>
      <c r="CE19" s="104">
        <v>56.593900000000005</v>
      </c>
      <c r="CF19" s="104">
        <v>52.151000000000003</v>
      </c>
      <c r="CG19" s="104">
        <v>50.59395</v>
      </c>
      <c r="CH19" s="104">
        <v>-6.5999999999999991E-3</v>
      </c>
      <c r="CI19" s="104">
        <v>-2.2000000000000001E-3</v>
      </c>
      <c r="CJ19" s="104">
        <v>-1.54E-2</v>
      </c>
      <c r="CK19" s="104">
        <v>3.4836999999999998</v>
      </c>
      <c r="CL19" s="104">
        <v>3.2895499999999998</v>
      </c>
      <c r="CM19" s="104">
        <v>3.2213499999999997</v>
      </c>
      <c r="CN19" s="104">
        <v>3.2824</v>
      </c>
      <c r="CO19" s="104">
        <v>-3.9050000000000001E-2</v>
      </c>
      <c r="CP19" s="104">
        <v>-4.07E-2</v>
      </c>
      <c r="CQ19" s="104">
        <v>0</v>
      </c>
    </row>
    <row r="21" spans="1:95" s="106" customFormat="1" ht="14.4" x14ac:dyDescent="0.3">
      <c r="A21" s="106" t="s">
        <v>48</v>
      </c>
      <c r="B21" s="106" t="s">
        <v>47</v>
      </c>
      <c r="C21" s="106" t="s">
        <v>0</v>
      </c>
      <c r="D21" s="107" t="s">
        <v>1</v>
      </c>
      <c r="E21" s="107" t="s">
        <v>2</v>
      </c>
      <c r="F21" s="107" t="s">
        <v>3</v>
      </c>
      <c r="G21" s="107" t="s">
        <v>4</v>
      </c>
      <c r="H21" s="107" t="s">
        <v>5</v>
      </c>
      <c r="I21" s="107" t="s">
        <v>6</v>
      </c>
      <c r="J21" s="107" t="s">
        <v>7</v>
      </c>
      <c r="K21" s="107" t="s">
        <v>8</v>
      </c>
      <c r="L21" s="107" t="s">
        <v>9</v>
      </c>
      <c r="M21" s="107" t="s">
        <v>10</v>
      </c>
      <c r="N21" s="107" t="s">
        <v>11</v>
      </c>
      <c r="O21" s="107" t="s">
        <v>12</v>
      </c>
      <c r="P21" s="107" t="s">
        <v>13</v>
      </c>
      <c r="Q21" s="107" t="s">
        <v>14</v>
      </c>
      <c r="R21" s="107" t="s">
        <v>15</v>
      </c>
      <c r="S21" s="107" t="s">
        <v>16</v>
      </c>
      <c r="T21" s="107" t="s">
        <v>17</v>
      </c>
      <c r="U21" s="107" t="s">
        <v>18</v>
      </c>
      <c r="V21" s="107" t="s">
        <v>19</v>
      </c>
      <c r="W21" s="107" t="s">
        <v>20</v>
      </c>
      <c r="X21" s="107" t="s">
        <v>21</v>
      </c>
      <c r="Y21" s="107" t="s">
        <v>22</v>
      </c>
      <c r="Z21" s="107" t="s">
        <v>23</v>
      </c>
      <c r="AA21" s="107" t="s">
        <v>24</v>
      </c>
      <c r="AB21" s="107" t="s">
        <v>25</v>
      </c>
      <c r="AC21" s="107" t="s">
        <v>26</v>
      </c>
      <c r="AD21" s="107" t="s">
        <v>27</v>
      </c>
      <c r="AE21" s="107" t="s">
        <v>28</v>
      </c>
      <c r="AF21" s="107" t="s">
        <v>29</v>
      </c>
      <c r="AG21" s="107" t="s">
        <v>30</v>
      </c>
      <c r="AH21" s="107" t="s">
        <v>31</v>
      </c>
      <c r="AI21" s="107" t="s">
        <v>32</v>
      </c>
      <c r="AJ21" s="107" t="s">
        <v>33</v>
      </c>
      <c r="AK21" s="107" t="s">
        <v>34</v>
      </c>
      <c r="AL21" s="107" t="s">
        <v>35</v>
      </c>
      <c r="AM21" s="107" t="s">
        <v>36</v>
      </c>
      <c r="AN21" s="107" t="s">
        <v>37</v>
      </c>
      <c r="AO21" s="107" t="s">
        <v>38</v>
      </c>
      <c r="AP21" s="107" t="s">
        <v>39</v>
      </c>
      <c r="AQ21" s="107" t="s">
        <v>40</v>
      </c>
      <c r="AR21" s="107" t="s">
        <v>41</v>
      </c>
      <c r="AS21" s="107" t="s">
        <v>42</v>
      </c>
      <c r="AT21" s="107" t="s">
        <v>43</v>
      </c>
      <c r="AU21" s="107" t="s">
        <v>44</v>
      </c>
      <c r="AV21" s="107" t="s">
        <v>45</v>
      </c>
    </row>
    <row r="22" spans="1:95" ht="14.4" x14ac:dyDescent="0.3">
      <c r="B22" s="104" t="s">
        <v>164</v>
      </c>
      <c r="C22" s="104">
        <v>0.1</v>
      </c>
      <c r="D22" s="105">
        <v>0</v>
      </c>
      <c r="E22" s="105">
        <v>0</v>
      </c>
      <c r="F22" s="105">
        <v>0</v>
      </c>
      <c r="G22" s="105">
        <v>19.965000000000003</v>
      </c>
      <c r="H22" s="105">
        <v>20.218</v>
      </c>
      <c r="I22" s="105">
        <v>19.723000000000003</v>
      </c>
      <c r="J22" s="105">
        <v>-15.201999999999998</v>
      </c>
      <c r="K22" s="105">
        <v>1.1000000000000001E-3</v>
      </c>
      <c r="L22" s="105">
        <v>0</v>
      </c>
      <c r="M22" s="105">
        <v>0</v>
      </c>
      <c r="N22" s="105">
        <v>5.4999999999999997E-3</v>
      </c>
      <c r="O22" s="105">
        <v>-4.8400000000000006E-2</v>
      </c>
      <c r="P22" s="105">
        <v>-4.3999999999999997E-2</v>
      </c>
      <c r="Q22" s="105">
        <v>0.27389999999999998</v>
      </c>
      <c r="R22" s="105">
        <v>0.28820000000000001</v>
      </c>
      <c r="S22" s="105">
        <v>0.2772</v>
      </c>
      <c r="T22" s="105">
        <v>0.27939999999999998</v>
      </c>
      <c r="U22" s="105">
        <v>0.40810000000000002</v>
      </c>
      <c r="V22" s="105">
        <v>0</v>
      </c>
      <c r="W22" s="105">
        <v>9.4698999999999991</v>
      </c>
      <c r="X22" s="105">
        <v>9.0618000000000016</v>
      </c>
      <c r="Y22" s="105">
        <v>8.4985999999999997</v>
      </c>
      <c r="Z22" s="105">
        <v>9.732800000000001</v>
      </c>
      <c r="AA22" s="105">
        <v>10.088099999999999</v>
      </c>
      <c r="AB22" s="105">
        <v>9.0716999999999999</v>
      </c>
      <c r="AC22" s="105">
        <v>0.17270000000000002</v>
      </c>
      <c r="AD22" s="105">
        <v>0.17270000000000002</v>
      </c>
      <c r="AE22" s="105">
        <v>0.1749</v>
      </c>
      <c r="AF22" s="105">
        <v>0.1045</v>
      </c>
      <c r="AG22" s="105">
        <v>0.16059999999999999</v>
      </c>
      <c r="AH22" s="105">
        <v>0.20899999999999999</v>
      </c>
      <c r="AI22" s="105">
        <v>0</v>
      </c>
      <c r="AJ22" s="105">
        <v>63.57999999999997</v>
      </c>
      <c r="AK22" s="105">
        <v>0</v>
      </c>
      <c r="AL22" s="105">
        <v>80.520000000000039</v>
      </c>
      <c r="AM22" s="105">
        <v>-5.1700000000000003E-2</v>
      </c>
      <c r="AN22" s="105">
        <v>0</v>
      </c>
      <c r="AO22" s="105">
        <v>0</v>
      </c>
      <c r="AP22" s="105">
        <v>4.0304000000000002</v>
      </c>
      <c r="AQ22" s="105">
        <v>3.8984000000000001</v>
      </c>
      <c r="AR22" s="105">
        <v>3.9302999999999995</v>
      </c>
      <c r="AS22" s="105">
        <v>3.8687</v>
      </c>
      <c r="AT22" s="105">
        <v>-2.0899999999999998E-2</v>
      </c>
      <c r="AU22" s="105">
        <v>-1.9799999999999998E-2</v>
      </c>
      <c r="AV22" s="105">
        <v>0</v>
      </c>
      <c r="AY22" s="104">
        <f t="shared" ref="AY22:CQ22" si="8">AVERAGE(D22,D59)</f>
        <v>0</v>
      </c>
      <c r="AZ22" s="104">
        <f t="shared" si="8"/>
        <v>0</v>
      </c>
      <c r="BA22" s="104">
        <f t="shared" si="8"/>
        <v>0</v>
      </c>
      <c r="BB22" s="104">
        <f t="shared" si="8"/>
        <v>20.449000000000002</v>
      </c>
      <c r="BC22" s="104">
        <f t="shared" si="8"/>
        <v>20.729500000000002</v>
      </c>
      <c r="BD22" s="104">
        <f t="shared" si="8"/>
        <v>20.223500000000001</v>
      </c>
      <c r="BE22" s="104">
        <f t="shared" si="8"/>
        <v>-14.767499999999998</v>
      </c>
      <c r="BF22" s="104">
        <f t="shared" si="8"/>
        <v>1.1000000000000001E-3</v>
      </c>
      <c r="BG22" s="104">
        <f t="shared" si="8"/>
        <v>0</v>
      </c>
      <c r="BH22" s="104">
        <f t="shared" si="8"/>
        <v>5.5000000000000003E-4</v>
      </c>
      <c r="BI22" s="104">
        <f t="shared" si="8"/>
        <v>5.4999999999999997E-3</v>
      </c>
      <c r="BJ22" s="104">
        <f t="shared" si="8"/>
        <v>-3.7400000000000003E-2</v>
      </c>
      <c r="BK22" s="104">
        <f t="shared" si="8"/>
        <v>-3.5749999999999997E-2</v>
      </c>
      <c r="BL22" s="104">
        <f t="shared" si="8"/>
        <v>0.27389999999999998</v>
      </c>
      <c r="BM22" s="104">
        <f t="shared" si="8"/>
        <v>0.28820000000000001</v>
      </c>
      <c r="BN22" s="104">
        <f t="shared" si="8"/>
        <v>0.2772</v>
      </c>
      <c r="BO22" s="104">
        <f t="shared" si="8"/>
        <v>0.27939999999999998</v>
      </c>
      <c r="BP22" s="104">
        <f t="shared" si="8"/>
        <v>0.40810000000000002</v>
      </c>
      <c r="BQ22" s="104">
        <f t="shared" si="8"/>
        <v>0</v>
      </c>
      <c r="BR22" s="104">
        <f t="shared" si="8"/>
        <v>9.5023499999999999</v>
      </c>
      <c r="BS22" s="104">
        <f t="shared" si="8"/>
        <v>9.1129500000000014</v>
      </c>
      <c r="BT22" s="104">
        <f t="shared" si="8"/>
        <v>8.5761499999999984</v>
      </c>
      <c r="BU22" s="104">
        <f t="shared" si="8"/>
        <v>9.8384</v>
      </c>
      <c r="BV22" s="104">
        <f t="shared" si="8"/>
        <v>10.17775</v>
      </c>
      <c r="BW22" s="104">
        <f t="shared" si="8"/>
        <v>9.1723499999999998</v>
      </c>
      <c r="BX22" s="104">
        <f t="shared" si="8"/>
        <v>0.17270000000000002</v>
      </c>
      <c r="BY22" s="104">
        <f t="shared" si="8"/>
        <v>0.17215000000000003</v>
      </c>
      <c r="BZ22" s="104">
        <f t="shared" si="8"/>
        <v>0.17655000000000001</v>
      </c>
      <c r="CA22" s="104">
        <f t="shared" si="8"/>
        <v>0.1045</v>
      </c>
      <c r="CB22" s="104">
        <f t="shared" si="8"/>
        <v>0.16499999999999998</v>
      </c>
      <c r="CC22" s="104">
        <f t="shared" si="8"/>
        <v>0.17379999999999998</v>
      </c>
      <c r="CD22" s="104">
        <f t="shared" si="8"/>
        <v>0</v>
      </c>
      <c r="CE22" s="104">
        <f t="shared" si="8"/>
        <v>77.879999999999981</v>
      </c>
      <c r="CF22" s="104">
        <f t="shared" si="8"/>
        <v>0</v>
      </c>
      <c r="CG22" s="104">
        <f t="shared" si="8"/>
        <v>92.125000000000028</v>
      </c>
      <c r="CH22" s="104">
        <f t="shared" si="8"/>
        <v>-4.9500000000000002E-2</v>
      </c>
      <c r="CI22" s="104">
        <f t="shared" si="8"/>
        <v>0</v>
      </c>
      <c r="CJ22" s="104">
        <f t="shared" si="8"/>
        <v>0</v>
      </c>
      <c r="CK22" s="104">
        <f t="shared" si="8"/>
        <v>3.9864000000000002</v>
      </c>
      <c r="CL22" s="104">
        <f t="shared" si="8"/>
        <v>3.8731</v>
      </c>
      <c r="CM22" s="104">
        <f t="shared" si="8"/>
        <v>3.9049999999999994</v>
      </c>
      <c r="CN22" s="104">
        <f t="shared" si="8"/>
        <v>3.8555000000000001</v>
      </c>
      <c r="CO22" s="104">
        <f t="shared" si="8"/>
        <v>-1.6500000000000001E-2</v>
      </c>
      <c r="CP22" s="104">
        <f t="shared" si="8"/>
        <v>-1.5399999999999997E-2</v>
      </c>
      <c r="CQ22" s="104">
        <f t="shared" si="8"/>
        <v>0</v>
      </c>
    </row>
    <row r="23" spans="1:95" ht="14.4" x14ac:dyDescent="0.3">
      <c r="B23" s="104" t="s">
        <v>164</v>
      </c>
      <c r="C23" s="104">
        <v>0.1</v>
      </c>
      <c r="D23" s="105">
        <v>0</v>
      </c>
      <c r="E23" s="105">
        <v>0</v>
      </c>
      <c r="F23" s="105">
        <v>0</v>
      </c>
      <c r="G23" s="105">
        <v>9.3059999999999992</v>
      </c>
      <c r="H23" s="105">
        <v>9.4049999999999994</v>
      </c>
      <c r="I23" s="105">
        <v>9.1190000000000015</v>
      </c>
      <c r="J23" s="105">
        <v>8.0300000000000029</v>
      </c>
      <c r="K23" s="105">
        <v>1.1000000000000001E-3</v>
      </c>
      <c r="L23" s="105">
        <v>0</v>
      </c>
      <c r="M23" s="105">
        <v>0</v>
      </c>
      <c r="N23" s="105">
        <v>0</v>
      </c>
      <c r="O23" s="105">
        <v>-5.9400000000000001E-2</v>
      </c>
      <c r="P23" s="105">
        <v>-5.1700000000000003E-2</v>
      </c>
      <c r="Q23" s="105">
        <v>0.1925</v>
      </c>
      <c r="R23" s="105">
        <v>0.187</v>
      </c>
      <c r="S23" s="105">
        <v>0.18479999999999999</v>
      </c>
      <c r="T23" s="105">
        <v>0.1837</v>
      </c>
      <c r="U23" s="105">
        <v>4.9499999999999995E-2</v>
      </c>
      <c r="V23" s="105">
        <v>0</v>
      </c>
      <c r="W23" s="105">
        <v>9.8933999999999997</v>
      </c>
      <c r="X23" s="105">
        <v>9.8978000000000019</v>
      </c>
      <c r="Y23" s="105">
        <v>9.2795999999999985</v>
      </c>
      <c r="Z23" s="105">
        <v>10.546800000000001</v>
      </c>
      <c r="AA23" s="105">
        <v>10.891100000000002</v>
      </c>
      <c r="AB23" s="105">
        <v>9.7977000000000007</v>
      </c>
      <c r="AC23" s="105">
        <v>8.0299999999999996E-2</v>
      </c>
      <c r="AD23" s="105">
        <v>7.9199999999999993E-2</v>
      </c>
      <c r="AE23" s="105">
        <v>7.6999999999999985E-2</v>
      </c>
      <c r="AF23" s="105">
        <v>0</v>
      </c>
      <c r="AG23" s="105">
        <v>8.7999999999999995E-2</v>
      </c>
      <c r="AH23" s="105">
        <v>0.10120000000000004</v>
      </c>
      <c r="AI23" s="105">
        <v>0</v>
      </c>
      <c r="AJ23" s="105">
        <v>59.949999999999989</v>
      </c>
      <c r="AK23" s="105">
        <v>0</v>
      </c>
      <c r="AL23" s="105">
        <v>73.260000000000005</v>
      </c>
      <c r="AM23" s="105">
        <v>-7.7000000000000011E-3</v>
      </c>
      <c r="AN23" s="105">
        <v>0</v>
      </c>
      <c r="AO23" s="105">
        <v>0</v>
      </c>
      <c r="AP23" s="105">
        <v>4.8377999999999997</v>
      </c>
      <c r="AQ23" s="105">
        <v>4.7267000000000001</v>
      </c>
      <c r="AR23" s="105">
        <v>4.6969999999999992</v>
      </c>
      <c r="AS23" s="105">
        <v>4.6475</v>
      </c>
      <c r="AT23" s="105">
        <v>-2.9700000000000001E-2</v>
      </c>
      <c r="AU23" s="105">
        <v>-2.7499999999999997E-2</v>
      </c>
      <c r="AV23" s="105">
        <v>0</v>
      </c>
      <c r="AY23" s="104">
        <f t="shared" ref="AY23:CQ23" si="9">AVERAGE(D24,D61)</f>
        <v>0</v>
      </c>
      <c r="AZ23" s="104">
        <f t="shared" si="9"/>
        <v>0</v>
      </c>
      <c r="BA23" s="104">
        <f t="shared" si="9"/>
        <v>0</v>
      </c>
      <c r="BB23" s="104">
        <f t="shared" si="9"/>
        <v>19.591000000000001</v>
      </c>
      <c r="BC23" s="104">
        <f t="shared" si="9"/>
        <v>19.899000000000001</v>
      </c>
      <c r="BD23" s="104">
        <f t="shared" si="9"/>
        <v>19.349000000000004</v>
      </c>
      <c r="BE23" s="104">
        <f t="shared" si="9"/>
        <v>-15.07</v>
      </c>
      <c r="BF23" s="104">
        <f t="shared" si="9"/>
        <v>0</v>
      </c>
      <c r="BG23" s="104">
        <f t="shared" si="9"/>
        <v>-5.5000000000000003E-4</v>
      </c>
      <c r="BH23" s="104">
        <f t="shared" si="9"/>
        <v>0</v>
      </c>
      <c r="BI23" s="104">
        <f t="shared" si="9"/>
        <v>1.0999999999999994E-3</v>
      </c>
      <c r="BJ23" s="104">
        <f t="shared" si="9"/>
        <v>-4.4549999999999999E-2</v>
      </c>
      <c r="BK23" s="104">
        <f t="shared" si="9"/>
        <v>-3.1350000000000003E-2</v>
      </c>
      <c r="BL23" s="104">
        <f t="shared" si="9"/>
        <v>0.33989999999999998</v>
      </c>
      <c r="BM23" s="104">
        <f t="shared" si="9"/>
        <v>0.33879999999999999</v>
      </c>
      <c r="BN23" s="104">
        <f t="shared" si="9"/>
        <v>0.33989999999999998</v>
      </c>
      <c r="BO23" s="104">
        <f t="shared" si="9"/>
        <v>0.33989999999999998</v>
      </c>
      <c r="BP23" s="104">
        <f t="shared" si="9"/>
        <v>4.3999999999999997E-2</v>
      </c>
      <c r="BQ23" s="104">
        <f t="shared" si="9"/>
        <v>0</v>
      </c>
      <c r="BR23" s="104">
        <f t="shared" si="9"/>
        <v>7.3892499999999997</v>
      </c>
      <c r="BS23" s="104">
        <f t="shared" si="9"/>
        <v>10.89</v>
      </c>
      <c r="BT23" s="104">
        <f t="shared" si="9"/>
        <v>10.384</v>
      </c>
      <c r="BU23" s="104">
        <f t="shared" si="9"/>
        <v>11.621500000000001</v>
      </c>
      <c r="BV23" s="104">
        <f t="shared" si="9"/>
        <v>12.104950000000001</v>
      </c>
      <c r="BW23" s="104">
        <f t="shared" si="9"/>
        <v>10.945</v>
      </c>
      <c r="BX23" s="104">
        <f t="shared" si="9"/>
        <v>0.11</v>
      </c>
      <c r="BY23" s="104">
        <f t="shared" si="9"/>
        <v>0.10835000000000002</v>
      </c>
      <c r="BZ23" s="104">
        <f t="shared" si="9"/>
        <v>0.10999999999999999</v>
      </c>
      <c r="CA23" s="104">
        <f t="shared" si="9"/>
        <v>1.4300000000000004E-2</v>
      </c>
      <c r="CB23" s="104">
        <f t="shared" si="9"/>
        <v>0.11220000000000001</v>
      </c>
      <c r="CC23" s="104">
        <f t="shared" si="9"/>
        <v>4.7849999999999997E-2</v>
      </c>
      <c r="CD23" s="104">
        <f t="shared" si="9"/>
        <v>0</v>
      </c>
      <c r="CE23" s="104">
        <f t="shared" si="9"/>
        <v>72.05</v>
      </c>
      <c r="CF23" s="104">
        <f t="shared" si="9"/>
        <v>-131.44999999999999</v>
      </c>
      <c r="CG23" s="104">
        <f t="shared" si="9"/>
        <v>72.599999999999994</v>
      </c>
      <c r="CH23" s="104">
        <f t="shared" si="9"/>
        <v>0</v>
      </c>
      <c r="CI23" s="104">
        <f t="shared" si="9"/>
        <v>1.65E-3</v>
      </c>
      <c r="CJ23" s="104">
        <f t="shared" si="9"/>
        <v>0</v>
      </c>
      <c r="CK23" s="104">
        <f t="shared" si="9"/>
        <v>3.9171</v>
      </c>
      <c r="CL23" s="104">
        <f t="shared" si="9"/>
        <v>3.82965</v>
      </c>
      <c r="CM23" s="104">
        <f t="shared" si="9"/>
        <v>3.7652999999999999</v>
      </c>
      <c r="CN23" s="104">
        <f t="shared" si="9"/>
        <v>3.7609000000000004</v>
      </c>
      <c r="CO23" s="104">
        <f t="shared" si="9"/>
        <v>-3.2999999999999991E-3</v>
      </c>
      <c r="CP23" s="104">
        <f t="shared" si="9"/>
        <v>-2.7499999999999998E-3</v>
      </c>
      <c r="CQ23" s="104">
        <f t="shared" si="9"/>
        <v>0</v>
      </c>
    </row>
    <row r="24" spans="1:95" ht="14.4" x14ac:dyDescent="0.3">
      <c r="B24" s="104" t="s">
        <v>165</v>
      </c>
      <c r="C24" s="104">
        <v>0.05</v>
      </c>
      <c r="D24" s="105">
        <v>0</v>
      </c>
      <c r="E24" s="105">
        <v>0</v>
      </c>
      <c r="F24" s="105">
        <v>0</v>
      </c>
      <c r="G24" s="105">
        <v>19.393000000000001</v>
      </c>
      <c r="H24" s="105">
        <v>19.657</v>
      </c>
      <c r="I24" s="105">
        <v>19.173000000000002</v>
      </c>
      <c r="J24" s="105">
        <v>-15.301</v>
      </c>
      <c r="K24" s="105">
        <v>0</v>
      </c>
      <c r="L24" s="105">
        <v>-1.1000000000000001E-3</v>
      </c>
      <c r="M24" s="105">
        <v>0</v>
      </c>
      <c r="N24" s="105">
        <v>3.2999999999999995E-3</v>
      </c>
      <c r="O24" s="105">
        <v>-2.6399999999999996E-2</v>
      </c>
      <c r="P24" s="105">
        <v>-1.7599999999999998E-2</v>
      </c>
      <c r="Q24" s="105">
        <v>0.33989999999999998</v>
      </c>
      <c r="R24" s="105">
        <v>0.33879999999999999</v>
      </c>
      <c r="S24" s="105">
        <v>0.33989999999999998</v>
      </c>
      <c r="T24" s="105">
        <v>0.33989999999999998</v>
      </c>
      <c r="U24" s="105">
        <v>4.3999999999999997E-2</v>
      </c>
      <c r="V24" s="105">
        <v>0</v>
      </c>
      <c r="W24" s="105">
        <v>7.3710999999999993</v>
      </c>
      <c r="X24" s="105">
        <v>10.9351</v>
      </c>
      <c r="Y24" s="105">
        <v>10.433499999999999</v>
      </c>
      <c r="Z24" s="105">
        <v>11.668799999999999</v>
      </c>
      <c r="AA24" s="105">
        <v>12.163800000000002</v>
      </c>
      <c r="AB24" s="105">
        <v>10.986800000000001</v>
      </c>
      <c r="AC24" s="105">
        <v>0.11</v>
      </c>
      <c r="AD24" s="105">
        <v>0.10890000000000001</v>
      </c>
      <c r="AE24" s="105">
        <v>0.11109999999999999</v>
      </c>
      <c r="AF24" s="105">
        <v>4.07E-2</v>
      </c>
      <c r="AG24" s="105">
        <v>0.11220000000000001</v>
      </c>
      <c r="AH24" s="105">
        <v>6.0499999999999998E-2</v>
      </c>
      <c r="AI24" s="105">
        <v>0</v>
      </c>
      <c r="AJ24" s="105">
        <v>65.12</v>
      </c>
      <c r="AK24" s="105">
        <v>-136.84</v>
      </c>
      <c r="AL24" s="105">
        <v>68.31</v>
      </c>
      <c r="AM24" s="105">
        <v>6.6000000000000008E-3</v>
      </c>
      <c r="AN24" s="105">
        <v>2.2000000000000001E-3</v>
      </c>
      <c r="AO24" s="105">
        <v>0</v>
      </c>
      <c r="AP24" s="105">
        <v>3.9732000000000003</v>
      </c>
      <c r="AQ24" s="105">
        <v>3.8818999999999999</v>
      </c>
      <c r="AR24" s="105">
        <v>3.8224999999999998</v>
      </c>
      <c r="AS24" s="105">
        <v>3.8313000000000001</v>
      </c>
      <c r="AT24" s="105">
        <v>1.0999999999999999E-2</v>
      </c>
      <c r="AU24" s="105">
        <v>9.9000000000000025E-3</v>
      </c>
      <c r="AV24" s="105">
        <v>0</v>
      </c>
      <c r="AY24" s="104">
        <f t="shared" ref="AY24:CQ24" si="10">AVERAGE(D26,D63)</f>
        <v>0</v>
      </c>
      <c r="AZ24" s="104">
        <f t="shared" si="10"/>
        <v>0</v>
      </c>
      <c r="BA24" s="104">
        <f t="shared" si="10"/>
        <v>0</v>
      </c>
      <c r="BB24" s="104">
        <f t="shared" si="10"/>
        <v>19.987000000000002</v>
      </c>
      <c r="BC24" s="104">
        <f t="shared" si="10"/>
        <v>20.107999999999997</v>
      </c>
      <c r="BD24" s="104">
        <f t="shared" si="10"/>
        <v>19.777999999999999</v>
      </c>
      <c r="BE24" s="104">
        <f t="shared" si="10"/>
        <v>-15.515500000000001</v>
      </c>
      <c r="BF24" s="104">
        <f t="shared" si="10"/>
        <v>-5.5000000000000003E-4</v>
      </c>
      <c r="BG24" s="104">
        <f t="shared" si="10"/>
        <v>-5.5000000000000003E-4</v>
      </c>
      <c r="BH24" s="104">
        <f t="shared" si="10"/>
        <v>5.5000000000000003E-4</v>
      </c>
      <c r="BI24" s="104">
        <f t="shared" si="10"/>
        <v>3.3E-3</v>
      </c>
      <c r="BJ24" s="104">
        <f t="shared" si="10"/>
        <v>-3.2999999999999995E-2</v>
      </c>
      <c r="BK24" s="104">
        <f t="shared" si="10"/>
        <v>-3.3550000000000003E-2</v>
      </c>
      <c r="BL24" s="104">
        <f t="shared" si="10"/>
        <v>0.1903</v>
      </c>
      <c r="BM24" s="104">
        <f t="shared" si="10"/>
        <v>0.20020000000000002</v>
      </c>
      <c r="BN24" s="104">
        <f t="shared" si="10"/>
        <v>0.19910000000000003</v>
      </c>
      <c r="BO24" s="104">
        <f t="shared" si="10"/>
        <v>0.2024</v>
      </c>
      <c r="BP24" s="104">
        <f t="shared" si="10"/>
        <v>0.1452</v>
      </c>
      <c r="BQ24" s="104">
        <f t="shared" si="10"/>
        <v>0</v>
      </c>
      <c r="BR24" s="104">
        <f t="shared" si="10"/>
        <v>7.0180000000000007</v>
      </c>
      <c r="BS24" s="104">
        <f t="shared" si="10"/>
        <v>10.145299999999999</v>
      </c>
      <c r="BT24" s="104">
        <f t="shared" si="10"/>
        <v>9.5177499999999995</v>
      </c>
      <c r="BU24" s="104">
        <f t="shared" si="10"/>
        <v>10.979649999999999</v>
      </c>
      <c r="BV24" s="104">
        <f t="shared" si="10"/>
        <v>11.240349999999999</v>
      </c>
      <c r="BW24" s="104">
        <f t="shared" si="10"/>
        <v>10.1761</v>
      </c>
      <c r="BX24" s="104">
        <f t="shared" si="10"/>
        <v>8.854999999999999E-2</v>
      </c>
      <c r="BY24" s="104">
        <f t="shared" si="10"/>
        <v>8.745E-2</v>
      </c>
      <c r="BZ24" s="104">
        <f t="shared" si="10"/>
        <v>8.5800000000000001E-2</v>
      </c>
      <c r="CA24" s="104">
        <f t="shared" si="10"/>
        <v>6.1600000000000002E-2</v>
      </c>
      <c r="CB24" s="104">
        <f t="shared" si="10"/>
        <v>8.0299999999999983E-2</v>
      </c>
      <c r="CC24" s="104">
        <f t="shared" si="10"/>
        <v>9.4600000000000004E-2</v>
      </c>
      <c r="CD24" s="104">
        <f t="shared" si="10"/>
        <v>0</v>
      </c>
      <c r="CE24" s="104">
        <f t="shared" si="10"/>
        <v>90.794550000000001</v>
      </c>
      <c r="CF24" s="104">
        <f t="shared" si="10"/>
        <v>85.924849999999992</v>
      </c>
      <c r="CG24" s="104">
        <f t="shared" si="10"/>
        <v>91.666849999999997</v>
      </c>
      <c r="CH24" s="104">
        <f t="shared" si="10"/>
        <v>-3.850000000000001E-3</v>
      </c>
      <c r="CI24" s="104">
        <f t="shared" si="10"/>
        <v>-5.5000000000000003E-4</v>
      </c>
      <c r="CJ24" s="104">
        <f t="shared" si="10"/>
        <v>0</v>
      </c>
      <c r="CK24" s="104">
        <f t="shared" si="10"/>
        <v>4.3367500000000003</v>
      </c>
      <c r="CL24" s="104">
        <f t="shared" si="10"/>
        <v>4.2289500000000002</v>
      </c>
      <c r="CM24" s="104">
        <f t="shared" si="10"/>
        <v>4.1574499999999999</v>
      </c>
      <c r="CN24" s="104">
        <f t="shared" si="10"/>
        <v>4.1629499999999995</v>
      </c>
      <c r="CO24" s="104">
        <f t="shared" si="10"/>
        <v>-1.43E-2</v>
      </c>
      <c r="CP24" s="104">
        <f t="shared" si="10"/>
        <v>-1.2649999999999998E-2</v>
      </c>
      <c r="CQ24" s="104">
        <f t="shared" si="10"/>
        <v>0</v>
      </c>
    </row>
    <row r="25" spans="1:95" ht="14.4" x14ac:dyDescent="0.3">
      <c r="B25" s="104" t="s">
        <v>165</v>
      </c>
      <c r="C25" s="104">
        <v>0.05</v>
      </c>
      <c r="D25" s="105">
        <v>0</v>
      </c>
      <c r="E25" s="105">
        <v>0</v>
      </c>
      <c r="F25" s="105">
        <v>0</v>
      </c>
      <c r="G25" s="105">
        <v>28.116</v>
      </c>
      <c r="H25" s="105">
        <v>28.413000000000004</v>
      </c>
      <c r="I25" s="105">
        <v>27.885000000000002</v>
      </c>
      <c r="J25" s="105">
        <v>-15.301</v>
      </c>
      <c r="K25" s="105">
        <v>1.1000000000000001E-3</v>
      </c>
      <c r="L25" s="105">
        <v>0</v>
      </c>
      <c r="M25" s="105">
        <v>2.2000000000000001E-3</v>
      </c>
      <c r="N25" s="105">
        <v>6.5999999999999991E-3</v>
      </c>
      <c r="O25" s="105">
        <v>-2.6399999999999996E-2</v>
      </c>
      <c r="P25" s="105">
        <v>-1.5399999999999997E-2</v>
      </c>
      <c r="Q25" s="105">
        <v>0.35089999999999999</v>
      </c>
      <c r="R25" s="105">
        <v>0.3553</v>
      </c>
      <c r="S25" s="105">
        <v>0.35309999999999997</v>
      </c>
      <c r="T25" s="105">
        <v>0.34539999999999998</v>
      </c>
      <c r="U25" s="105">
        <v>0.26069999999999999</v>
      </c>
      <c r="V25" s="105">
        <v>0</v>
      </c>
      <c r="W25" s="105">
        <v>7.6637000000000013</v>
      </c>
      <c r="X25" s="105">
        <v>11.0341</v>
      </c>
      <c r="Y25" s="105">
        <v>10.477499999999999</v>
      </c>
      <c r="Z25" s="105">
        <v>11.7568</v>
      </c>
      <c r="AA25" s="105">
        <v>12.163800000000002</v>
      </c>
      <c r="AB25" s="105">
        <v>11.030800000000001</v>
      </c>
      <c r="AC25" s="105">
        <v>0.17599999999999999</v>
      </c>
      <c r="AD25" s="105">
        <v>0.17599999999999999</v>
      </c>
      <c r="AE25" s="105">
        <v>0.1782</v>
      </c>
      <c r="AF25" s="105">
        <v>4.5100000000000001E-2</v>
      </c>
      <c r="AG25" s="105">
        <v>0.1661</v>
      </c>
      <c r="AH25" s="105">
        <v>0.13089999999999999</v>
      </c>
      <c r="AI25" s="105">
        <v>0</v>
      </c>
      <c r="AJ25" s="105">
        <v>62.809999999999988</v>
      </c>
      <c r="AK25" s="105">
        <v>-136.84</v>
      </c>
      <c r="AL25" s="105">
        <v>68.97</v>
      </c>
      <c r="AM25" s="105">
        <v>2.200000000000001E-3</v>
      </c>
      <c r="AN25" s="105">
        <v>0</v>
      </c>
      <c r="AO25" s="105">
        <v>0</v>
      </c>
      <c r="AP25" s="105">
        <v>4.5760000000000005</v>
      </c>
      <c r="AQ25" s="105">
        <v>4.5210000000000008</v>
      </c>
      <c r="AR25" s="105">
        <v>4.4847000000000001</v>
      </c>
      <c r="AS25" s="105">
        <v>4.4582999999999995</v>
      </c>
      <c r="AT25" s="105">
        <v>1.5399999999999997E-2</v>
      </c>
      <c r="AU25" s="105">
        <v>1.5400000000000002E-2</v>
      </c>
      <c r="AV25" s="105">
        <v>0</v>
      </c>
      <c r="AY25" s="104">
        <f t="shared" ref="AY25:CQ25" si="11">AVERAGE(D28,D65)</f>
        <v>0</v>
      </c>
      <c r="AZ25" s="104">
        <f t="shared" si="11"/>
        <v>0</v>
      </c>
      <c r="BA25" s="104">
        <f t="shared" si="11"/>
        <v>0</v>
      </c>
      <c r="BB25" s="104">
        <f t="shared" si="11"/>
        <v>40.04</v>
      </c>
      <c r="BC25" s="104">
        <f t="shared" si="11"/>
        <v>40.100500000000004</v>
      </c>
      <c r="BD25" s="104">
        <f t="shared" si="11"/>
        <v>39.875</v>
      </c>
      <c r="BE25" s="104">
        <f t="shared" si="11"/>
        <v>-15.587</v>
      </c>
      <c r="BF25" s="104">
        <f t="shared" si="11"/>
        <v>1.1000000000000001E-3</v>
      </c>
      <c r="BG25" s="104">
        <f t="shared" si="11"/>
        <v>0</v>
      </c>
      <c r="BH25" s="104">
        <f t="shared" si="11"/>
        <v>-5.5000000000000003E-4</v>
      </c>
      <c r="BI25" s="104">
        <f t="shared" si="11"/>
        <v>-1.0999999999999999E-2</v>
      </c>
      <c r="BJ25" s="104">
        <f t="shared" si="11"/>
        <v>-5.9400000000000008E-2</v>
      </c>
      <c r="BK25" s="104">
        <f t="shared" si="11"/>
        <v>-4.0150000000000005E-2</v>
      </c>
      <c r="BL25" s="104">
        <f t="shared" si="11"/>
        <v>0.13090000000000002</v>
      </c>
      <c r="BM25" s="104">
        <f t="shared" si="11"/>
        <v>0.1474</v>
      </c>
      <c r="BN25" s="104">
        <f t="shared" si="11"/>
        <v>0.14629999999999999</v>
      </c>
      <c r="BO25" s="104">
        <f t="shared" si="11"/>
        <v>0.15289999999999998</v>
      </c>
      <c r="BP25" s="104">
        <f t="shared" si="11"/>
        <v>0</v>
      </c>
      <c r="BQ25" s="104">
        <f t="shared" si="11"/>
        <v>0</v>
      </c>
      <c r="BR25" s="104">
        <f t="shared" si="11"/>
        <v>6.8590499999999999</v>
      </c>
      <c r="BS25" s="104">
        <f t="shared" si="11"/>
        <v>9.9495000000000005</v>
      </c>
      <c r="BT25" s="104">
        <f t="shared" si="11"/>
        <v>9.4330500000000015</v>
      </c>
      <c r="BU25" s="104">
        <f t="shared" si="11"/>
        <v>10.729949999999999</v>
      </c>
      <c r="BV25" s="104">
        <f t="shared" si="11"/>
        <v>11.048400000000001</v>
      </c>
      <c r="BW25" s="104">
        <f t="shared" si="11"/>
        <v>10.088100000000001</v>
      </c>
      <c r="BX25" s="104">
        <f t="shared" si="11"/>
        <v>0.10395</v>
      </c>
      <c r="BY25" s="104">
        <f t="shared" si="11"/>
        <v>0.10449999999999998</v>
      </c>
      <c r="BZ25" s="104">
        <f t="shared" si="11"/>
        <v>0.10615000000000001</v>
      </c>
      <c r="CA25" s="104">
        <f t="shared" si="11"/>
        <v>8.7999999999999995E-2</v>
      </c>
      <c r="CB25" s="104">
        <f t="shared" si="11"/>
        <v>0.10560000000000001</v>
      </c>
      <c r="CC25" s="104">
        <f t="shared" si="11"/>
        <v>6.5999999999999991E-3</v>
      </c>
      <c r="CD25" s="104">
        <f t="shared" si="11"/>
        <v>0</v>
      </c>
      <c r="CE25" s="104">
        <f t="shared" si="11"/>
        <v>61.6935</v>
      </c>
      <c r="CF25" s="104">
        <f t="shared" si="11"/>
        <v>57.667500000000004</v>
      </c>
      <c r="CG25" s="104">
        <f t="shared" si="11"/>
        <v>59.713499999999989</v>
      </c>
      <c r="CH25" s="104">
        <f t="shared" si="11"/>
        <v>6.0499999999999998E-3</v>
      </c>
      <c r="CI25" s="104">
        <f t="shared" si="11"/>
        <v>-2.7499999999999998E-3</v>
      </c>
      <c r="CJ25" s="104">
        <f t="shared" si="11"/>
        <v>0</v>
      </c>
      <c r="CK25" s="104">
        <f t="shared" si="11"/>
        <v>3.5986500000000001</v>
      </c>
      <c r="CL25" s="104">
        <f t="shared" si="11"/>
        <v>3.4990999999999994</v>
      </c>
      <c r="CM25" s="104">
        <f t="shared" si="11"/>
        <v>3.4683000000000002</v>
      </c>
      <c r="CN25" s="104">
        <f t="shared" si="11"/>
        <v>3.4947000000000004</v>
      </c>
      <c r="CO25" s="104">
        <f t="shared" si="11"/>
        <v>-1.54E-2</v>
      </c>
      <c r="CP25" s="104">
        <f t="shared" si="11"/>
        <v>-1.4849999999999995E-2</v>
      </c>
      <c r="CQ25" s="104">
        <f t="shared" si="11"/>
        <v>0</v>
      </c>
    </row>
    <row r="26" spans="1:95" ht="14.4" x14ac:dyDescent="0.3">
      <c r="B26" s="104" t="s">
        <v>166</v>
      </c>
      <c r="C26" s="104">
        <v>2.5000000000000001E-2</v>
      </c>
      <c r="D26" s="105">
        <v>0</v>
      </c>
      <c r="E26" s="105">
        <v>0</v>
      </c>
      <c r="F26" s="105">
        <v>0</v>
      </c>
      <c r="G26" s="105">
        <v>20.669000000000004</v>
      </c>
      <c r="H26" s="105">
        <v>20.779</v>
      </c>
      <c r="I26" s="105">
        <v>20.492999999999999</v>
      </c>
      <c r="J26" s="105">
        <v>-14.894000000000002</v>
      </c>
      <c r="K26" s="105">
        <v>-1.1000000000000001E-3</v>
      </c>
      <c r="L26" s="105">
        <v>0</v>
      </c>
      <c r="M26" s="105">
        <v>0</v>
      </c>
      <c r="N26" s="105">
        <v>7.7000000000000002E-3</v>
      </c>
      <c r="O26" s="105">
        <v>-2.1999999999999962E-3</v>
      </c>
      <c r="P26" s="105">
        <v>-1.43E-2</v>
      </c>
      <c r="Q26" s="105">
        <v>0.1903</v>
      </c>
      <c r="R26" s="105">
        <v>0.20020000000000002</v>
      </c>
      <c r="S26" s="105">
        <v>0.19910000000000003</v>
      </c>
      <c r="T26" s="105">
        <v>0.2024</v>
      </c>
      <c r="U26" s="105">
        <v>0.1452</v>
      </c>
      <c r="V26" s="105">
        <v>0</v>
      </c>
      <c r="W26" s="105">
        <v>6.9420999999999999</v>
      </c>
      <c r="X26" s="105">
        <v>10.124399999999998</v>
      </c>
      <c r="Y26" s="105">
        <v>9.4644000000000013</v>
      </c>
      <c r="Z26" s="105">
        <v>10.952699999999998</v>
      </c>
      <c r="AA26" s="105">
        <v>11.222200000000001</v>
      </c>
      <c r="AB26" s="105">
        <v>10.1288</v>
      </c>
      <c r="AC26" s="105">
        <v>8.9099999999999999E-2</v>
      </c>
      <c r="AD26" s="105">
        <v>8.6900000000000005E-2</v>
      </c>
      <c r="AE26" s="105">
        <v>8.5800000000000001E-2</v>
      </c>
      <c r="AF26" s="105">
        <v>6.1600000000000002E-2</v>
      </c>
      <c r="AG26" s="105">
        <v>7.8099999999999989E-2</v>
      </c>
      <c r="AH26" s="105">
        <v>9.1300000000000006E-2</v>
      </c>
      <c r="AI26" s="105">
        <v>0</v>
      </c>
      <c r="AJ26" s="105">
        <v>59.62</v>
      </c>
      <c r="AK26" s="105">
        <v>53.206999999999994</v>
      </c>
      <c r="AL26" s="105">
        <v>58.718000000000004</v>
      </c>
      <c r="AM26" s="105">
        <v>-3.3000000000000002E-2</v>
      </c>
      <c r="AN26" s="105">
        <v>-1.1000000000000001E-3</v>
      </c>
      <c r="AO26" s="105">
        <v>0</v>
      </c>
      <c r="AP26" s="105">
        <v>4.3658999999999999</v>
      </c>
      <c r="AQ26" s="105">
        <v>4.2328000000000001</v>
      </c>
      <c r="AR26" s="105">
        <v>4.1734</v>
      </c>
      <c r="AS26" s="105">
        <v>4.1766999999999994</v>
      </c>
      <c r="AT26" s="105">
        <v>1.43E-2</v>
      </c>
      <c r="AU26" s="105">
        <v>1.6500000000000001E-2</v>
      </c>
      <c r="AV26" s="105">
        <v>0</v>
      </c>
      <c r="AY26" s="104">
        <f t="shared" ref="AY26:CQ26" si="12">AVERAGE(D30,D67)</f>
        <v>-1.265E-2</v>
      </c>
      <c r="AZ26" s="104">
        <f t="shared" si="12"/>
        <v>-6.7100000000000007E-2</v>
      </c>
      <c r="BA26" s="104">
        <f t="shared" si="12"/>
        <v>-5.5000000000000003E-4</v>
      </c>
      <c r="BB26" s="104">
        <f t="shared" si="12"/>
        <v>50.633000000000003</v>
      </c>
      <c r="BC26" s="104">
        <f t="shared" si="12"/>
        <v>54.571000000000012</v>
      </c>
      <c r="BD26" s="104">
        <f t="shared" si="12"/>
        <v>53.927500000000009</v>
      </c>
      <c r="BE26" s="104">
        <f t="shared" si="12"/>
        <v>-15.257</v>
      </c>
      <c r="BF26" s="104">
        <f t="shared" si="12"/>
        <v>0</v>
      </c>
      <c r="BG26" s="104">
        <f t="shared" si="12"/>
        <v>0</v>
      </c>
      <c r="BH26" s="104">
        <f t="shared" si="12"/>
        <v>0</v>
      </c>
      <c r="BI26" s="104">
        <f t="shared" si="12"/>
        <v>-1.0449999999999999E-2</v>
      </c>
      <c r="BJ26" s="104">
        <f t="shared" si="12"/>
        <v>-2.4749999999999998E-2</v>
      </c>
      <c r="BK26" s="104">
        <f t="shared" si="12"/>
        <v>-2.3649999999999994E-2</v>
      </c>
      <c r="BL26" s="104">
        <f t="shared" si="12"/>
        <v>3.1900000000000005E-2</v>
      </c>
      <c r="BM26" s="104">
        <f t="shared" si="12"/>
        <v>2.86E-2</v>
      </c>
      <c r="BN26" s="104">
        <f t="shared" si="12"/>
        <v>2.8049999999999999E-2</v>
      </c>
      <c r="BO26" s="104">
        <f t="shared" si="12"/>
        <v>2.6950000000000002E-2</v>
      </c>
      <c r="BP26" s="104">
        <f t="shared" si="12"/>
        <v>-4.1249999999999995E-2</v>
      </c>
      <c r="BQ26" s="104">
        <f t="shared" si="12"/>
        <v>0</v>
      </c>
      <c r="BR26" s="104">
        <f t="shared" si="12"/>
        <v>6.1231499999999999</v>
      </c>
      <c r="BS26" s="104">
        <f t="shared" si="12"/>
        <v>7.1890499999999999</v>
      </c>
      <c r="BT26" s="104">
        <f t="shared" si="12"/>
        <v>6.4476499999999994</v>
      </c>
      <c r="BU26" s="104">
        <f t="shared" si="12"/>
        <v>7.2765000000000004</v>
      </c>
      <c r="BV26" s="104">
        <f t="shared" si="12"/>
        <v>8.0630000000000006</v>
      </c>
      <c r="BW26" s="104">
        <f t="shared" si="12"/>
        <v>6.6043999999999992</v>
      </c>
      <c r="BX26" s="104">
        <f t="shared" si="12"/>
        <v>8.3599999999999994E-2</v>
      </c>
      <c r="BY26" s="104">
        <f t="shared" si="12"/>
        <v>8.3599999999999994E-2</v>
      </c>
      <c r="BZ26" s="104">
        <f t="shared" si="12"/>
        <v>7.9199999999999993E-2</v>
      </c>
      <c r="CA26" s="104">
        <f t="shared" si="12"/>
        <v>-2.2000000000000023E-3</v>
      </c>
      <c r="CB26" s="104">
        <f t="shared" si="12"/>
        <v>7.7549999999999994E-2</v>
      </c>
      <c r="CC26" s="104">
        <f t="shared" si="12"/>
        <v>0</v>
      </c>
      <c r="CD26" s="104">
        <f t="shared" si="12"/>
        <v>0</v>
      </c>
      <c r="CE26" s="104">
        <f t="shared" si="12"/>
        <v>56.215500000000006</v>
      </c>
      <c r="CF26" s="104">
        <f t="shared" si="12"/>
        <v>47.882999999999996</v>
      </c>
      <c r="CG26" s="104">
        <f t="shared" si="12"/>
        <v>49.522000000000006</v>
      </c>
      <c r="CH26" s="104">
        <f t="shared" si="12"/>
        <v>-7.1499999999999992E-3</v>
      </c>
      <c r="CI26" s="104">
        <f t="shared" si="12"/>
        <v>0</v>
      </c>
      <c r="CJ26" s="104">
        <f t="shared" si="12"/>
        <v>2.4200000000000003E-2</v>
      </c>
      <c r="CK26" s="104">
        <f t="shared" si="12"/>
        <v>3.8373500000000003</v>
      </c>
      <c r="CL26" s="104">
        <f t="shared" si="12"/>
        <v>3.5739000000000001</v>
      </c>
      <c r="CM26" s="104">
        <f t="shared" si="12"/>
        <v>3.5177999999999998</v>
      </c>
      <c r="CN26" s="104">
        <f t="shared" si="12"/>
        <v>3.5606999999999998</v>
      </c>
      <c r="CO26" s="104">
        <f t="shared" si="12"/>
        <v>-3.7950000000000005E-2</v>
      </c>
      <c r="CP26" s="104">
        <f t="shared" si="12"/>
        <v>-3.9599999999999996E-2</v>
      </c>
      <c r="CQ26" s="104">
        <f t="shared" si="12"/>
        <v>0</v>
      </c>
    </row>
    <row r="27" spans="1:95" ht="14.4" x14ac:dyDescent="0.3">
      <c r="B27" s="104" t="s">
        <v>166</v>
      </c>
      <c r="C27" s="104">
        <v>2.5000000000000001E-2</v>
      </c>
      <c r="D27" s="105">
        <v>0</v>
      </c>
      <c r="E27" s="105">
        <v>0</v>
      </c>
      <c r="F27" s="105">
        <v>0</v>
      </c>
      <c r="G27" s="105">
        <v>25.575000000000003</v>
      </c>
      <c r="H27" s="105">
        <v>25.74</v>
      </c>
      <c r="I27" s="105">
        <v>25.387999999999998</v>
      </c>
      <c r="J27" s="105">
        <v>-14.894000000000002</v>
      </c>
      <c r="K27" s="105">
        <v>-1.1000000000000001E-3</v>
      </c>
      <c r="L27" s="105">
        <v>0</v>
      </c>
      <c r="M27" s="105">
        <v>-1.1000000000000001E-3</v>
      </c>
      <c r="N27" s="105">
        <v>6.5999999999999991E-3</v>
      </c>
      <c r="O27" s="105">
        <v>0</v>
      </c>
      <c r="P27" s="105">
        <v>-1.0999999999999999E-2</v>
      </c>
      <c r="Q27" s="105">
        <v>0.2354</v>
      </c>
      <c r="R27" s="105">
        <v>0.23980000000000001</v>
      </c>
      <c r="S27" s="105">
        <v>0.23430000000000001</v>
      </c>
      <c r="T27" s="105">
        <v>0.24199999999999999</v>
      </c>
      <c r="U27" s="105">
        <v>0</v>
      </c>
      <c r="V27" s="105">
        <v>0</v>
      </c>
      <c r="W27" s="105">
        <v>6.8090000000000002</v>
      </c>
      <c r="X27" s="105">
        <v>10.289400000000001</v>
      </c>
      <c r="Y27" s="105">
        <v>9.7393999999999998</v>
      </c>
      <c r="Z27" s="105">
        <v>10.941700000000001</v>
      </c>
      <c r="AA27" s="105">
        <v>11.277200000000001</v>
      </c>
      <c r="AB27" s="105">
        <v>10.3048</v>
      </c>
      <c r="AC27" s="105">
        <v>0.1232</v>
      </c>
      <c r="AD27" s="105">
        <v>0.12100000000000001</v>
      </c>
      <c r="AE27" s="105">
        <v>0.11990000000000001</v>
      </c>
      <c r="AF27" s="105">
        <v>5.5E-2</v>
      </c>
      <c r="AG27" s="105">
        <v>0.1133</v>
      </c>
      <c r="AH27" s="105">
        <v>7.3700000000000002E-2</v>
      </c>
      <c r="AI27" s="105">
        <v>0</v>
      </c>
      <c r="AJ27" s="105">
        <v>57.53</v>
      </c>
      <c r="AK27" s="105">
        <v>52.987000000000002</v>
      </c>
      <c r="AL27" s="105">
        <v>55.968000000000004</v>
      </c>
      <c r="AM27" s="105">
        <v>-4.2900000000000001E-2</v>
      </c>
      <c r="AN27" s="105">
        <v>-1.1000000000000001E-3</v>
      </c>
      <c r="AO27" s="105">
        <v>0</v>
      </c>
      <c r="AP27" s="105">
        <v>4.0601000000000003</v>
      </c>
      <c r="AQ27" s="105">
        <v>3.9468000000000001</v>
      </c>
      <c r="AR27" s="105">
        <v>3.9171000000000005</v>
      </c>
      <c r="AS27" s="105">
        <v>3.8994999999999997</v>
      </c>
      <c r="AT27" s="105">
        <v>2.6399999999999996E-2</v>
      </c>
      <c r="AU27" s="105">
        <v>2.6399999999999996E-2</v>
      </c>
      <c r="AV27" s="105">
        <v>0</v>
      </c>
      <c r="AY27" s="104">
        <f t="shared" ref="AY27:CQ27" si="13">AVERAGE(D32,D69)</f>
        <v>-6.6E-3</v>
      </c>
      <c r="AZ27" s="104">
        <f t="shared" si="13"/>
        <v>-0.24695</v>
      </c>
      <c r="BA27" s="104">
        <f t="shared" si="13"/>
        <v>2.2000000000000001E-3</v>
      </c>
      <c r="BB27" s="104">
        <f t="shared" si="13"/>
        <v>40.425000000000004</v>
      </c>
      <c r="BC27" s="104">
        <f t="shared" si="13"/>
        <v>43.295999999999999</v>
      </c>
      <c r="BD27" s="104">
        <f t="shared" si="13"/>
        <v>42.79</v>
      </c>
      <c r="BE27" s="104" t="e">
        <f t="shared" si="13"/>
        <v>#VALUE!</v>
      </c>
      <c r="BF27" s="104">
        <f t="shared" si="13"/>
        <v>0</v>
      </c>
      <c r="BG27" s="104">
        <f t="shared" si="13"/>
        <v>0</v>
      </c>
      <c r="BH27" s="104">
        <f t="shared" si="13"/>
        <v>-5.5000000000000003E-4</v>
      </c>
      <c r="BI27" s="104">
        <f t="shared" si="13"/>
        <v>-2.1999999999999999E-2</v>
      </c>
      <c r="BJ27" s="104">
        <f t="shared" si="13"/>
        <v>-6.93E-2</v>
      </c>
      <c r="BK27" s="104">
        <f t="shared" si="13"/>
        <v>-6.2699999999999992E-2</v>
      </c>
      <c r="BL27" s="104">
        <f t="shared" si="13"/>
        <v>-1.0999999999999999E-2</v>
      </c>
      <c r="BM27" s="104">
        <f t="shared" si="13"/>
        <v>-4.9499999999999995E-3</v>
      </c>
      <c r="BN27" s="104">
        <f t="shared" si="13"/>
        <v>-5.4999999999999988E-3</v>
      </c>
      <c r="BO27" s="104">
        <f t="shared" si="13"/>
        <v>-3.2999999999999995E-3</v>
      </c>
      <c r="BP27" s="104">
        <f t="shared" si="13"/>
        <v>6.3799999999999996E-2</v>
      </c>
      <c r="BQ27" s="104" t="e">
        <f t="shared" si="13"/>
        <v>#VALUE!</v>
      </c>
      <c r="BR27" s="104">
        <f t="shared" si="13"/>
        <v>3.9929999999999999</v>
      </c>
      <c r="BS27" s="104">
        <f t="shared" si="13"/>
        <v>3.6057999999999999</v>
      </c>
      <c r="BT27" s="104">
        <f t="shared" si="13"/>
        <v>3.0789</v>
      </c>
      <c r="BU27" s="104">
        <f t="shared" si="13"/>
        <v>3.5529999999999995</v>
      </c>
      <c r="BV27" s="104">
        <f t="shared" si="13"/>
        <v>3.9699</v>
      </c>
      <c r="BW27" s="104">
        <f t="shared" si="13"/>
        <v>3.2416999999999998</v>
      </c>
      <c r="BX27" s="104">
        <f t="shared" si="13"/>
        <v>1.1000000000000001E-3</v>
      </c>
      <c r="BY27" s="104">
        <f t="shared" si="13"/>
        <v>0</v>
      </c>
      <c r="BZ27" s="104">
        <f t="shared" si="13"/>
        <v>6.5999999999999991E-3</v>
      </c>
      <c r="CA27" s="104">
        <f t="shared" si="13"/>
        <v>-1.1000000000000001E-3</v>
      </c>
      <c r="CB27" s="104">
        <f t="shared" si="13"/>
        <v>-3.8500000000000001E-3</v>
      </c>
      <c r="CC27" s="104">
        <f t="shared" si="13"/>
        <v>-0.16225000000000001</v>
      </c>
      <c r="CD27" s="104" t="e">
        <f t="shared" si="13"/>
        <v>#VALUE!</v>
      </c>
      <c r="CE27" s="104">
        <f t="shared" si="13"/>
        <v>22.539000000000005</v>
      </c>
      <c r="CF27" s="104">
        <f t="shared" si="13"/>
        <v>21.152999999999999</v>
      </c>
      <c r="CG27" s="104">
        <f t="shared" si="13"/>
        <v>19.777999999999999</v>
      </c>
      <c r="CH27" s="104">
        <f t="shared" si="13"/>
        <v>-1.2100000000000001E-2</v>
      </c>
      <c r="CI27" s="104">
        <f t="shared" si="13"/>
        <v>-3.8500000000000001E-3</v>
      </c>
      <c r="CJ27" s="104">
        <f t="shared" si="13"/>
        <v>-1.2099999999999998E-2</v>
      </c>
      <c r="CK27" s="104">
        <f t="shared" si="13"/>
        <v>4.4043999999999999</v>
      </c>
      <c r="CL27" s="104">
        <f t="shared" si="13"/>
        <v>4.1382000000000003</v>
      </c>
      <c r="CM27" s="104">
        <f t="shared" si="13"/>
        <v>4.0754999999999999</v>
      </c>
      <c r="CN27" s="104">
        <f t="shared" si="13"/>
        <v>4.1227999999999998</v>
      </c>
      <c r="CO27" s="104">
        <f t="shared" si="13"/>
        <v>-7.2599999999999998E-2</v>
      </c>
      <c r="CP27" s="104">
        <f t="shared" si="13"/>
        <v>-7.644999999999999E-2</v>
      </c>
      <c r="CQ27" s="104">
        <f t="shared" si="13"/>
        <v>0</v>
      </c>
    </row>
    <row r="28" spans="1:95" ht="14.4" x14ac:dyDescent="0.3">
      <c r="B28" s="104" t="s">
        <v>167</v>
      </c>
      <c r="C28" s="104">
        <v>1.2500000000000001E-2</v>
      </c>
      <c r="D28" s="105">
        <v>0</v>
      </c>
      <c r="E28" s="105">
        <v>0</v>
      </c>
      <c r="F28" s="105">
        <v>0</v>
      </c>
      <c r="G28" s="105">
        <v>40.15</v>
      </c>
      <c r="H28" s="105">
        <v>40.172000000000004</v>
      </c>
      <c r="I28" s="105">
        <v>40.018000000000001</v>
      </c>
      <c r="J28" s="105">
        <v>-15.465999999999999</v>
      </c>
      <c r="K28" s="105">
        <v>1.1000000000000001E-3</v>
      </c>
      <c r="L28" s="105">
        <v>0</v>
      </c>
      <c r="M28" s="105">
        <v>0</v>
      </c>
      <c r="N28" s="105">
        <v>0</v>
      </c>
      <c r="O28" s="105">
        <v>-3.1900000000000005E-2</v>
      </c>
      <c r="P28" s="105">
        <v>-1.43E-2</v>
      </c>
      <c r="Q28" s="105">
        <v>0.13090000000000002</v>
      </c>
      <c r="R28" s="105">
        <v>0.1474</v>
      </c>
      <c r="S28" s="105">
        <v>0.14629999999999999</v>
      </c>
      <c r="T28" s="105">
        <v>0.15289999999999998</v>
      </c>
      <c r="U28" s="105">
        <v>0</v>
      </c>
      <c r="V28" s="105">
        <v>0</v>
      </c>
      <c r="W28" s="105">
        <v>6.8540999999999999</v>
      </c>
      <c r="X28" s="105">
        <v>10.021000000000001</v>
      </c>
      <c r="Y28" s="105">
        <v>9.509500000000001</v>
      </c>
      <c r="Z28" s="105">
        <v>10.7965</v>
      </c>
      <c r="AA28" s="105">
        <v>11.1309</v>
      </c>
      <c r="AB28" s="105">
        <v>10.1508</v>
      </c>
      <c r="AC28" s="105">
        <v>0.1045</v>
      </c>
      <c r="AD28" s="105">
        <v>0.10559999999999999</v>
      </c>
      <c r="AE28" s="105">
        <v>0.10560000000000001</v>
      </c>
      <c r="AF28" s="105">
        <v>8.7999999999999995E-2</v>
      </c>
      <c r="AG28" s="105">
        <v>0.10890000000000001</v>
      </c>
      <c r="AH28" s="105">
        <v>6.5999999999999991E-3</v>
      </c>
      <c r="AI28" s="105">
        <v>0</v>
      </c>
      <c r="AJ28" s="105">
        <v>60.126000000000005</v>
      </c>
      <c r="AK28" s="105">
        <v>56.793000000000006</v>
      </c>
      <c r="AL28" s="105">
        <v>59.322999999999986</v>
      </c>
      <c r="AM28" s="105">
        <v>2.1999999999999997E-3</v>
      </c>
      <c r="AN28" s="105">
        <v>0</v>
      </c>
      <c r="AO28" s="105">
        <v>0</v>
      </c>
      <c r="AP28" s="105">
        <v>3.5848999999999998</v>
      </c>
      <c r="AQ28" s="105">
        <v>3.5122999999999998</v>
      </c>
      <c r="AR28" s="105">
        <v>3.4870000000000001</v>
      </c>
      <c r="AS28" s="105">
        <v>3.5002000000000004</v>
      </c>
      <c r="AT28" s="105">
        <v>1.43E-2</v>
      </c>
      <c r="AU28" s="105">
        <v>1.5400000000000002E-2</v>
      </c>
      <c r="AV28" s="105">
        <v>0</v>
      </c>
      <c r="AY28" s="104">
        <f t="shared" ref="AY28:CQ28" si="14">AVERAGE(D34,D71)</f>
        <v>0.22935</v>
      </c>
      <c r="AZ28" s="104">
        <f t="shared" si="14"/>
        <v>-0.11495</v>
      </c>
      <c r="BA28" s="104">
        <f t="shared" si="14"/>
        <v>0.1386</v>
      </c>
      <c r="BB28" s="104">
        <f t="shared" si="14"/>
        <v>0.47849999999999859</v>
      </c>
      <c r="BC28" s="104">
        <f t="shared" si="14"/>
        <v>0.94050000000000022</v>
      </c>
      <c r="BD28" s="104">
        <f t="shared" si="14"/>
        <v>0.97899999999999843</v>
      </c>
      <c r="BE28" s="104">
        <f t="shared" si="14"/>
        <v>0.45099999999999918</v>
      </c>
      <c r="BF28" s="104">
        <f t="shared" si="14"/>
        <v>0</v>
      </c>
      <c r="BG28" s="104">
        <f t="shared" si="14"/>
        <v>0</v>
      </c>
      <c r="BH28" s="104">
        <f t="shared" si="14"/>
        <v>0</v>
      </c>
      <c r="BI28" s="104">
        <f t="shared" si="14"/>
        <v>-3.8500000000000001E-3</v>
      </c>
      <c r="BJ28" s="104">
        <f t="shared" si="14"/>
        <v>-1.54E-2</v>
      </c>
      <c r="BK28" s="104">
        <f t="shared" si="14"/>
        <v>-1.32E-2</v>
      </c>
      <c r="BL28" s="104">
        <f t="shared" si="14"/>
        <v>2.0899999999999995E-2</v>
      </c>
      <c r="BM28" s="104">
        <f t="shared" si="14"/>
        <v>1.7050000000000003E-2</v>
      </c>
      <c r="BN28" s="104">
        <f t="shared" si="14"/>
        <v>1.9799999999999998E-2</v>
      </c>
      <c r="BO28" s="104">
        <f t="shared" si="14"/>
        <v>1.5950000000000002E-2</v>
      </c>
      <c r="BP28" s="104">
        <f t="shared" si="14"/>
        <v>-5.1699999999999996E-2</v>
      </c>
      <c r="BQ28" s="104">
        <f t="shared" si="14"/>
        <v>0</v>
      </c>
      <c r="BR28" s="104">
        <f t="shared" si="14"/>
        <v>4.0056500000000002</v>
      </c>
      <c r="BS28" s="104">
        <f t="shared" si="14"/>
        <v>0.34760000000000019</v>
      </c>
      <c r="BT28" s="104">
        <f t="shared" si="14"/>
        <v>0.18040000000000012</v>
      </c>
      <c r="BU28" s="104">
        <f t="shared" si="14"/>
        <v>0.18644999999999992</v>
      </c>
      <c r="BV28" s="104">
        <f t="shared" si="14"/>
        <v>0.29149999999999998</v>
      </c>
      <c r="BW28" s="104">
        <f t="shared" si="14"/>
        <v>0.14135000000000031</v>
      </c>
      <c r="BX28" s="104">
        <f t="shared" si="14"/>
        <v>0.47134999999999999</v>
      </c>
      <c r="BY28" s="104">
        <f t="shared" si="14"/>
        <v>0.47300000000000003</v>
      </c>
      <c r="BZ28" s="104">
        <f t="shared" si="14"/>
        <v>0.47134999999999994</v>
      </c>
      <c r="CA28" s="104">
        <f t="shared" si="14"/>
        <v>0.44109999999999999</v>
      </c>
      <c r="CB28" s="104">
        <f t="shared" si="14"/>
        <v>0.43064999999999998</v>
      </c>
      <c r="CC28" s="104">
        <f t="shared" si="14"/>
        <v>0.10559999999999999</v>
      </c>
      <c r="CD28" s="104">
        <f t="shared" si="14"/>
        <v>0</v>
      </c>
      <c r="CE28" s="104">
        <f t="shared" si="14"/>
        <v>0.59949999999999992</v>
      </c>
      <c r="CF28" s="104">
        <f t="shared" si="14"/>
        <v>1.5674999999999994</v>
      </c>
      <c r="CG28" s="104">
        <f t="shared" si="14"/>
        <v>1.3953499999999983</v>
      </c>
      <c r="CH28" s="104">
        <f t="shared" si="14"/>
        <v>-4.9499999999999995E-3</v>
      </c>
      <c r="CI28" s="104">
        <f t="shared" si="14"/>
        <v>0</v>
      </c>
      <c r="CJ28" s="104">
        <f t="shared" si="14"/>
        <v>-1.1000000000000001E-3</v>
      </c>
      <c r="CK28" s="104">
        <f t="shared" si="14"/>
        <v>2.4958999999999998</v>
      </c>
      <c r="CL28" s="104">
        <f t="shared" si="14"/>
        <v>2.3100000000000005</v>
      </c>
      <c r="CM28" s="104">
        <f t="shared" si="14"/>
        <v>2.2571999999999997</v>
      </c>
      <c r="CN28" s="104">
        <f t="shared" si="14"/>
        <v>2.3198999999999996</v>
      </c>
      <c r="CO28" s="104">
        <f t="shared" si="14"/>
        <v>-2.4200000000000003E-2</v>
      </c>
      <c r="CP28" s="104">
        <f t="shared" si="14"/>
        <v>-2.3650000000000001E-2</v>
      </c>
      <c r="CQ28" s="104">
        <f t="shared" si="14"/>
        <v>0</v>
      </c>
    </row>
    <row r="29" spans="1:95" ht="14.4" x14ac:dyDescent="0.3">
      <c r="B29" s="104" t="s">
        <v>167</v>
      </c>
      <c r="C29" s="104">
        <v>1.2500000000000001E-2</v>
      </c>
      <c r="D29" s="105">
        <v>0</v>
      </c>
      <c r="E29" s="105">
        <v>0</v>
      </c>
      <c r="F29" s="105">
        <v>0</v>
      </c>
      <c r="G29" s="105">
        <v>13.882</v>
      </c>
      <c r="H29" s="105">
        <v>13.782999999999999</v>
      </c>
      <c r="I29" s="105">
        <v>13.915000000000001</v>
      </c>
      <c r="J29" s="105">
        <v>11.484000000000004</v>
      </c>
      <c r="K29" s="105">
        <v>0</v>
      </c>
      <c r="L29" s="105">
        <v>0</v>
      </c>
      <c r="M29" s="105">
        <v>0</v>
      </c>
      <c r="N29" s="105">
        <v>3.2999999999999995E-3</v>
      </c>
      <c r="O29" s="105">
        <v>-2.86E-2</v>
      </c>
      <c r="P29" s="105">
        <v>-1.0999999999999998E-2</v>
      </c>
      <c r="Q29" s="105">
        <v>0.1595</v>
      </c>
      <c r="R29" s="105">
        <v>0.1595</v>
      </c>
      <c r="S29" s="105">
        <v>0.154</v>
      </c>
      <c r="T29" s="105">
        <v>0.1595</v>
      </c>
      <c r="U29" s="105">
        <v>9.1300000000000006E-2</v>
      </c>
      <c r="V29" s="105">
        <v>0</v>
      </c>
      <c r="W29" s="105">
        <v>7.2225999999999999</v>
      </c>
      <c r="X29" s="105">
        <v>10.966999999999999</v>
      </c>
      <c r="Y29" s="105">
        <v>10.301500000000001</v>
      </c>
      <c r="Z29" s="105">
        <v>11.588500000000002</v>
      </c>
      <c r="AA29" s="105">
        <v>12.241899999999999</v>
      </c>
      <c r="AB29" s="105">
        <v>10.8878</v>
      </c>
      <c r="AC29" s="105">
        <v>0.10779999999999999</v>
      </c>
      <c r="AD29" s="105">
        <v>0.10779999999999999</v>
      </c>
      <c r="AE29" s="105">
        <v>0.11</v>
      </c>
      <c r="AF29" s="105">
        <v>0.14080000000000001</v>
      </c>
      <c r="AG29" s="105">
        <v>0.11</v>
      </c>
      <c r="AH29" s="105">
        <v>3.7399999999999996E-2</v>
      </c>
      <c r="AI29" s="105">
        <v>0</v>
      </c>
      <c r="AJ29" s="105">
        <v>66.539000000000001</v>
      </c>
      <c r="AK29" s="105">
        <v>60.39</v>
      </c>
      <c r="AL29" s="105">
        <v>64.768000000000001</v>
      </c>
      <c r="AM29" s="105">
        <v>3.6299999999999999E-2</v>
      </c>
      <c r="AN29" s="105">
        <v>0</v>
      </c>
      <c r="AO29" s="105">
        <v>0</v>
      </c>
      <c r="AP29" s="105">
        <v>4.6321000000000003</v>
      </c>
      <c r="AQ29" s="105">
        <v>4.5331000000000001</v>
      </c>
      <c r="AR29" s="105">
        <v>4.4803000000000006</v>
      </c>
      <c r="AS29" s="105">
        <v>4.4879999999999995</v>
      </c>
      <c r="AT29" s="105">
        <v>2.6400000000000003E-2</v>
      </c>
      <c r="AU29" s="105">
        <v>2.6400000000000003E-2</v>
      </c>
      <c r="AV29" s="105">
        <v>0</v>
      </c>
      <c r="AY29" s="104">
        <f t="shared" ref="AY29:CQ29" si="15">AVERAGE(D36,D73)</f>
        <v>-1.32E-2</v>
      </c>
      <c r="AZ29" s="104">
        <f t="shared" si="15"/>
        <v>-8.8000000000000023E-3</v>
      </c>
      <c r="BA29" s="104">
        <f t="shared" si="15"/>
        <v>2.2000000000000001E-3</v>
      </c>
      <c r="BB29" s="104">
        <f t="shared" si="15"/>
        <v>58.718000000000004</v>
      </c>
      <c r="BC29" s="104">
        <f t="shared" si="15"/>
        <v>63.052000000000007</v>
      </c>
      <c r="BD29" s="104">
        <f t="shared" si="15"/>
        <v>61.759499999999996</v>
      </c>
      <c r="BE29" s="104">
        <f t="shared" si="15"/>
        <v>-15.4495</v>
      </c>
      <c r="BF29" s="104">
        <f t="shared" si="15"/>
        <v>0</v>
      </c>
      <c r="BG29" s="104">
        <f t="shared" si="15"/>
        <v>0</v>
      </c>
      <c r="BH29" s="104">
        <f t="shared" si="15"/>
        <v>0</v>
      </c>
      <c r="BI29" s="104">
        <f t="shared" si="15"/>
        <v>1.1000000000000007E-3</v>
      </c>
      <c r="BJ29" s="104">
        <f t="shared" si="15"/>
        <v>-3.85E-2</v>
      </c>
      <c r="BK29" s="104">
        <f t="shared" si="15"/>
        <v>-2.5850000000000001E-2</v>
      </c>
      <c r="BL29" s="104">
        <f t="shared" si="15"/>
        <v>-5.5000000000000014E-4</v>
      </c>
      <c r="BM29" s="104">
        <f t="shared" si="15"/>
        <v>-1.1000000000000003E-3</v>
      </c>
      <c r="BN29" s="104">
        <f t="shared" si="15"/>
        <v>2.1999999999999997E-3</v>
      </c>
      <c r="BO29" s="104">
        <f t="shared" si="15"/>
        <v>-1.6499999999999998E-3</v>
      </c>
      <c r="BP29" s="104">
        <f t="shared" si="15"/>
        <v>-7.1499999999999994E-2</v>
      </c>
      <c r="BQ29" s="104">
        <f t="shared" si="15"/>
        <v>0</v>
      </c>
      <c r="BR29" s="104">
        <f t="shared" si="15"/>
        <v>5.5148500000000009</v>
      </c>
      <c r="BS29" s="104">
        <f t="shared" si="15"/>
        <v>8.5266500000000001</v>
      </c>
      <c r="BT29" s="104">
        <f t="shared" si="15"/>
        <v>7.5713000000000008</v>
      </c>
      <c r="BU29" s="104">
        <f t="shared" si="15"/>
        <v>8.7268500000000024</v>
      </c>
      <c r="BV29" s="104">
        <f t="shared" si="15"/>
        <v>9.5721999999999987</v>
      </c>
      <c r="BW29" s="104">
        <f t="shared" si="15"/>
        <v>7.9128499999999997</v>
      </c>
      <c r="BX29" s="104">
        <f t="shared" si="15"/>
        <v>0.32229999999999998</v>
      </c>
      <c r="BY29" s="104">
        <f t="shared" si="15"/>
        <v>0.32395000000000002</v>
      </c>
      <c r="BZ29" s="104">
        <f t="shared" si="15"/>
        <v>0.32284999999999997</v>
      </c>
      <c r="CA29" s="104">
        <f t="shared" si="15"/>
        <v>0.2717</v>
      </c>
      <c r="CB29" s="104">
        <f t="shared" si="15"/>
        <v>0.308</v>
      </c>
      <c r="CC29" s="104">
        <f t="shared" si="15"/>
        <v>0</v>
      </c>
      <c r="CD29" s="104">
        <f t="shared" si="15"/>
        <v>0</v>
      </c>
      <c r="CE29" s="104">
        <f t="shared" si="15"/>
        <v>57.8919</v>
      </c>
      <c r="CF29" s="104">
        <f t="shared" si="15"/>
        <v>53.009000000000007</v>
      </c>
      <c r="CG29" s="104">
        <f t="shared" si="15"/>
        <v>50.835950000000004</v>
      </c>
      <c r="CH29" s="104">
        <f t="shared" si="15"/>
        <v>-1.0999999999999994E-3</v>
      </c>
      <c r="CI29" s="104">
        <f t="shared" si="15"/>
        <v>-2.2000000000000001E-3</v>
      </c>
      <c r="CJ29" s="104">
        <f t="shared" si="15"/>
        <v>-1.54E-2</v>
      </c>
      <c r="CK29" s="104">
        <f t="shared" si="15"/>
        <v>3.4242999999999997</v>
      </c>
      <c r="CL29" s="104">
        <f t="shared" si="15"/>
        <v>3.2224499999999998</v>
      </c>
      <c r="CM29" s="104">
        <f t="shared" si="15"/>
        <v>3.1828499999999997</v>
      </c>
      <c r="CN29" s="104">
        <f t="shared" si="15"/>
        <v>3.2153</v>
      </c>
      <c r="CO29" s="104">
        <f t="shared" si="15"/>
        <v>-3.6850000000000001E-2</v>
      </c>
      <c r="CP29" s="104">
        <f t="shared" si="15"/>
        <v>-3.7399999999999996E-2</v>
      </c>
      <c r="CQ29" s="104">
        <f t="shared" si="15"/>
        <v>0</v>
      </c>
    </row>
    <row r="30" spans="1:95" ht="14.4" x14ac:dyDescent="0.3">
      <c r="B30" s="104" t="s">
        <v>168</v>
      </c>
      <c r="C30" s="104">
        <f>C29/2</f>
        <v>6.2500000000000003E-3</v>
      </c>
      <c r="D30" s="105">
        <v>-1.3199999999999998E-2</v>
      </c>
      <c r="E30" s="105">
        <v>-0.13420000000000001</v>
      </c>
      <c r="F30" s="105">
        <v>-1.1000000000000001E-3</v>
      </c>
      <c r="G30" s="105">
        <v>50.468000000000004</v>
      </c>
      <c r="H30" s="105">
        <v>54.582000000000008</v>
      </c>
      <c r="I30" s="105">
        <v>53.933000000000007</v>
      </c>
      <c r="J30" s="105">
        <v>-15.455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-2.1999999999999962E-3</v>
      </c>
      <c r="Q30" s="105">
        <v>1.8700000000000005E-2</v>
      </c>
      <c r="R30" s="105">
        <v>1.8699999999999998E-2</v>
      </c>
      <c r="S30" s="105">
        <v>2.1999999999999999E-2</v>
      </c>
      <c r="T30" s="105">
        <v>1.8700000000000001E-2</v>
      </c>
      <c r="U30" s="105">
        <v>-8.249999999999999E-2</v>
      </c>
      <c r="V30" s="105">
        <v>0</v>
      </c>
      <c r="W30" s="105">
        <v>6.0884999999999998</v>
      </c>
      <c r="X30" s="105">
        <v>7.2599999999999989</v>
      </c>
      <c r="Y30" s="105">
        <v>6.4834000000000005</v>
      </c>
      <c r="Z30" s="105">
        <v>7.3150000000000004</v>
      </c>
      <c r="AA30" s="105">
        <v>8.14</v>
      </c>
      <c r="AB30" s="105">
        <v>6.6186999999999987</v>
      </c>
      <c r="AC30" s="105">
        <v>8.3599999999999994E-2</v>
      </c>
      <c r="AD30" s="105">
        <v>8.3599999999999994E-2</v>
      </c>
      <c r="AE30" s="105">
        <v>7.8100000000000003E-2</v>
      </c>
      <c r="AF30" s="105">
        <v>-2.4200000000000003E-2</v>
      </c>
      <c r="AG30" s="105">
        <v>7.9199999999999993E-2</v>
      </c>
      <c r="AH30" s="105">
        <v>0</v>
      </c>
      <c r="AI30" s="105">
        <v>0</v>
      </c>
      <c r="AJ30" s="105">
        <v>56.694000000000003</v>
      </c>
      <c r="AK30" s="105">
        <v>47.189999999999991</v>
      </c>
      <c r="AL30" s="105">
        <v>48.774000000000001</v>
      </c>
      <c r="AM30" s="105">
        <v>-1.1000000000000001E-3</v>
      </c>
      <c r="AN30" s="105">
        <v>0</v>
      </c>
      <c r="AO30" s="105">
        <v>2.4200000000000003E-2</v>
      </c>
      <c r="AP30" s="105">
        <v>3.8005000000000004</v>
      </c>
      <c r="AQ30" s="105">
        <v>3.5189000000000004</v>
      </c>
      <c r="AR30" s="105">
        <v>3.4737999999999998</v>
      </c>
      <c r="AS30" s="105">
        <v>3.5034999999999998</v>
      </c>
      <c r="AT30" s="105">
        <v>-8.8000000000000005E-3</v>
      </c>
      <c r="AU30" s="105">
        <v>-9.8999999999999991E-3</v>
      </c>
      <c r="AV30" s="105">
        <v>0</v>
      </c>
    </row>
    <row r="31" spans="1:95" ht="14.4" x14ac:dyDescent="0.3">
      <c r="B31" s="104" t="s">
        <v>168</v>
      </c>
      <c r="C31" s="104">
        <v>6.2500000000000003E-3</v>
      </c>
      <c r="D31" s="105">
        <v>-7.6999999999999985E-3</v>
      </c>
      <c r="E31" s="105">
        <v>-0.13420000000000001</v>
      </c>
      <c r="F31" s="105">
        <v>-1.1000000000000001E-3</v>
      </c>
      <c r="G31" s="105">
        <v>34.275999999999996</v>
      </c>
      <c r="H31" s="105">
        <v>37.18</v>
      </c>
      <c r="I31" s="105">
        <v>36.695999999999998</v>
      </c>
      <c r="J31" s="105">
        <v>-15.455</v>
      </c>
      <c r="K31" s="105">
        <v>0</v>
      </c>
      <c r="L31" s="105">
        <v>0</v>
      </c>
      <c r="M31" s="105">
        <v>0</v>
      </c>
      <c r="N31" s="105">
        <v>2.2000000000000001E-3</v>
      </c>
      <c r="O31" s="105">
        <v>0</v>
      </c>
      <c r="P31" s="105">
        <v>-5.4999999999999997E-3</v>
      </c>
      <c r="Q31" s="105">
        <v>5.6100000000000004E-2</v>
      </c>
      <c r="R31" s="105">
        <v>4.6200000000000005E-2</v>
      </c>
      <c r="S31" s="105">
        <v>5.2800000000000007E-2</v>
      </c>
      <c r="T31" s="105">
        <v>4.2900000000000001E-2</v>
      </c>
      <c r="U31" s="105">
        <v>4.5099999999999994E-2</v>
      </c>
      <c r="V31" s="105">
        <v>0</v>
      </c>
      <c r="W31" s="105">
        <v>6.5329000000000015</v>
      </c>
      <c r="X31" s="105">
        <v>8.4820999999999991</v>
      </c>
      <c r="Y31" s="105">
        <v>7.5053000000000001</v>
      </c>
      <c r="Z31" s="105">
        <v>8.6107999999999993</v>
      </c>
      <c r="AA31" s="105">
        <v>9.4820000000000011</v>
      </c>
      <c r="AB31" s="105">
        <v>7.7539000000000007</v>
      </c>
      <c r="AC31" s="105">
        <v>4.5100000000000001E-2</v>
      </c>
      <c r="AD31" s="105">
        <v>4.7300000000000002E-2</v>
      </c>
      <c r="AE31" s="105">
        <v>3.9600000000000003E-2</v>
      </c>
      <c r="AF31" s="105">
        <v>4.9500000000000002E-2</v>
      </c>
      <c r="AG31" s="105">
        <v>5.0599999999999999E-2</v>
      </c>
      <c r="AH31" s="105">
        <v>0</v>
      </c>
      <c r="AI31" s="105">
        <v>0</v>
      </c>
      <c r="AJ31" s="105">
        <v>51.788000000000004</v>
      </c>
      <c r="AK31" s="105">
        <v>44.120999999999995</v>
      </c>
      <c r="AL31" s="105">
        <v>45.001000000000005</v>
      </c>
      <c r="AM31" s="105">
        <v>-1.1000000000000001E-3</v>
      </c>
      <c r="AN31" s="105">
        <v>0</v>
      </c>
      <c r="AO31" s="105">
        <v>0</v>
      </c>
      <c r="AP31" s="105">
        <v>4.3582000000000001</v>
      </c>
      <c r="AQ31" s="105">
        <v>4.1029999999999998</v>
      </c>
      <c r="AR31" s="105">
        <v>4.0788000000000002</v>
      </c>
      <c r="AS31" s="105">
        <v>4.0766000000000009</v>
      </c>
      <c r="AT31" s="105">
        <v>-8.8000000000000005E-3</v>
      </c>
      <c r="AU31" s="105">
        <v>-9.8999999999999991E-3</v>
      </c>
      <c r="AV31" s="105">
        <v>0</v>
      </c>
    </row>
    <row r="32" spans="1:95" ht="14.4" x14ac:dyDescent="0.3">
      <c r="B32" s="104" t="s">
        <v>169</v>
      </c>
      <c r="C32" s="104">
        <f>C30/2</f>
        <v>3.1250000000000002E-3</v>
      </c>
      <c r="D32" s="105">
        <v>-7.7000000000000002E-3</v>
      </c>
      <c r="E32" s="105">
        <v>-0.31240000000000001</v>
      </c>
      <c r="F32" s="105">
        <v>2.2000000000000001E-3</v>
      </c>
      <c r="G32" s="105">
        <v>40.425000000000004</v>
      </c>
      <c r="H32" s="105">
        <v>43.295999999999999</v>
      </c>
      <c r="I32" s="105">
        <v>42.79</v>
      </c>
      <c r="J32" s="105" t="e">
        <v>#VALUE!</v>
      </c>
      <c r="K32" s="105">
        <v>0</v>
      </c>
      <c r="L32" s="105">
        <v>0</v>
      </c>
      <c r="M32" s="105">
        <v>-1.1000000000000001E-3</v>
      </c>
      <c r="N32" s="105">
        <v>-2.1999999999999999E-2</v>
      </c>
      <c r="O32" s="105">
        <v>-7.5899999999999995E-2</v>
      </c>
      <c r="P32" s="105">
        <v>-6.2699999999999992E-2</v>
      </c>
      <c r="Q32" s="105">
        <v>-1.0999999999999999E-2</v>
      </c>
      <c r="R32" s="105">
        <v>-6.5999999999999991E-3</v>
      </c>
      <c r="S32" s="105">
        <v>-5.4999999999999988E-3</v>
      </c>
      <c r="T32" s="105">
        <v>-6.5999999999999991E-3</v>
      </c>
      <c r="U32" s="105">
        <v>6.3799999999999996E-2</v>
      </c>
      <c r="V32" s="105" t="e">
        <v>#VALUE!</v>
      </c>
      <c r="W32" s="105">
        <v>3.9929999999999999</v>
      </c>
      <c r="X32" s="105">
        <v>3.6057999999999999</v>
      </c>
      <c r="Y32" s="105">
        <v>3.0789</v>
      </c>
      <c r="Z32" s="105">
        <v>3.5529999999999995</v>
      </c>
      <c r="AA32" s="105">
        <v>3.9699</v>
      </c>
      <c r="AB32" s="105">
        <v>3.2416999999999998</v>
      </c>
      <c r="AC32" s="105">
        <v>1.1000000000000001E-3</v>
      </c>
      <c r="AD32" s="105">
        <v>0</v>
      </c>
      <c r="AE32" s="105">
        <v>6.5999999999999991E-3</v>
      </c>
      <c r="AF32" s="105">
        <v>-2.2000000000000001E-3</v>
      </c>
      <c r="AG32" s="105">
        <v>-7.7000000000000002E-3</v>
      </c>
      <c r="AH32" s="105">
        <v>-0.32450000000000001</v>
      </c>
      <c r="AI32" s="105" t="e">
        <v>#VALUE!</v>
      </c>
      <c r="AJ32" s="105">
        <v>22.539000000000005</v>
      </c>
      <c r="AK32" s="105">
        <v>21.152999999999999</v>
      </c>
      <c r="AL32" s="105">
        <v>19.777999999999999</v>
      </c>
      <c r="AM32" s="105">
        <v>-2.4200000000000003E-2</v>
      </c>
      <c r="AN32" s="105">
        <v>-7.7000000000000002E-3</v>
      </c>
      <c r="AO32" s="105">
        <v>-1.2099999999999998E-2</v>
      </c>
      <c r="AP32" s="105">
        <v>4.4043999999999999</v>
      </c>
      <c r="AQ32" s="105">
        <v>4.1382000000000003</v>
      </c>
      <c r="AR32" s="105">
        <v>4.0754999999999999</v>
      </c>
      <c r="AS32" s="105">
        <v>4.1227999999999998</v>
      </c>
      <c r="AT32" s="105">
        <v>-7.6999999999999999E-2</v>
      </c>
      <c r="AU32" s="105">
        <v>-8.0299999999999996E-2</v>
      </c>
      <c r="AV32" s="105">
        <v>0</v>
      </c>
      <c r="AY32" s="104">
        <v>0</v>
      </c>
      <c r="AZ32" s="104">
        <v>0</v>
      </c>
      <c r="BA32" s="104">
        <v>0</v>
      </c>
      <c r="BB32" s="104">
        <v>9.7899999999999991</v>
      </c>
      <c r="BC32" s="104">
        <v>9.9164999999999992</v>
      </c>
      <c r="BD32" s="104">
        <v>9.6195000000000022</v>
      </c>
      <c r="BE32" s="104">
        <v>8.464500000000001</v>
      </c>
      <c r="BF32" s="104">
        <v>1.1000000000000001E-3</v>
      </c>
      <c r="BG32" s="104">
        <v>0</v>
      </c>
      <c r="BH32" s="104">
        <v>5.5000000000000003E-4</v>
      </c>
      <c r="BI32" s="104">
        <v>0</v>
      </c>
      <c r="BJ32" s="104">
        <v>-4.8399999999999999E-2</v>
      </c>
      <c r="BK32" s="104">
        <v>-4.3450000000000003E-2</v>
      </c>
      <c r="BL32" s="104">
        <v>0.1925</v>
      </c>
      <c r="BM32" s="104">
        <v>0.187</v>
      </c>
      <c r="BN32" s="104">
        <v>0.18479999999999999</v>
      </c>
      <c r="BO32" s="104">
        <v>0.1837</v>
      </c>
      <c r="BP32" s="104">
        <v>4.9499999999999995E-2</v>
      </c>
      <c r="BQ32" s="104">
        <v>0</v>
      </c>
      <c r="BR32" s="104">
        <v>9.9258500000000005</v>
      </c>
      <c r="BS32" s="104">
        <v>9.94895</v>
      </c>
      <c r="BT32" s="104">
        <v>9.357149999999999</v>
      </c>
      <c r="BU32" s="104">
        <v>10.6524</v>
      </c>
      <c r="BV32" s="104">
        <v>10.980750000000002</v>
      </c>
      <c r="BW32" s="104">
        <v>9.8983500000000006</v>
      </c>
      <c r="BX32" s="104">
        <v>8.0299999999999996E-2</v>
      </c>
      <c r="BY32" s="104">
        <v>7.8649999999999998E-2</v>
      </c>
      <c r="BZ32" s="104">
        <v>7.8649999999999998E-2</v>
      </c>
      <c r="CA32" s="104">
        <v>0</v>
      </c>
      <c r="CB32" s="104">
        <v>9.240000000000001E-2</v>
      </c>
      <c r="CC32" s="104">
        <v>6.6000000000000017E-2</v>
      </c>
      <c r="CD32" s="104">
        <v>0</v>
      </c>
      <c r="CE32" s="104">
        <v>74.25</v>
      </c>
      <c r="CF32" s="104">
        <v>0</v>
      </c>
      <c r="CG32" s="104">
        <v>84.865000000000009</v>
      </c>
      <c r="CH32" s="104">
        <v>-5.4999999999999997E-3</v>
      </c>
      <c r="CI32" s="104">
        <v>0</v>
      </c>
      <c r="CJ32" s="104">
        <v>0</v>
      </c>
      <c r="CK32" s="104">
        <v>4.7937999999999992</v>
      </c>
      <c r="CL32" s="104">
        <v>4.7013999999999996</v>
      </c>
      <c r="CM32" s="104">
        <v>4.6716999999999995</v>
      </c>
      <c r="CN32" s="104">
        <v>4.6342999999999996</v>
      </c>
      <c r="CO32" s="104">
        <v>-2.5300000000000003E-2</v>
      </c>
      <c r="CP32" s="104">
        <v>-2.3099999999999996E-2</v>
      </c>
      <c r="CQ32" s="104">
        <v>0</v>
      </c>
    </row>
    <row r="33" spans="1:95" ht="14.4" x14ac:dyDescent="0.3">
      <c r="B33" s="104" t="s">
        <v>169</v>
      </c>
      <c r="C33" s="104">
        <v>3.1250000000000002E-3</v>
      </c>
      <c r="D33" s="105">
        <v>1.3199999999999998E-2</v>
      </c>
      <c r="E33" s="105">
        <v>-0.46970000000000001</v>
      </c>
      <c r="F33" s="105">
        <v>6.5999999999999991E-3</v>
      </c>
      <c r="G33" s="105">
        <v>37.763000000000005</v>
      </c>
      <c r="H33" s="105">
        <v>40.600999999999999</v>
      </c>
      <c r="I33" s="105">
        <v>40.238</v>
      </c>
      <c r="J33" s="105" t="e">
        <v>#VALUE!</v>
      </c>
      <c r="K33" s="105">
        <v>0</v>
      </c>
      <c r="L33" s="105">
        <v>0</v>
      </c>
      <c r="M33" s="105">
        <v>-1.1000000000000001E-3</v>
      </c>
      <c r="N33" s="105">
        <v>-2.4200000000000003E-2</v>
      </c>
      <c r="O33" s="105">
        <v>-5.3899999999999997E-2</v>
      </c>
      <c r="P33" s="105">
        <v>-5.9399999999999994E-2</v>
      </c>
      <c r="Q33" s="105">
        <v>6.1600000000000002E-2</v>
      </c>
      <c r="R33" s="105">
        <v>5.5E-2</v>
      </c>
      <c r="S33" s="105">
        <v>5.8299999999999998E-2</v>
      </c>
      <c r="T33" s="105">
        <v>5.3899999999999997E-2</v>
      </c>
      <c r="U33" s="105">
        <v>0.27389999999999998</v>
      </c>
      <c r="V33" s="105" t="e">
        <v>#VALUE!</v>
      </c>
      <c r="W33" s="105">
        <v>6.5207999999999995</v>
      </c>
      <c r="X33" s="105">
        <v>8.1719000000000008</v>
      </c>
      <c r="Y33" s="105">
        <v>7.2775999999999996</v>
      </c>
      <c r="Z33" s="105">
        <v>8.3237000000000005</v>
      </c>
      <c r="AA33" s="105">
        <v>9.1651999999999987</v>
      </c>
      <c r="AB33" s="105">
        <v>7.5679999999999996</v>
      </c>
      <c r="AC33" s="105">
        <v>6.0499999999999998E-2</v>
      </c>
      <c r="AD33" s="105">
        <v>5.9400000000000001E-2</v>
      </c>
      <c r="AE33" s="105">
        <v>6.93E-2</v>
      </c>
      <c r="AF33" s="105">
        <v>1.7600000000000001E-2</v>
      </c>
      <c r="AG33" s="105">
        <v>4.8400000000000006E-2</v>
      </c>
      <c r="AH33" s="105">
        <v>-0.25740000000000002</v>
      </c>
      <c r="AI33" s="105" t="e">
        <v>#VALUE!</v>
      </c>
      <c r="AJ33" s="105">
        <v>60.709000000000003</v>
      </c>
      <c r="AK33" s="105">
        <v>52.305</v>
      </c>
      <c r="AL33" s="105">
        <v>52.393000000000001</v>
      </c>
      <c r="AM33" s="105">
        <v>1.1000000000000001E-3</v>
      </c>
      <c r="AN33" s="105">
        <v>-6.5999999999999991E-3</v>
      </c>
      <c r="AO33" s="105">
        <v>-2.3099999999999999E-2</v>
      </c>
      <c r="AP33" s="105">
        <v>3.8148</v>
      </c>
      <c r="AQ33" s="105">
        <v>3.5606999999999998</v>
      </c>
      <c r="AR33" s="105">
        <v>3.4804000000000004</v>
      </c>
      <c r="AS33" s="105">
        <v>3.5156000000000001</v>
      </c>
      <c r="AT33" s="105">
        <v>-7.039999999999999E-2</v>
      </c>
      <c r="AU33" s="105">
        <v>-7.3700000000000002E-2</v>
      </c>
      <c r="AV33" s="105">
        <v>0</v>
      </c>
      <c r="AY33" s="104">
        <v>0</v>
      </c>
      <c r="AZ33" s="104">
        <v>0</v>
      </c>
      <c r="BA33" s="104">
        <v>0</v>
      </c>
      <c r="BB33" s="104">
        <v>28.314</v>
      </c>
      <c r="BC33" s="104">
        <v>28.655000000000001</v>
      </c>
      <c r="BD33" s="104">
        <v>28.061</v>
      </c>
      <c r="BE33" s="104">
        <v>-15.07</v>
      </c>
      <c r="BF33" s="104">
        <v>1.1000000000000001E-3</v>
      </c>
      <c r="BG33" s="104">
        <v>5.5000000000000003E-4</v>
      </c>
      <c r="BH33" s="104">
        <v>2.2000000000000001E-3</v>
      </c>
      <c r="BI33" s="104">
        <v>4.3999999999999994E-3</v>
      </c>
      <c r="BJ33" s="104">
        <v>-4.4549999999999999E-2</v>
      </c>
      <c r="BK33" s="104">
        <v>-2.9149999999999999E-2</v>
      </c>
      <c r="BL33" s="104">
        <v>0.35089999999999999</v>
      </c>
      <c r="BM33" s="104">
        <v>0.3553</v>
      </c>
      <c r="BN33" s="104">
        <v>0.35309999999999997</v>
      </c>
      <c r="BO33" s="104">
        <v>0.34539999999999998</v>
      </c>
      <c r="BP33" s="104">
        <v>0.26069999999999999</v>
      </c>
      <c r="BQ33" s="104">
        <v>0</v>
      </c>
      <c r="BR33" s="104">
        <v>7.6818500000000007</v>
      </c>
      <c r="BS33" s="104">
        <v>10.989000000000001</v>
      </c>
      <c r="BT33" s="104">
        <v>10.428000000000001</v>
      </c>
      <c r="BU33" s="104">
        <v>11.7095</v>
      </c>
      <c r="BV33" s="104">
        <v>12.104950000000001</v>
      </c>
      <c r="BW33" s="104">
        <v>10.989000000000001</v>
      </c>
      <c r="BX33" s="104">
        <v>0.17599999999999999</v>
      </c>
      <c r="BY33" s="104">
        <v>0.17544999999999999</v>
      </c>
      <c r="BZ33" s="104">
        <v>0.17709999999999998</v>
      </c>
      <c r="CA33" s="104">
        <v>1.8700000000000005E-2</v>
      </c>
      <c r="CB33" s="104">
        <v>0.1661</v>
      </c>
      <c r="CC33" s="104">
        <v>0.11824999999999999</v>
      </c>
      <c r="CD33" s="104">
        <v>0</v>
      </c>
      <c r="CE33" s="104">
        <v>69.739999999999981</v>
      </c>
      <c r="CF33" s="104">
        <v>-131.44999999999999</v>
      </c>
      <c r="CG33" s="104">
        <v>73.259999999999991</v>
      </c>
      <c r="CH33" s="104">
        <v>-4.3999999999999985E-3</v>
      </c>
      <c r="CI33" s="104">
        <v>-5.5000000000000003E-4</v>
      </c>
      <c r="CJ33" s="104">
        <v>0</v>
      </c>
      <c r="CK33" s="104">
        <v>4.5199000000000007</v>
      </c>
      <c r="CL33" s="104">
        <v>4.46875</v>
      </c>
      <c r="CM33" s="104">
        <v>4.4275000000000002</v>
      </c>
      <c r="CN33" s="104">
        <v>4.3879000000000001</v>
      </c>
      <c r="CO33" s="104">
        <v>1.0999999999999977E-3</v>
      </c>
      <c r="CP33" s="104">
        <v>2.7499999999999998E-3</v>
      </c>
      <c r="CQ33" s="104">
        <v>0</v>
      </c>
    </row>
    <row r="34" spans="1:95" ht="14.4" x14ac:dyDescent="0.3">
      <c r="B34" s="104" t="s">
        <v>170</v>
      </c>
      <c r="C34" s="104">
        <f>C32/2</f>
        <v>1.5625000000000001E-3</v>
      </c>
      <c r="D34" s="105">
        <v>0.22989999999999999</v>
      </c>
      <c r="E34" s="105">
        <v>-0.22989999999999999</v>
      </c>
      <c r="F34" s="105">
        <v>0.13640000000000002</v>
      </c>
      <c r="G34" s="105">
        <v>0.27499999999999902</v>
      </c>
      <c r="H34" s="105">
        <v>0.88000000000000078</v>
      </c>
      <c r="I34" s="105">
        <v>0.85799999999999832</v>
      </c>
      <c r="J34" s="105">
        <v>0.23099999999999898</v>
      </c>
      <c r="K34" s="105">
        <v>0</v>
      </c>
      <c r="L34" s="105">
        <v>0</v>
      </c>
      <c r="M34" s="105">
        <v>0</v>
      </c>
      <c r="N34" s="105">
        <v>1.3199999999999998E-2</v>
      </c>
      <c r="O34" s="105">
        <v>1.2099999999999998E-2</v>
      </c>
      <c r="P34" s="105">
        <v>1.7599999999999998E-2</v>
      </c>
      <c r="Q34" s="105">
        <v>4.3999999999999977E-3</v>
      </c>
      <c r="R34" s="105">
        <v>-1.0999999999999981E-3</v>
      </c>
      <c r="S34" s="105">
        <v>4.3999999999999977E-3</v>
      </c>
      <c r="T34" s="105">
        <v>2.200000000000001E-3</v>
      </c>
      <c r="U34" s="105">
        <v>-9.8999999999999991E-3</v>
      </c>
      <c r="V34" s="105">
        <v>0</v>
      </c>
      <c r="W34" s="105">
        <v>3.9864000000000002</v>
      </c>
      <c r="X34" s="105">
        <v>0.43780000000000002</v>
      </c>
      <c r="Y34" s="105">
        <v>0.23100000000000021</v>
      </c>
      <c r="Z34" s="105">
        <v>0.23210000000000008</v>
      </c>
      <c r="AA34" s="105">
        <v>0.38829999999999998</v>
      </c>
      <c r="AB34" s="105">
        <v>0.18700000000000017</v>
      </c>
      <c r="AC34" s="105">
        <v>0.4708</v>
      </c>
      <c r="AD34" s="105">
        <v>0.47300000000000003</v>
      </c>
      <c r="AE34" s="105">
        <v>0.47189999999999993</v>
      </c>
      <c r="AF34" s="105">
        <v>0.44769999999999999</v>
      </c>
      <c r="AG34" s="105">
        <v>0.43339999999999995</v>
      </c>
      <c r="AH34" s="105">
        <v>0.10559999999999999</v>
      </c>
      <c r="AI34" s="105">
        <v>0</v>
      </c>
      <c r="AJ34" s="105">
        <v>1.1769999999999998</v>
      </c>
      <c r="AK34" s="105">
        <v>1.2429999999999999</v>
      </c>
      <c r="AL34" s="105">
        <v>1.1219999999999986</v>
      </c>
      <c r="AM34" s="105">
        <v>-1.0999999999999999E-2</v>
      </c>
      <c r="AN34" s="105">
        <v>0</v>
      </c>
      <c r="AO34" s="105">
        <v>0</v>
      </c>
      <c r="AP34" s="105">
        <v>2.6861999999999995</v>
      </c>
      <c r="AQ34" s="105">
        <v>2.4948000000000001</v>
      </c>
      <c r="AR34" s="105">
        <v>2.4551999999999996</v>
      </c>
      <c r="AS34" s="105">
        <v>2.5057999999999998</v>
      </c>
      <c r="AT34" s="105">
        <v>7.7000000000000002E-3</v>
      </c>
      <c r="AU34" s="105">
        <v>8.8000000000000005E-3</v>
      </c>
      <c r="AV34" s="105">
        <v>0</v>
      </c>
      <c r="AY34" s="104">
        <v>0</v>
      </c>
      <c r="AZ34" s="104">
        <v>0</v>
      </c>
      <c r="BA34" s="104">
        <v>0</v>
      </c>
      <c r="BB34" s="104">
        <v>24.893000000000001</v>
      </c>
      <c r="BC34" s="104">
        <v>25.068999999999999</v>
      </c>
      <c r="BD34" s="104">
        <v>24.672999999999998</v>
      </c>
      <c r="BE34" s="104">
        <v>-15.515500000000001</v>
      </c>
      <c r="BF34" s="104">
        <v>-5.5000000000000003E-4</v>
      </c>
      <c r="BG34" s="104">
        <v>-5.5000000000000003E-4</v>
      </c>
      <c r="BH34" s="104">
        <v>-5.5000000000000003E-4</v>
      </c>
      <c r="BI34" s="104">
        <v>2.1999999999999988E-3</v>
      </c>
      <c r="BJ34" s="104">
        <v>-3.0800000000000004E-2</v>
      </c>
      <c r="BK34" s="104">
        <v>-3.0249999999999999E-2</v>
      </c>
      <c r="BL34" s="104">
        <v>0.2354</v>
      </c>
      <c r="BM34" s="104">
        <v>0.23980000000000001</v>
      </c>
      <c r="BN34" s="104">
        <v>0.23430000000000001</v>
      </c>
      <c r="BO34" s="104">
        <v>0.24199999999999999</v>
      </c>
      <c r="BP34" s="104">
        <v>0</v>
      </c>
      <c r="BQ34" s="104">
        <v>0</v>
      </c>
      <c r="BR34" s="104">
        <v>6.8849</v>
      </c>
      <c r="BS34" s="104">
        <v>10.310300000000002</v>
      </c>
      <c r="BT34" s="104">
        <v>9.7927499999999981</v>
      </c>
      <c r="BU34" s="104">
        <v>10.96865</v>
      </c>
      <c r="BV34" s="104">
        <v>11.295350000000001</v>
      </c>
      <c r="BW34" s="104">
        <v>10.3521</v>
      </c>
      <c r="BX34" s="104">
        <v>0.12265000000000001</v>
      </c>
      <c r="BY34" s="104">
        <v>0.12155000000000001</v>
      </c>
      <c r="BZ34" s="104">
        <v>0.11990000000000001</v>
      </c>
      <c r="CA34" s="104">
        <v>5.5E-2</v>
      </c>
      <c r="CB34" s="104">
        <v>0.11549999999999999</v>
      </c>
      <c r="CC34" s="104">
        <v>7.6999999999999999E-2</v>
      </c>
      <c r="CD34" s="104">
        <v>0</v>
      </c>
      <c r="CE34" s="104">
        <v>88.704550000000012</v>
      </c>
      <c r="CF34" s="104">
        <v>85.704849999999993</v>
      </c>
      <c r="CG34" s="104">
        <v>88.916849999999997</v>
      </c>
      <c r="CH34" s="104">
        <v>-1.375E-2</v>
      </c>
      <c r="CI34" s="104">
        <v>-5.5000000000000003E-4</v>
      </c>
      <c r="CJ34" s="104">
        <v>0</v>
      </c>
      <c r="CK34" s="104">
        <v>4.0309500000000007</v>
      </c>
      <c r="CL34" s="104">
        <v>3.9429499999999997</v>
      </c>
      <c r="CM34" s="104">
        <v>3.9011500000000003</v>
      </c>
      <c r="CN34" s="104">
        <v>3.8857499999999998</v>
      </c>
      <c r="CO34" s="104">
        <v>-2.200000000000004E-3</v>
      </c>
      <c r="CP34" s="104">
        <v>-2.7500000000000007E-3</v>
      </c>
      <c r="CQ34" s="104">
        <v>0</v>
      </c>
    </row>
    <row r="35" spans="1:95" ht="14.4" x14ac:dyDescent="0.3">
      <c r="B35" s="104" t="s">
        <v>170</v>
      </c>
      <c r="C35" s="104">
        <v>1.5625000000000001E-3</v>
      </c>
      <c r="D35" s="105">
        <v>0.14080000000000001</v>
      </c>
      <c r="E35" s="105">
        <v>-0.14189999999999997</v>
      </c>
      <c r="F35" s="105">
        <v>7.1499999999999994E-2</v>
      </c>
      <c r="G35" s="105">
        <v>0.31899999999999906</v>
      </c>
      <c r="H35" s="105">
        <v>1.0009999999999997</v>
      </c>
      <c r="I35" s="105">
        <v>0.93499999999999961</v>
      </c>
      <c r="J35" s="105">
        <v>0.42899999999999916</v>
      </c>
      <c r="K35" s="105">
        <v>0</v>
      </c>
      <c r="L35" s="105">
        <v>0</v>
      </c>
      <c r="M35" s="105">
        <v>0</v>
      </c>
      <c r="N35" s="105">
        <v>1.9799999999999998E-2</v>
      </c>
      <c r="O35" s="105">
        <v>1.8700000000000001E-2</v>
      </c>
      <c r="P35" s="105">
        <v>2.1999999999999999E-2</v>
      </c>
      <c r="Q35" s="105">
        <v>1.0999999999999981E-3</v>
      </c>
      <c r="R35" s="105">
        <v>-7.7000000000000011E-3</v>
      </c>
      <c r="S35" s="105">
        <v>-5.4999999999999997E-3</v>
      </c>
      <c r="T35" s="105">
        <v>-2.200000000000001E-3</v>
      </c>
      <c r="U35" s="105">
        <v>-9.8999999999999991E-3</v>
      </c>
      <c r="V35" s="105">
        <v>0</v>
      </c>
      <c r="W35" s="105">
        <v>4.0919999999999996</v>
      </c>
      <c r="X35" s="105">
        <v>0.37289999999999984</v>
      </c>
      <c r="Y35" s="105">
        <v>0.21010000000000006</v>
      </c>
      <c r="Z35" s="105">
        <v>0.2200000000000002</v>
      </c>
      <c r="AA35" s="105">
        <v>0.38499999999999973</v>
      </c>
      <c r="AB35" s="105">
        <v>0.16940000000000027</v>
      </c>
      <c r="AC35" s="105">
        <v>0.48180000000000001</v>
      </c>
      <c r="AD35" s="105">
        <v>0.48509999999999998</v>
      </c>
      <c r="AE35" s="105">
        <v>0.48619999999999997</v>
      </c>
      <c r="AF35" s="105">
        <v>0.47739999999999999</v>
      </c>
      <c r="AG35" s="105">
        <v>0.44</v>
      </c>
      <c r="AH35" s="105">
        <v>0.1177</v>
      </c>
      <c r="AI35" s="105">
        <v>0</v>
      </c>
      <c r="AJ35" s="105">
        <v>2.6070000000000011</v>
      </c>
      <c r="AK35" s="105">
        <v>1.0229999999999997</v>
      </c>
      <c r="AL35" s="105">
        <v>0.89099999999999957</v>
      </c>
      <c r="AM35" s="105">
        <v>-1.1000000000000005E-3</v>
      </c>
      <c r="AN35" s="105">
        <v>0</v>
      </c>
      <c r="AO35" s="105">
        <v>0</v>
      </c>
      <c r="AP35" s="105">
        <v>4.0590000000000002</v>
      </c>
      <c r="AQ35" s="105">
        <v>3.7895000000000003</v>
      </c>
      <c r="AR35" s="105">
        <v>3.6938</v>
      </c>
      <c r="AS35" s="105">
        <v>3.8159000000000001</v>
      </c>
      <c r="AT35" s="105">
        <v>1.0999999999999999E-2</v>
      </c>
      <c r="AU35" s="105">
        <v>1.2099999999999998E-2</v>
      </c>
      <c r="AV35" s="105">
        <v>0</v>
      </c>
      <c r="AY35" s="104">
        <v>0</v>
      </c>
      <c r="AZ35" s="104">
        <v>0</v>
      </c>
      <c r="BA35" s="104">
        <v>0</v>
      </c>
      <c r="BB35" s="104">
        <v>13.771999999999998</v>
      </c>
      <c r="BC35" s="104">
        <v>13.711500000000001</v>
      </c>
      <c r="BD35" s="104">
        <v>13.772000000000002</v>
      </c>
      <c r="BE35" s="104">
        <v>11.363000000000003</v>
      </c>
      <c r="BF35" s="104">
        <v>0</v>
      </c>
      <c r="BG35" s="104">
        <v>0</v>
      </c>
      <c r="BH35" s="104">
        <v>-5.5000000000000003E-4</v>
      </c>
      <c r="BI35" s="104">
        <v>-7.7000000000000011E-3</v>
      </c>
      <c r="BJ35" s="104">
        <v>-5.6099999999999997E-2</v>
      </c>
      <c r="BK35" s="104">
        <v>-3.6850000000000001E-2</v>
      </c>
      <c r="BL35" s="104">
        <v>0.1595</v>
      </c>
      <c r="BM35" s="104">
        <v>0.1595</v>
      </c>
      <c r="BN35" s="104">
        <v>0.154</v>
      </c>
      <c r="BO35" s="104">
        <v>0.1595</v>
      </c>
      <c r="BP35" s="104">
        <v>9.1300000000000006E-2</v>
      </c>
      <c r="BQ35" s="104">
        <v>0</v>
      </c>
      <c r="BR35" s="104">
        <v>7.2275499999999999</v>
      </c>
      <c r="BS35" s="104">
        <v>10.895499999999998</v>
      </c>
      <c r="BT35" s="104">
        <v>10.225050000000001</v>
      </c>
      <c r="BU35" s="104">
        <v>11.52195</v>
      </c>
      <c r="BV35" s="104">
        <v>12.159399999999998</v>
      </c>
      <c r="BW35" s="104">
        <v>10.825099999999999</v>
      </c>
      <c r="BX35" s="104">
        <v>0.10725</v>
      </c>
      <c r="BY35" s="104">
        <v>0.10669999999999999</v>
      </c>
      <c r="BZ35" s="104">
        <v>0.11055</v>
      </c>
      <c r="CA35" s="104">
        <v>0.14080000000000001</v>
      </c>
      <c r="CB35" s="104">
        <v>0.1067</v>
      </c>
      <c r="CC35" s="104">
        <v>3.7399999999999996E-2</v>
      </c>
      <c r="CD35" s="104">
        <v>0</v>
      </c>
      <c r="CE35" s="104">
        <v>68.106499999999997</v>
      </c>
      <c r="CF35" s="104">
        <v>61.264499999999998</v>
      </c>
      <c r="CG35" s="104">
        <v>65.158500000000004</v>
      </c>
      <c r="CH35" s="104">
        <v>4.0149999999999998E-2</v>
      </c>
      <c r="CI35" s="104">
        <v>-2.7499999999999998E-3</v>
      </c>
      <c r="CJ35" s="104">
        <v>0</v>
      </c>
      <c r="CK35" s="104">
        <v>4.6458500000000011</v>
      </c>
      <c r="CL35" s="104">
        <v>4.5198999999999998</v>
      </c>
      <c r="CM35" s="104">
        <v>4.4616000000000007</v>
      </c>
      <c r="CN35" s="104">
        <v>4.4824999999999999</v>
      </c>
      <c r="CO35" s="104">
        <v>-3.2999999999999991E-3</v>
      </c>
      <c r="CP35" s="104">
        <v>-3.8499999999999941E-3</v>
      </c>
      <c r="CQ35" s="104">
        <v>0</v>
      </c>
    </row>
    <row r="36" spans="1:95" ht="14.4" x14ac:dyDescent="0.3">
      <c r="B36" s="104" t="s">
        <v>163</v>
      </c>
      <c r="C36" s="104">
        <v>0</v>
      </c>
      <c r="D36" s="105">
        <v>-1.8699999999999998E-2</v>
      </c>
      <c r="E36" s="105">
        <v>8.8000000000000005E-3</v>
      </c>
      <c r="F36" s="105">
        <v>2.2000000000000001E-3</v>
      </c>
      <c r="G36" s="105">
        <v>58.82800000000001</v>
      </c>
      <c r="H36" s="105">
        <v>63.371000000000002</v>
      </c>
      <c r="I36" s="105">
        <v>62.04</v>
      </c>
      <c r="J36" s="105">
        <v>-15.367000000000001</v>
      </c>
      <c r="K36" s="105">
        <v>0</v>
      </c>
      <c r="L36" s="105">
        <v>0</v>
      </c>
      <c r="M36" s="105">
        <v>0</v>
      </c>
      <c r="N36" s="105">
        <v>7.7000000000000002E-3</v>
      </c>
      <c r="O36" s="105">
        <v>-2.0899999999999998E-2</v>
      </c>
      <c r="P36" s="105">
        <v>-5.4999999999999997E-3</v>
      </c>
      <c r="Q36" s="105">
        <v>-9.8999999999999991E-3</v>
      </c>
      <c r="R36" s="105">
        <v>-2.2000000000000006E-3</v>
      </c>
      <c r="S36" s="105">
        <v>-2.1999999999999997E-3</v>
      </c>
      <c r="T36" s="105">
        <v>-3.2999999999999995E-3</v>
      </c>
      <c r="U36" s="105">
        <v>-5.3899999999999997E-2</v>
      </c>
      <c r="V36" s="105">
        <v>0</v>
      </c>
      <c r="W36" s="105">
        <v>5.5121000000000002</v>
      </c>
      <c r="X36" s="105">
        <v>8.6933000000000007</v>
      </c>
      <c r="Y36" s="105">
        <v>7.6230000000000011</v>
      </c>
      <c r="Z36" s="105">
        <v>8.7967000000000013</v>
      </c>
      <c r="AA36" s="105">
        <v>9.6943000000000001</v>
      </c>
      <c r="AB36" s="105">
        <v>7.9706000000000001</v>
      </c>
      <c r="AC36" s="105">
        <v>0.32229999999999998</v>
      </c>
      <c r="AD36" s="105">
        <v>0.32340000000000002</v>
      </c>
      <c r="AE36" s="105">
        <v>0.3256</v>
      </c>
      <c r="AF36" s="105">
        <v>0.2717</v>
      </c>
      <c r="AG36" s="105">
        <v>0.308</v>
      </c>
      <c r="AH36" s="105">
        <v>0</v>
      </c>
      <c r="AI36" s="105">
        <v>0</v>
      </c>
      <c r="AJ36" s="105">
        <v>58.652000000000001</v>
      </c>
      <c r="AK36" s="105">
        <v>52.96390000000001</v>
      </c>
      <c r="AL36" s="105">
        <v>50.765000000000001</v>
      </c>
      <c r="AM36" s="105">
        <v>5.4999999999999997E-3</v>
      </c>
      <c r="AN36" s="105">
        <v>-4.4000000000000003E-3</v>
      </c>
      <c r="AO36" s="105">
        <v>-2.3099999999999999E-2</v>
      </c>
      <c r="AP36" s="105">
        <v>3.4671999999999996</v>
      </c>
      <c r="AQ36" s="105">
        <v>3.2603999999999997</v>
      </c>
      <c r="AR36" s="105">
        <v>3.1910999999999996</v>
      </c>
      <c r="AS36" s="105">
        <v>3.2229999999999999</v>
      </c>
      <c r="AT36" s="105">
        <v>-6.6000000000000008E-3</v>
      </c>
      <c r="AU36" s="105">
        <v>-6.6000000000000008E-3</v>
      </c>
      <c r="AV36" s="105">
        <v>0</v>
      </c>
      <c r="AY36" s="104">
        <v>-7.1500000000000001E-3</v>
      </c>
      <c r="AZ36" s="104">
        <v>-6.7100000000000007E-2</v>
      </c>
      <c r="BA36" s="104">
        <v>-5.5000000000000003E-4</v>
      </c>
      <c r="BB36" s="104">
        <v>34.441000000000003</v>
      </c>
      <c r="BC36" s="104">
        <v>37.168999999999997</v>
      </c>
      <c r="BD36" s="104">
        <v>36.6905</v>
      </c>
      <c r="BE36" s="104">
        <v>-15.257</v>
      </c>
      <c r="BF36" s="104">
        <v>0</v>
      </c>
      <c r="BG36" s="104">
        <v>0</v>
      </c>
      <c r="BH36" s="104">
        <v>0</v>
      </c>
      <c r="BI36" s="104">
        <v>-8.2499999999999987E-3</v>
      </c>
      <c r="BJ36" s="104">
        <v>-2.4749999999999998E-2</v>
      </c>
      <c r="BK36" s="104">
        <v>-2.6950000000000002E-2</v>
      </c>
      <c r="BL36" s="104">
        <v>6.93E-2</v>
      </c>
      <c r="BM36" s="104">
        <v>5.6100000000000004E-2</v>
      </c>
      <c r="BN36" s="104">
        <v>5.885E-2</v>
      </c>
      <c r="BO36" s="104">
        <v>5.1150000000000001E-2</v>
      </c>
      <c r="BP36" s="104">
        <v>8.6349999999999996E-2</v>
      </c>
      <c r="BQ36" s="104">
        <v>0</v>
      </c>
      <c r="BR36" s="104">
        <v>6.5675500000000007</v>
      </c>
      <c r="BS36" s="104">
        <v>8.4111499999999992</v>
      </c>
      <c r="BT36" s="104">
        <v>7.4695499999999999</v>
      </c>
      <c r="BU36" s="104">
        <v>8.5722999999999985</v>
      </c>
      <c r="BV36" s="104">
        <v>9.4050000000000011</v>
      </c>
      <c r="BW36" s="104">
        <v>7.7396000000000011</v>
      </c>
      <c r="BX36" s="104">
        <v>4.5100000000000001E-2</v>
      </c>
      <c r="BY36" s="104">
        <v>4.7300000000000002E-2</v>
      </c>
      <c r="BZ36" s="104">
        <v>4.07E-2</v>
      </c>
      <c r="CA36" s="104">
        <v>7.1500000000000008E-2</v>
      </c>
      <c r="CB36" s="104">
        <v>4.895E-2</v>
      </c>
      <c r="CC36" s="104">
        <v>0</v>
      </c>
      <c r="CD36" s="104">
        <v>0</v>
      </c>
      <c r="CE36" s="104">
        <v>51.3095</v>
      </c>
      <c r="CF36" s="104">
        <v>44.814</v>
      </c>
      <c r="CG36" s="104">
        <v>45.749000000000002</v>
      </c>
      <c r="CH36" s="104">
        <v>-7.1499999999999992E-3</v>
      </c>
      <c r="CI36" s="104">
        <v>0</v>
      </c>
      <c r="CJ36" s="104">
        <v>0</v>
      </c>
      <c r="CK36" s="104">
        <v>4.3950500000000003</v>
      </c>
      <c r="CL36" s="104">
        <v>4.1579999999999995</v>
      </c>
      <c r="CM36" s="104">
        <v>4.1227999999999998</v>
      </c>
      <c r="CN36" s="104">
        <v>4.1338000000000008</v>
      </c>
      <c r="CO36" s="104">
        <v>-3.7950000000000005E-2</v>
      </c>
      <c r="CP36" s="104">
        <v>-3.9599999999999996E-2</v>
      </c>
      <c r="CQ36" s="104">
        <v>0</v>
      </c>
    </row>
    <row r="37" spans="1:95" ht="14.4" x14ac:dyDescent="0.3">
      <c r="B37" s="104" t="s">
        <v>163</v>
      </c>
      <c r="C37" s="104">
        <v>0</v>
      </c>
      <c r="D37" s="105">
        <v>8.7999999999999988E-3</v>
      </c>
      <c r="E37" s="105">
        <v>0</v>
      </c>
      <c r="F37" s="105">
        <v>8.8000000000000005E-3</v>
      </c>
      <c r="G37" s="105">
        <v>51.502000000000002</v>
      </c>
      <c r="H37" s="105">
        <v>55.330000000000005</v>
      </c>
      <c r="I37" s="105">
        <v>54.064999999999998</v>
      </c>
      <c r="J37" s="105">
        <v>-15.367000000000001</v>
      </c>
      <c r="K37" s="105">
        <v>0</v>
      </c>
      <c r="L37" s="105">
        <v>0</v>
      </c>
      <c r="M37" s="105">
        <v>0</v>
      </c>
      <c r="N37" s="105">
        <v>0</v>
      </c>
      <c r="O37" s="105">
        <v>-2.0899999999999998E-2</v>
      </c>
      <c r="P37" s="105">
        <v>-1.0999999999999999E-2</v>
      </c>
      <c r="Q37" s="105">
        <v>1.0999999999999999E-2</v>
      </c>
      <c r="R37" s="105">
        <v>1.0999999999999999E-2</v>
      </c>
      <c r="S37" s="105">
        <v>4.3999999999999994E-3</v>
      </c>
      <c r="T37" s="105">
        <v>7.7000000000000011E-3</v>
      </c>
      <c r="U37" s="105">
        <v>-5.3899999999999997E-2</v>
      </c>
      <c r="V37" s="105">
        <v>0</v>
      </c>
      <c r="W37" s="105">
        <v>5.5615999999999994</v>
      </c>
      <c r="X37" s="105">
        <v>9.1882999999999999</v>
      </c>
      <c r="Y37" s="105">
        <v>8.1378000000000004</v>
      </c>
      <c r="Z37" s="105">
        <v>9.3246999999999982</v>
      </c>
      <c r="AA37" s="105">
        <v>10.299300000000002</v>
      </c>
      <c r="AB37" s="105">
        <v>8.5139999999999993</v>
      </c>
      <c r="AC37" s="105">
        <v>0.1804</v>
      </c>
      <c r="AD37" s="105">
        <v>0.1804</v>
      </c>
      <c r="AE37" s="105">
        <v>0.1804</v>
      </c>
      <c r="AF37" s="105">
        <v>7.2599999999999998E-2</v>
      </c>
      <c r="AG37" s="105">
        <v>0.17269999999999999</v>
      </c>
      <c r="AH37" s="105">
        <v>0</v>
      </c>
      <c r="AI37" s="105">
        <v>0</v>
      </c>
      <c r="AJ37" s="105">
        <v>57.354000000000006</v>
      </c>
      <c r="AK37" s="105">
        <v>52.105900000000005</v>
      </c>
      <c r="AL37" s="105">
        <v>50.522999999999996</v>
      </c>
      <c r="AM37" s="105">
        <v>0</v>
      </c>
      <c r="AN37" s="105">
        <v>-4.4000000000000003E-3</v>
      </c>
      <c r="AO37" s="105">
        <v>-2.3099999999999999E-2</v>
      </c>
      <c r="AP37" s="105">
        <v>3.5266000000000002</v>
      </c>
      <c r="AQ37" s="105">
        <v>3.3274999999999997</v>
      </c>
      <c r="AR37" s="105">
        <v>3.2295999999999996</v>
      </c>
      <c r="AS37" s="105">
        <v>3.2900999999999998</v>
      </c>
      <c r="AT37" s="105">
        <v>-8.8000000000000005E-3</v>
      </c>
      <c r="AU37" s="105">
        <v>-9.8999999999999991E-3</v>
      </c>
      <c r="AV37" s="105">
        <v>0</v>
      </c>
      <c r="AY37" s="104">
        <v>1.3199999999999998E-2</v>
      </c>
      <c r="AZ37" s="104">
        <v>-0.3256</v>
      </c>
      <c r="BA37" s="104">
        <v>6.5999999999999991E-3</v>
      </c>
      <c r="BB37" s="104">
        <v>37.763000000000005</v>
      </c>
      <c r="BC37" s="104">
        <v>40.600999999999999</v>
      </c>
      <c r="BD37" s="104">
        <v>40.238</v>
      </c>
      <c r="BE37" s="104" t="e">
        <v>#VALUE!</v>
      </c>
      <c r="BF37" s="104">
        <v>0</v>
      </c>
      <c r="BG37" s="104">
        <v>0</v>
      </c>
      <c r="BH37" s="104">
        <v>-5.5000000000000003E-4</v>
      </c>
      <c r="BI37" s="104">
        <v>-2.4200000000000003E-2</v>
      </c>
      <c r="BJ37" s="104">
        <v>-5.3899999999999997E-2</v>
      </c>
      <c r="BK37" s="104">
        <v>-5.9399999999999994E-2</v>
      </c>
      <c r="BL37" s="104">
        <v>6.1600000000000002E-2</v>
      </c>
      <c r="BM37" s="104">
        <v>5.5E-2</v>
      </c>
      <c r="BN37" s="104">
        <v>5.8299999999999998E-2</v>
      </c>
      <c r="BO37" s="104">
        <v>5.3899999999999997E-2</v>
      </c>
      <c r="BP37" s="104">
        <v>0.27389999999999998</v>
      </c>
      <c r="BQ37" s="104" t="e">
        <v>#VALUE!</v>
      </c>
      <c r="BR37" s="104">
        <v>6.5207999999999995</v>
      </c>
      <c r="BS37" s="104">
        <v>8.1719000000000008</v>
      </c>
      <c r="BT37" s="104">
        <v>7.2775999999999996</v>
      </c>
      <c r="BU37" s="104">
        <v>8.3237000000000005</v>
      </c>
      <c r="BV37" s="104">
        <v>9.1651999999999987</v>
      </c>
      <c r="BW37" s="104">
        <v>7.5679999999999996</v>
      </c>
      <c r="BX37" s="104">
        <v>6.0499999999999998E-2</v>
      </c>
      <c r="BY37" s="104">
        <v>5.9400000000000001E-2</v>
      </c>
      <c r="BZ37" s="104">
        <v>6.93E-2</v>
      </c>
      <c r="CA37" s="104">
        <v>1.7600000000000001E-2</v>
      </c>
      <c r="CB37" s="104">
        <v>4.8400000000000006E-2</v>
      </c>
      <c r="CC37" s="104">
        <v>-0.12870000000000001</v>
      </c>
      <c r="CD37" s="104" t="e">
        <v>#VALUE!</v>
      </c>
      <c r="CE37" s="104">
        <v>60.709000000000003</v>
      </c>
      <c r="CF37" s="104">
        <v>52.305</v>
      </c>
      <c r="CG37" s="104">
        <v>52.393000000000001</v>
      </c>
      <c r="CH37" s="104">
        <v>1.1000000000000001E-3</v>
      </c>
      <c r="CI37" s="104">
        <v>-3.2999999999999995E-3</v>
      </c>
      <c r="CJ37" s="104">
        <v>-2.1449999999999997E-2</v>
      </c>
      <c r="CK37" s="104">
        <v>3.8148</v>
      </c>
      <c r="CL37" s="104">
        <v>3.5606999999999998</v>
      </c>
      <c r="CM37" s="104">
        <v>3.4804000000000004</v>
      </c>
      <c r="CN37" s="104">
        <v>3.5156000000000001</v>
      </c>
      <c r="CO37" s="104">
        <v>-6.93E-2</v>
      </c>
      <c r="CP37" s="104">
        <v>-7.3149999999999993E-2</v>
      </c>
      <c r="CQ37" s="104">
        <v>0</v>
      </c>
    </row>
    <row r="38" spans="1:95" x14ac:dyDescent="0.25">
      <c r="AY38" s="104">
        <v>0.14024999999999999</v>
      </c>
      <c r="AZ38" s="104">
        <v>-2.6949999999999988E-2</v>
      </c>
      <c r="BA38" s="104">
        <v>7.3699999999999988E-2</v>
      </c>
      <c r="BB38" s="104">
        <v>0.52249999999999863</v>
      </c>
      <c r="BC38" s="104">
        <v>1.0614999999999992</v>
      </c>
      <c r="BD38" s="104">
        <v>1.0559999999999996</v>
      </c>
      <c r="BE38" s="104">
        <v>0.64899999999999936</v>
      </c>
      <c r="BF38" s="104">
        <v>0</v>
      </c>
      <c r="BG38" s="104">
        <v>0</v>
      </c>
      <c r="BH38" s="104">
        <v>0</v>
      </c>
      <c r="BI38" s="104">
        <v>2.749999999999999E-3</v>
      </c>
      <c r="BJ38" s="104">
        <v>-8.7999999999999988E-3</v>
      </c>
      <c r="BK38" s="104">
        <v>-8.7999999999999988E-3</v>
      </c>
      <c r="BL38" s="104">
        <v>1.7599999999999998E-2</v>
      </c>
      <c r="BM38" s="104">
        <v>1.0449999999999999E-2</v>
      </c>
      <c r="BN38" s="104">
        <v>9.8999999999999991E-3</v>
      </c>
      <c r="BO38" s="104">
        <v>1.155E-2</v>
      </c>
      <c r="BP38" s="104">
        <v>-5.1699999999999996E-2</v>
      </c>
      <c r="BQ38" s="104">
        <v>0</v>
      </c>
      <c r="BR38" s="104">
        <v>4.1112500000000001</v>
      </c>
      <c r="BS38" s="104">
        <v>0.28270000000000001</v>
      </c>
      <c r="BT38" s="104">
        <v>0.15949999999999998</v>
      </c>
      <c r="BU38" s="104">
        <v>0.17435000000000003</v>
      </c>
      <c r="BV38" s="104">
        <v>0.28819999999999968</v>
      </c>
      <c r="BW38" s="104">
        <v>0.12375000000000042</v>
      </c>
      <c r="BX38" s="104">
        <v>0.48235</v>
      </c>
      <c r="BY38" s="104">
        <v>0.48509999999999998</v>
      </c>
      <c r="BZ38" s="104">
        <v>0.48564999999999997</v>
      </c>
      <c r="CA38" s="104">
        <v>0.4708</v>
      </c>
      <c r="CB38" s="104">
        <v>0.43725000000000003</v>
      </c>
      <c r="CC38" s="104">
        <v>0.1177</v>
      </c>
      <c r="CD38" s="104">
        <v>0</v>
      </c>
      <c r="CE38" s="104">
        <v>2.0295000000000014</v>
      </c>
      <c r="CF38" s="104">
        <v>1.3474999999999993</v>
      </c>
      <c r="CG38" s="104">
        <v>1.1643499999999993</v>
      </c>
      <c r="CH38" s="104">
        <v>4.9499999999999995E-3</v>
      </c>
      <c r="CI38" s="104">
        <v>0</v>
      </c>
      <c r="CJ38" s="104">
        <v>-1.1000000000000001E-3</v>
      </c>
      <c r="CK38" s="104">
        <v>3.8687000000000005</v>
      </c>
      <c r="CL38" s="104">
        <v>3.6047000000000002</v>
      </c>
      <c r="CM38" s="104">
        <v>3.4958</v>
      </c>
      <c r="CN38" s="104">
        <v>3.63</v>
      </c>
      <c r="CO38" s="104">
        <v>-2.0900000000000002E-2</v>
      </c>
      <c r="CP38" s="104">
        <v>-2.0350000000000004E-2</v>
      </c>
      <c r="CQ38" s="104">
        <v>0</v>
      </c>
    </row>
    <row r="39" spans="1:95" s="106" customFormat="1" ht="14.4" x14ac:dyDescent="0.3">
      <c r="A39" s="106" t="s">
        <v>49</v>
      </c>
      <c r="B39" s="106" t="s">
        <v>46</v>
      </c>
      <c r="C39" s="106" t="s">
        <v>0</v>
      </c>
      <c r="D39" s="107" t="s">
        <v>1</v>
      </c>
      <c r="E39" s="107" t="s">
        <v>2</v>
      </c>
      <c r="F39" s="107" t="s">
        <v>3</v>
      </c>
      <c r="G39" s="107" t="s">
        <v>4</v>
      </c>
      <c r="H39" s="107" t="s">
        <v>5</v>
      </c>
      <c r="I39" s="107" t="s">
        <v>6</v>
      </c>
      <c r="J39" s="107" t="s">
        <v>7</v>
      </c>
      <c r="K39" s="107" t="s">
        <v>8</v>
      </c>
      <c r="L39" s="107" t="s">
        <v>9</v>
      </c>
      <c r="M39" s="107" t="s">
        <v>10</v>
      </c>
      <c r="N39" s="107" t="s">
        <v>11</v>
      </c>
      <c r="O39" s="107" t="s">
        <v>12</v>
      </c>
      <c r="P39" s="107" t="s">
        <v>13</v>
      </c>
      <c r="Q39" s="107" t="s">
        <v>14</v>
      </c>
      <c r="R39" s="107" t="s">
        <v>15</v>
      </c>
      <c r="S39" s="107" t="s">
        <v>16</v>
      </c>
      <c r="T39" s="107" t="s">
        <v>17</v>
      </c>
      <c r="U39" s="107" t="s">
        <v>18</v>
      </c>
      <c r="V39" s="107" t="s">
        <v>19</v>
      </c>
      <c r="W39" s="107" t="s">
        <v>20</v>
      </c>
      <c r="X39" s="107" t="s">
        <v>21</v>
      </c>
      <c r="Y39" s="107" t="s">
        <v>22</v>
      </c>
      <c r="Z39" s="107" t="s">
        <v>23</v>
      </c>
      <c r="AA39" s="107" t="s">
        <v>24</v>
      </c>
      <c r="AB39" s="107" t="s">
        <v>25</v>
      </c>
      <c r="AC39" s="107" t="s">
        <v>26</v>
      </c>
      <c r="AD39" s="107" t="s">
        <v>27</v>
      </c>
      <c r="AE39" s="107" t="s">
        <v>28</v>
      </c>
      <c r="AF39" s="107" t="s">
        <v>29</v>
      </c>
      <c r="AG39" s="107" t="s">
        <v>30</v>
      </c>
      <c r="AH39" s="107" t="s">
        <v>31</v>
      </c>
      <c r="AI39" s="107" t="s">
        <v>32</v>
      </c>
      <c r="AJ39" s="107" t="s">
        <v>33</v>
      </c>
      <c r="AK39" s="107" t="s">
        <v>34</v>
      </c>
      <c r="AL39" s="107" t="s">
        <v>35</v>
      </c>
      <c r="AM39" s="107" t="s">
        <v>36</v>
      </c>
      <c r="AN39" s="107" t="s">
        <v>37</v>
      </c>
      <c r="AO39" s="107" t="s">
        <v>38</v>
      </c>
      <c r="AP39" s="107" t="s">
        <v>39</v>
      </c>
      <c r="AQ39" s="107" t="s">
        <v>40</v>
      </c>
      <c r="AR39" s="107" t="s">
        <v>41</v>
      </c>
      <c r="AS39" s="107" t="s">
        <v>42</v>
      </c>
      <c r="AT39" s="107" t="s">
        <v>43</v>
      </c>
      <c r="AU39" s="107" t="s">
        <v>44</v>
      </c>
      <c r="AV39" s="107" t="s">
        <v>45</v>
      </c>
      <c r="AY39" s="111">
        <v>1.4299999999999998E-2</v>
      </c>
      <c r="AZ39" s="111">
        <v>-1.7600000000000001E-2</v>
      </c>
      <c r="BA39" s="111">
        <v>8.8000000000000005E-3</v>
      </c>
      <c r="BB39" s="111">
        <v>51.391999999999996</v>
      </c>
      <c r="BC39" s="111">
        <v>55.01100000000001</v>
      </c>
      <c r="BD39" s="111">
        <v>53.784499999999994</v>
      </c>
      <c r="BE39" s="111">
        <v>-15.4495</v>
      </c>
      <c r="BF39" s="111">
        <v>0</v>
      </c>
      <c r="BG39" s="111">
        <v>0</v>
      </c>
      <c r="BH39" s="111">
        <v>0</v>
      </c>
      <c r="BI39" s="111">
        <v>-6.5999999999999991E-3</v>
      </c>
      <c r="BJ39" s="111">
        <v>-3.85E-2</v>
      </c>
      <c r="BK39" s="111">
        <v>-3.1350000000000003E-2</v>
      </c>
      <c r="BL39" s="111">
        <v>2.035E-2</v>
      </c>
      <c r="BM39" s="111">
        <v>1.21E-2</v>
      </c>
      <c r="BN39" s="111">
        <v>8.7999999999999988E-3</v>
      </c>
      <c r="BO39" s="111">
        <v>9.3500000000000007E-3</v>
      </c>
      <c r="BP39" s="111">
        <v>-7.1499999999999994E-2</v>
      </c>
      <c r="BQ39" s="111">
        <v>0</v>
      </c>
      <c r="BR39" s="111">
        <v>5.5643499999999992</v>
      </c>
      <c r="BS39" s="111">
        <v>9.0216499999999993</v>
      </c>
      <c r="BT39" s="111">
        <v>8.0861000000000001</v>
      </c>
      <c r="BU39" s="111">
        <v>9.2548499999999976</v>
      </c>
      <c r="BV39" s="111">
        <v>10.177200000000003</v>
      </c>
      <c r="BW39" s="111">
        <v>8.4562499999999989</v>
      </c>
      <c r="BX39" s="111">
        <v>0.1804</v>
      </c>
      <c r="BY39" s="111">
        <v>0.18095</v>
      </c>
      <c r="BZ39" s="111">
        <v>0.17765</v>
      </c>
      <c r="CA39" s="111">
        <v>7.2599999999999998E-2</v>
      </c>
      <c r="CB39" s="111">
        <v>0.17269999999999999</v>
      </c>
      <c r="CC39" s="111">
        <v>0</v>
      </c>
      <c r="CD39" s="111">
        <v>0</v>
      </c>
      <c r="CE39" s="111">
        <v>56.593900000000005</v>
      </c>
      <c r="CF39" s="111">
        <v>52.151000000000003</v>
      </c>
      <c r="CG39" s="111">
        <v>50.59395</v>
      </c>
      <c r="CH39" s="111">
        <v>-6.5999999999999991E-3</v>
      </c>
      <c r="CI39" s="111">
        <v>-2.2000000000000001E-3</v>
      </c>
      <c r="CJ39" s="111">
        <v>-1.54E-2</v>
      </c>
      <c r="CK39" s="111">
        <v>3.4836999999999998</v>
      </c>
      <c r="CL39" s="111">
        <v>3.2895499999999998</v>
      </c>
      <c r="CM39" s="111">
        <v>3.2213499999999997</v>
      </c>
      <c r="CN39" s="111">
        <v>3.2824</v>
      </c>
      <c r="CO39" s="111">
        <v>-3.9050000000000001E-2</v>
      </c>
      <c r="CP39" s="111">
        <v>-4.07E-2</v>
      </c>
      <c r="CQ39" s="111">
        <v>0</v>
      </c>
    </row>
    <row r="40" spans="1:95" ht="14.4" x14ac:dyDescent="0.3">
      <c r="B40" s="104" t="s">
        <v>163</v>
      </c>
      <c r="C40" s="104">
        <v>0.1</v>
      </c>
      <c r="D40" s="105">
        <v>0</v>
      </c>
      <c r="E40" s="105">
        <v>0</v>
      </c>
      <c r="F40" s="105">
        <v>0</v>
      </c>
      <c r="G40" s="105">
        <v>19.173000000000002</v>
      </c>
      <c r="H40" s="105">
        <v>19.327000000000002</v>
      </c>
      <c r="I40" s="105">
        <v>18.832000000000001</v>
      </c>
      <c r="J40" s="105">
        <v>-16.137</v>
      </c>
      <c r="K40" s="105">
        <v>1.1000000000000001E-3</v>
      </c>
      <c r="L40" s="105">
        <v>-1.1000000000000001E-3</v>
      </c>
      <c r="M40" s="105">
        <v>1.1000000000000001E-3</v>
      </c>
      <c r="N40" s="105">
        <v>-3.3000000000000004E-3</v>
      </c>
      <c r="O40" s="105">
        <v>-7.3700000000000002E-2</v>
      </c>
      <c r="P40" s="105">
        <v>-4.6200000000000005E-2</v>
      </c>
      <c r="Q40" s="105">
        <v>0.27389999999999998</v>
      </c>
      <c r="R40" s="105">
        <v>0.28820000000000001</v>
      </c>
      <c r="S40" s="105">
        <v>0.2772</v>
      </c>
      <c r="T40" s="105">
        <v>0.27939999999999998</v>
      </c>
      <c r="U40" s="105">
        <v>0.40810000000000002</v>
      </c>
      <c r="V40" s="105">
        <v>0</v>
      </c>
      <c r="W40" s="105">
        <v>9.9198000000000004</v>
      </c>
      <c r="X40" s="105">
        <v>9.6272000000000002</v>
      </c>
      <c r="Y40" s="105">
        <v>9.1970999999999989</v>
      </c>
      <c r="Z40" s="105">
        <v>10.445600000000001</v>
      </c>
      <c r="AA40" s="105">
        <v>10.7965</v>
      </c>
      <c r="AB40" s="105">
        <v>9.7944000000000013</v>
      </c>
      <c r="AC40" s="105">
        <v>0.17380000000000001</v>
      </c>
      <c r="AD40" s="105">
        <v>0.17380000000000001</v>
      </c>
      <c r="AE40" s="105">
        <v>0.1804</v>
      </c>
      <c r="AF40" s="105">
        <v>0.1045</v>
      </c>
      <c r="AG40" s="105">
        <v>0.1694</v>
      </c>
      <c r="AH40" s="105">
        <v>0.42019999999999996</v>
      </c>
      <c r="AI40" s="105">
        <v>0</v>
      </c>
      <c r="AJ40" s="105">
        <v>327.22909999999996</v>
      </c>
      <c r="AK40" s="105">
        <v>-9.0672999999999995</v>
      </c>
      <c r="AL40" s="105">
        <v>373.65570000000008</v>
      </c>
      <c r="AM40" s="105">
        <v>0</v>
      </c>
      <c r="AN40" s="105">
        <v>0</v>
      </c>
      <c r="AO40" s="105">
        <v>0</v>
      </c>
      <c r="AP40" s="105">
        <v>3.9237000000000002</v>
      </c>
      <c r="AQ40" s="105">
        <v>3.8048999999999999</v>
      </c>
      <c r="AR40" s="105">
        <v>3.8499999999999996</v>
      </c>
      <c r="AS40" s="105">
        <v>3.7972000000000001</v>
      </c>
      <c r="AT40" s="105">
        <v>-5.6100000000000004E-2</v>
      </c>
      <c r="AU40" s="105">
        <v>-5.7200000000000001E-2</v>
      </c>
      <c r="AV40" s="105">
        <v>0</v>
      </c>
    </row>
    <row r="41" spans="1:95" ht="14.4" x14ac:dyDescent="0.3">
      <c r="B41" s="104" t="s">
        <v>163</v>
      </c>
      <c r="C41" s="104">
        <v>0.1</v>
      </c>
      <c r="D41" s="105">
        <v>0</v>
      </c>
      <c r="E41" s="105">
        <v>0</v>
      </c>
      <c r="F41" s="105">
        <v>0</v>
      </c>
      <c r="G41" s="105">
        <v>8.5139999999999976</v>
      </c>
      <c r="H41" s="105">
        <v>8.5139999999999993</v>
      </c>
      <c r="I41" s="105">
        <v>8.2280000000000015</v>
      </c>
      <c r="J41" s="105">
        <v>7.0950000000000006</v>
      </c>
      <c r="K41" s="105">
        <v>1.1000000000000001E-3</v>
      </c>
      <c r="L41" s="105">
        <v>-1.1000000000000001E-3</v>
      </c>
      <c r="M41" s="105">
        <v>1.1000000000000001E-3</v>
      </c>
      <c r="N41" s="105">
        <v>-8.8000000000000005E-3</v>
      </c>
      <c r="O41" s="105">
        <v>-8.4699999999999998E-2</v>
      </c>
      <c r="P41" s="105">
        <v>-5.3899999999999997E-2</v>
      </c>
      <c r="Q41" s="105">
        <v>0.1925</v>
      </c>
      <c r="R41" s="105">
        <v>0.187</v>
      </c>
      <c r="S41" s="105">
        <v>0.18479999999999999</v>
      </c>
      <c r="T41" s="105">
        <v>0.1837</v>
      </c>
      <c r="U41" s="105">
        <v>4.9499999999999995E-2</v>
      </c>
      <c r="V41" s="105">
        <v>0</v>
      </c>
      <c r="W41" s="105">
        <v>10.343299999999999</v>
      </c>
      <c r="X41" s="105">
        <v>10.463200000000001</v>
      </c>
      <c r="Y41" s="105">
        <v>9.9780999999999995</v>
      </c>
      <c r="Z41" s="105">
        <v>11.259600000000001</v>
      </c>
      <c r="AA41" s="105">
        <v>11.599499999999999</v>
      </c>
      <c r="AB41" s="105">
        <v>10.520400000000002</v>
      </c>
      <c r="AC41" s="105">
        <v>8.14E-2</v>
      </c>
      <c r="AD41" s="105">
        <v>8.0299999999999996E-2</v>
      </c>
      <c r="AE41" s="105">
        <v>8.249999999999999E-2</v>
      </c>
      <c r="AF41" s="105">
        <v>0</v>
      </c>
      <c r="AG41" s="105">
        <v>9.6800000000000011E-2</v>
      </c>
      <c r="AH41" s="105">
        <v>0.31240000000000001</v>
      </c>
      <c r="AI41" s="105">
        <v>0</v>
      </c>
      <c r="AJ41" s="105">
        <v>323.59909999999996</v>
      </c>
      <c r="AK41" s="105">
        <v>-9.0672999999999995</v>
      </c>
      <c r="AL41" s="105">
        <v>366.39570000000003</v>
      </c>
      <c r="AM41" s="105">
        <v>4.3999999999999997E-2</v>
      </c>
      <c r="AN41" s="105">
        <v>0</v>
      </c>
      <c r="AO41" s="105">
        <v>0</v>
      </c>
      <c r="AP41" s="105">
        <v>4.7310999999999996</v>
      </c>
      <c r="AQ41" s="105">
        <v>4.6332000000000004</v>
      </c>
      <c r="AR41" s="105">
        <v>4.6166999999999998</v>
      </c>
      <c r="AS41" s="105">
        <v>4.5759999999999996</v>
      </c>
      <c r="AT41" s="105">
        <v>-6.4899999999999999E-2</v>
      </c>
      <c r="AU41" s="105">
        <v>-6.4899999999999999E-2</v>
      </c>
      <c r="AV41" s="105">
        <v>0</v>
      </c>
    </row>
    <row r="42" spans="1:95" ht="14.4" x14ac:dyDescent="0.3">
      <c r="B42" s="104" t="s">
        <v>163</v>
      </c>
      <c r="C42" s="104">
        <v>0.05</v>
      </c>
      <c r="D42" s="105">
        <v>0</v>
      </c>
      <c r="E42" s="105">
        <v>0</v>
      </c>
      <c r="F42" s="105">
        <v>0</v>
      </c>
      <c r="G42" s="105">
        <v>18.491</v>
      </c>
      <c r="H42" s="105">
        <v>18.732999999999997</v>
      </c>
      <c r="I42" s="105">
        <v>18.161000000000001</v>
      </c>
      <c r="J42" s="105">
        <v>-16.137</v>
      </c>
      <c r="K42" s="105">
        <v>0</v>
      </c>
      <c r="L42" s="105">
        <v>-1.1000000000000001E-3</v>
      </c>
      <c r="M42" s="105">
        <v>0</v>
      </c>
      <c r="N42" s="105">
        <v>-5.4999999999999997E-3</v>
      </c>
      <c r="O42" s="105">
        <v>-8.0299999999999996E-2</v>
      </c>
      <c r="P42" s="105">
        <v>-4.7300000000000002E-2</v>
      </c>
      <c r="Q42" s="105">
        <v>0.33989999999999998</v>
      </c>
      <c r="R42" s="105">
        <v>0.33879999999999999</v>
      </c>
      <c r="S42" s="105">
        <v>0.33989999999999998</v>
      </c>
      <c r="T42" s="105">
        <v>0.33989999999999998</v>
      </c>
      <c r="U42" s="105">
        <v>4.3999999999999997E-2</v>
      </c>
      <c r="V42" s="105">
        <v>0</v>
      </c>
      <c r="W42" s="105">
        <v>7.6537999999999995</v>
      </c>
      <c r="X42" s="105">
        <v>11.057199999999998</v>
      </c>
      <c r="Y42" s="105">
        <v>10.616099999999999</v>
      </c>
      <c r="Z42" s="105">
        <v>11.8096</v>
      </c>
      <c r="AA42" s="105">
        <v>12.292500000000002</v>
      </c>
      <c r="AB42" s="105">
        <v>11.169400000000001</v>
      </c>
      <c r="AC42" s="105">
        <v>0.11</v>
      </c>
      <c r="AD42" s="105">
        <v>0.10890000000000001</v>
      </c>
      <c r="AE42" s="105">
        <v>0.11109999999999999</v>
      </c>
      <c r="AF42" s="105">
        <v>4.07E-2</v>
      </c>
      <c r="AG42" s="105">
        <v>0.11220000000000001</v>
      </c>
      <c r="AH42" s="105">
        <v>0.17710000000000001</v>
      </c>
      <c r="AI42" s="105">
        <v>0</v>
      </c>
      <c r="AJ42" s="105">
        <v>196.54909999999998</v>
      </c>
      <c r="AK42" s="105">
        <v>-9.0672999999999995</v>
      </c>
      <c r="AL42" s="105">
        <v>207.00569999999999</v>
      </c>
      <c r="AM42" s="105">
        <v>2.1999999999999999E-2</v>
      </c>
      <c r="AN42" s="105">
        <v>2.2000000000000001E-3</v>
      </c>
      <c r="AO42" s="105">
        <v>0</v>
      </c>
      <c r="AP42" s="105">
        <v>3.9028</v>
      </c>
      <c r="AQ42" s="105">
        <v>3.8136999999999999</v>
      </c>
      <c r="AR42" s="105">
        <v>3.7378</v>
      </c>
      <c r="AS42" s="105">
        <v>3.74</v>
      </c>
      <c r="AT42" s="105">
        <v>-4.07E-2</v>
      </c>
      <c r="AU42" s="105">
        <v>-4.1799999999999997E-2</v>
      </c>
      <c r="AV42" s="105">
        <v>0</v>
      </c>
    </row>
    <row r="43" spans="1:95" ht="14.4" x14ac:dyDescent="0.3">
      <c r="B43" s="104" t="s">
        <v>163</v>
      </c>
      <c r="C43" s="104">
        <v>0.05</v>
      </c>
      <c r="D43" s="105">
        <v>0</v>
      </c>
      <c r="E43" s="105">
        <v>0</v>
      </c>
      <c r="F43" s="105">
        <v>0</v>
      </c>
      <c r="G43" s="105">
        <v>27.214000000000002</v>
      </c>
      <c r="H43" s="105">
        <v>27.489000000000001</v>
      </c>
      <c r="I43" s="105">
        <v>26.873000000000001</v>
      </c>
      <c r="J43" s="105">
        <v>-16.137</v>
      </c>
      <c r="K43" s="105">
        <v>1.1000000000000001E-3</v>
      </c>
      <c r="L43" s="105">
        <v>0</v>
      </c>
      <c r="M43" s="105">
        <v>2.2000000000000001E-3</v>
      </c>
      <c r="N43" s="105">
        <v>-2.200000000000001E-3</v>
      </c>
      <c r="O43" s="105">
        <v>-8.0299999999999996E-2</v>
      </c>
      <c r="P43" s="105">
        <v>-4.5099999999999994E-2</v>
      </c>
      <c r="Q43" s="105">
        <v>0.35089999999999999</v>
      </c>
      <c r="R43" s="105">
        <v>0.3553</v>
      </c>
      <c r="S43" s="105">
        <v>0.35309999999999997</v>
      </c>
      <c r="T43" s="105">
        <v>0.34539999999999998</v>
      </c>
      <c r="U43" s="105">
        <v>0.26069999999999999</v>
      </c>
      <c r="V43" s="105">
        <v>0</v>
      </c>
      <c r="W43" s="105">
        <v>7.9464000000000006</v>
      </c>
      <c r="X43" s="105">
        <v>11.1562</v>
      </c>
      <c r="Y43" s="105">
        <v>10.6601</v>
      </c>
      <c r="Z43" s="105">
        <v>11.897599999999999</v>
      </c>
      <c r="AA43" s="105">
        <v>12.292500000000002</v>
      </c>
      <c r="AB43" s="105">
        <v>11.2134</v>
      </c>
      <c r="AC43" s="105">
        <v>0.17599999999999999</v>
      </c>
      <c r="AD43" s="105">
        <v>0.17599999999999999</v>
      </c>
      <c r="AE43" s="105">
        <v>0.1782</v>
      </c>
      <c r="AF43" s="105">
        <v>4.5100000000000001E-2</v>
      </c>
      <c r="AG43" s="105">
        <v>0.1661</v>
      </c>
      <c r="AH43" s="105">
        <v>0.2475</v>
      </c>
      <c r="AI43" s="105">
        <v>0</v>
      </c>
      <c r="AJ43" s="105">
        <v>194.23909999999998</v>
      </c>
      <c r="AK43" s="105">
        <v>-9.0672999999999995</v>
      </c>
      <c r="AL43" s="105">
        <v>207.66569999999999</v>
      </c>
      <c r="AM43" s="105">
        <v>1.7600000000000001E-2</v>
      </c>
      <c r="AN43" s="105">
        <v>0</v>
      </c>
      <c r="AO43" s="105">
        <v>0</v>
      </c>
      <c r="AP43" s="105">
        <v>4.5056000000000003</v>
      </c>
      <c r="AQ43" s="105">
        <v>4.4528000000000008</v>
      </c>
      <c r="AR43" s="105">
        <v>4.4000000000000004</v>
      </c>
      <c r="AS43" s="105">
        <v>4.367</v>
      </c>
      <c r="AT43" s="105">
        <v>-3.6300000000000006E-2</v>
      </c>
      <c r="AU43" s="105">
        <v>-3.6299999999999992E-2</v>
      </c>
      <c r="AV43" s="105">
        <v>0</v>
      </c>
    </row>
    <row r="44" spans="1:95" ht="14.4" x14ac:dyDescent="0.3">
      <c r="B44" s="104" t="s">
        <v>163</v>
      </c>
      <c r="C44" s="104">
        <v>2.5000000000000001E-2</v>
      </c>
      <c r="D44" s="105">
        <v>0</v>
      </c>
      <c r="E44" s="105">
        <v>0</v>
      </c>
      <c r="F44" s="105">
        <v>0</v>
      </c>
      <c r="G44" s="105">
        <v>19.305</v>
      </c>
      <c r="H44" s="105">
        <v>19.436999999999998</v>
      </c>
      <c r="I44" s="105">
        <v>19.063000000000002</v>
      </c>
      <c r="J44" s="105">
        <v>-16.137</v>
      </c>
      <c r="K44" s="105">
        <v>0</v>
      </c>
      <c r="L44" s="105">
        <v>-1.1000000000000001E-3</v>
      </c>
      <c r="M44" s="105">
        <v>1.1000000000000001E-3</v>
      </c>
      <c r="N44" s="105">
        <v>-1.1000000000000005E-3</v>
      </c>
      <c r="O44" s="105">
        <v>-6.3799999999999996E-2</v>
      </c>
      <c r="P44" s="105">
        <v>-5.2800000000000007E-2</v>
      </c>
      <c r="Q44" s="105">
        <v>0.1903</v>
      </c>
      <c r="R44" s="105">
        <v>0.20020000000000002</v>
      </c>
      <c r="S44" s="105">
        <v>0.19910000000000003</v>
      </c>
      <c r="T44" s="105">
        <v>0.2024</v>
      </c>
      <c r="U44" s="105">
        <v>0.1452</v>
      </c>
      <c r="V44" s="105">
        <v>0</v>
      </c>
      <c r="W44" s="105">
        <v>7.0939000000000005</v>
      </c>
      <c r="X44" s="105">
        <v>10.1662</v>
      </c>
      <c r="Y44" s="105">
        <v>9.5710999999999995</v>
      </c>
      <c r="Z44" s="105">
        <v>11.006599999999999</v>
      </c>
      <c r="AA44" s="105">
        <v>11.258499999999998</v>
      </c>
      <c r="AB44" s="105">
        <v>10.2234</v>
      </c>
      <c r="AC44" s="105">
        <v>8.7999999999999995E-2</v>
      </c>
      <c r="AD44" s="105">
        <v>8.7999999999999995E-2</v>
      </c>
      <c r="AE44" s="105">
        <v>8.5800000000000001E-2</v>
      </c>
      <c r="AF44" s="105">
        <v>6.1600000000000002E-2</v>
      </c>
      <c r="AG44" s="105">
        <v>8.249999999999999E-2</v>
      </c>
      <c r="AH44" s="105">
        <v>9.7900000000000001E-2</v>
      </c>
      <c r="AI44" s="105">
        <v>0</v>
      </c>
      <c r="AJ44" s="105">
        <v>121.96910000000001</v>
      </c>
      <c r="AK44" s="105">
        <v>118.64269999999999</v>
      </c>
      <c r="AL44" s="105">
        <v>124.61569999999999</v>
      </c>
      <c r="AM44" s="105">
        <v>2.53E-2</v>
      </c>
      <c r="AN44" s="105">
        <v>0</v>
      </c>
      <c r="AO44" s="105">
        <v>0</v>
      </c>
      <c r="AP44" s="105">
        <v>4.3075999999999999</v>
      </c>
      <c r="AQ44" s="105">
        <v>4.2251000000000003</v>
      </c>
      <c r="AR44" s="105">
        <v>4.1414999999999997</v>
      </c>
      <c r="AS44" s="105">
        <v>4.1491999999999996</v>
      </c>
      <c r="AT44" s="105">
        <v>-4.2900000000000001E-2</v>
      </c>
      <c r="AU44" s="105">
        <v>-4.1799999999999997E-2</v>
      </c>
      <c r="AV44" s="105">
        <v>0</v>
      </c>
    </row>
    <row r="45" spans="1:95" ht="14.4" x14ac:dyDescent="0.3">
      <c r="B45" s="104" t="s">
        <v>163</v>
      </c>
      <c r="C45" s="104">
        <v>2.5000000000000001E-2</v>
      </c>
      <c r="D45" s="105">
        <v>0</v>
      </c>
      <c r="E45" s="105">
        <v>0</v>
      </c>
      <c r="F45" s="105">
        <v>0</v>
      </c>
      <c r="G45" s="105">
        <v>24.210999999999995</v>
      </c>
      <c r="H45" s="105">
        <v>24.398</v>
      </c>
      <c r="I45" s="105">
        <v>23.957999999999998</v>
      </c>
      <c r="J45" s="105">
        <v>-16.137</v>
      </c>
      <c r="K45" s="105">
        <v>0</v>
      </c>
      <c r="L45" s="105">
        <v>-1.1000000000000001E-3</v>
      </c>
      <c r="M45" s="105">
        <v>0</v>
      </c>
      <c r="N45" s="105">
        <v>-2.200000000000001E-3</v>
      </c>
      <c r="O45" s="105">
        <v>-6.1600000000000009E-2</v>
      </c>
      <c r="P45" s="105">
        <v>-4.9500000000000002E-2</v>
      </c>
      <c r="Q45" s="105">
        <v>0.2354</v>
      </c>
      <c r="R45" s="105">
        <v>0.23980000000000001</v>
      </c>
      <c r="S45" s="105">
        <v>0.23430000000000001</v>
      </c>
      <c r="T45" s="105">
        <v>0.24199999999999999</v>
      </c>
      <c r="U45" s="105">
        <v>0</v>
      </c>
      <c r="V45" s="105">
        <v>0</v>
      </c>
      <c r="W45" s="105">
        <v>6.9608000000000008</v>
      </c>
      <c r="X45" s="105">
        <v>10.331200000000001</v>
      </c>
      <c r="Y45" s="105">
        <v>9.8460999999999981</v>
      </c>
      <c r="Z45" s="105">
        <v>10.9956</v>
      </c>
      <c r="AA45" s="105">
        <v>11.313500000000001</v>
      </c>
      <c r="AB45" s="105">
        <v>10.3994</v>
      </c>
      <c r="AC45" s="105">
        <v>0.1221</v>
      </c>
      <c r="AD45" s="105">
        <v>0.1221</v>
      </c>
      <c r="AE45" s="105">
        <v>0.11990000000000001</v>
      </c>
      <c r="AF45" s="105">
        <v>5.5E-2</v>
      </c>
      <c r="AG45" s="105">
        <v>0.1177</v>
      </c>
      <c r="AH45" s="105">
        <v>8.0299999999999996E-2</v>
      </c>
      <c r="AI45" s="105">
        <v>0</v>
      </c>
      <c r="AJ45" s="105">
        <v>119.87910000000001</v>
      </c>
      <c r="AK45" s="105">
        <v>118.42269999999999</v>
      </c>
      <c r="AL45" s="105">
        <v>121.86569999999999</v>
      </c>
      <c r="AM45" s="105">
        <v>1.54E-2</v>
      </c>
      <c r="AN45" s="105">
        <v>0</v>
      </c>
      <c r="AO45" s="105">
        <v>0</v>
      </c>
      <c r="AP45" s="105">
        <v>4.0018000000000002</v>
      </c>
      <c r="AQ45" s="105">
        <v>3.9390999999999998</v>
      </c>
      <c r="AR45" s="105">
        <v>3.8852000000000002</v>
      </c>
      <c r="AS45" s="105">
        <v>3.8719999999999999</v>
      </c>
      <c r="AT45" s="105">
        <v>-3.0800000000000004E-2</v>
      </c>
      <c r="AU45" s="105">
        <v>-3.1899999999999998E-2</v>
      </c>
      <c r="AV45" s="105">
        <v>0</v>
      </c>
    </row>
    <row r="46" spans="1:95" ht="14.4" x14ac:dyDescent="0.3">
      <c r="B46" s="104" t="s">
        <v>163</v>
      </c>
      <c r="C46" s="104">
        <v>1.2500000000000001E-2</v>
      </c>
      <c r="D46" s="105">
        <v>0</v>
      </c>
      <c r="E46" s="105">
        <v>0</v>
      </c>
      <c r="F46" s="105">
        <v>0</v>
      </c>
      <c r="G46" s="105">
        <v>39.292000000000002</v>
      </c>
      <c r="H46" s="105">
        <v>39.390999999999998</v>
      </c>
      <c r="I46" s="105">
        <v>39.039000000000001</v>
      </c>
      <c r="J46" s="105">
        <v>-16.137</v>
      </c>
      <c r="K46" s="105">
        <v>1.1000000000000001E-3</v>
      </c>
      <c r="L46" s="105">
        <v>-1.1000000000000001E-3</v>
      </c>
      <c r="M46" s="105">
        <v>0</v>
      </c>
      <c r="N46" s="105">
        <v>-8.8000000000000005E-3</v>
      </c>
      <c r="O46" s="105">
        <v>-8.6900000000000005E-2</v>
      </c>
      <c r="P46" s="105">
        <v>-5.5E-2</v>
      </c>
      <c r="Q46" s="105">
        <v>0.13090000000000002</v>
      </c>
      <c r="R46" s="105">
        <v>0.1474</v>
      </c>
      <c r="S46" s="105">
        <v>0.14629999999999999</v>
      </c>
      <c r="T46" s="105">
        <v>0.15289999999999998</v>
      </c>
      <c r="U46" s="105">
        <v>0</v>
      </c>
      <c r="V46" s="105">
        <v>0</v>
      </c>
      <c r="W46" s="105">
        <v>6.9200999999999997</v>
      </c>
      <c r="X46" s="105">
        <v>10.001200000000001</v>
      </c>
      <c r="Y46" s="105">
        <v>9.5051000000000005</v>
      </c>
      <c r="Z46" s="105">
        <v>10.742599999999999</v>
      </c>
      <c r="AA46" s="105">
        <v>11.060500000000001</v>
      </c>
      <c r="AB46" s="105">
        <v>10.124400000000001</v>
      </c>
      <c r="AC46" s="105">
        <v>0.10340000000000001</v>
      </c>
      <c r="AD46" s="105">
        <v>0.10559999999999999</v>
      </c>
      <c r="AE46" s="105">
        <v>0.1067</v>
      </c>
      <c r="AF46" s="105">
        <v>8.7999999999999995E-2</v>
      </c>
      <c r="AG46" s="105">
        <v>0.10890000000000001</v>
      </c>
      <c r="AH46" s="105">
        <v>6.5999999999999991E-3</v>
      </c>
      <c r="AI46" s="105">
        <v>0</v>
      </c>
      <c r="AJ46" s="105">
        <v>88.650100000000009</v>
      </c>
      <c r="AK46" s="105">
        <v>90.955699999999993</v>
      </c>
      <c r="AL46" s="105">
        <v>90.713699999999989</v>
      </c>
      <c r="AM46" s="105">
        <v>9.8999999999999991E-3</v>
      </c>
      <c r="AN46" s="105">
        <v>0</v>
      </c>
      <c r="AO46" s="105">
        <v>0</v>
      </c>
      <c r="AP46" s="105">
        <v>3.6212</v>
      </c>
      <c r="AQ46" s="105">
        <v>3.5794000000000001</v>
      </c>
      <c r="AR46" s="105">
        <v>3.5156000000000001</v>
      </c>
      <c r="AS46" s="105">
        <v>3.5574000000000003</v>
      </c>
      <c r="AT46" s="105">
        <v>-4.5100000000000001E-2</v>
      </c>
      <c r="AU46" s="105">
        <v>-4.5099999999999994E-2</v>
      </c>
      <c r="AV46" s="105">
        <v>0</v>
      </c>
    </row>
    <row r="47" spans="1:95" ht="14.4" x14ac:dyDescent="0.3">
      <c r="B47" s="104" t="s">
        <v>163</v>
      </c>
      <c r="C47" s="104">
        <v>1.2500000000000001E-2</v>
      </c>
      <c r="D47" s="105">
        <v>0</v>
      </c>
      <c r="E47" s="105">
        <v>0</v>
      </c>
      <c r="F47" s="105">
        <v>0</v>
      </c>
      <c r="G47" s="105">
        <v>13.023999999999999</v>
      </c>
      <c r="H47" s="105">
        <v>13.001999999999999</v>
      </c>
      <c r="I47" s="105">
        <v>12.936000000000002</v>
      </c>
      <c r="J47" s="105">
        <v>10.813000000000001</v>
      </c>
      <c r="K47" s="105">
        <v>0</v>
      </c>
      <c r="L47" s="105">
        <v>-1.1000000000000001E-3</v>
      </c>
      <c r="M47" s="105">
        <v>0</v>
      </c>
      <c r="N47" s="105">
        <v>-5.4999999999999997E-3</v>
      </c>
      <c r="O47" s="105">
        <v>-8.3599999999999994E-2</v>
      </c>
      <c r="P47" s="105">
        <v>-5.1700000000000003E-2</v>
      </c>
      <c r="Q47" s="105">
        <v>0.1595</v>
      </c>
      <c r="R47" s="105">
        <v>0.1595</v>
      </c>
      <c r="S47" s="105">
        <v>0.154</v>
      </c>
      <c r="T47" s="105">
        <v>0.1595</v>
      </c>
      <c r="U47" s="105">
        <v>9.1300000000000006E-2</v>
      </c>
      <c r="V47" s="105">
        <v>0</v>
      </c>
      <c r="W47" s="105">
        <v>7.2885999999999997</v>
      </c>
      <c r="X47" s="105">
        <v>10.947199999999999</v>
      </c>
      <c r="Y47" s="105">
        <v>10.2971</v>
      </c>
      <c r="Z47" s="105">
        <v>11.534599999999999</v>
      </c>
      <c r="AA47" s="105">
        <v>12.1715</v>
      </c>
      <c r="AB47" s="105">
        <v>10.8614</v>
      </c>
      <c r="AC47" s="105">
        <v>0.1067</v>
      </c>
      <c r="AD47" s="105">
        <v>0.10779999999999999</v>
      </c>
      <c r="AE47" s="105">
        <v>0.11109999999999999</v>
      </c>
      <c r="AF47" s="105">
        <v>0.14080000000000001</v>
      </c>
      <c r="AG47" s="105">
        <v>0.11</v>
      </c>
      <c r="AH47" s="105">
        <v>3.7399999999999996E-2</v>
      </c>
      <c r="AI47" s="105">
        <v>0</v>
      </c>
      <c r="AJ47" s="105">
        <v>95.063100000000006</v>
      </c>
      <c r="AK47" s="105">
        <v>94.552700000000016</v>
      </c>
      <c r="AL47" s="105">
        <v>96.158699999999996</v>
      </c>
      <c r="AM47" s="105">
        <v>4.3999999999999997E-2</v>
      </c>
      <c r="AN47" s="105">
        <v>0</v>
      </c>
      <c r="AO47" s="105">
        <v>0</v>
      </c>
      <c r="AP47" s="105">
        <v>4.668400000000001</v>
      </c>
      <c r="AQ47" s="105">
        <v>4.6002000000000001</v>
      </c>
      <c r="AR47" s="105">
        <v>4.5089000000000006</v>
      </c>
      <c r="AS47" s="105">
        <v>4.5451999999999995</v>
      </c>
      <c r="AT47" s="105">
        <v>-3.3000000000000002E-2</v>
      </c>
      <c r="AU47" s="105">
        <v>-3.4099999999999991E-2</v>
      </c>
      <c r="AV47" s="105">
        <v>0</v>
      </c>
    </row>
    <row r="48" spans="1:95" ht="14.4" x14ac:dyDescent="0.3">
      <c r="B48" s="104" t="s">
        <v>163</v>
      </c>
      <c r="C48" s="104">
        <f>C47/2</f>
        <v>6.2500000000000003E-3</v>
      </c>
      <c r="D48" s="105">
        <v>-8.8000000000000005E-3</v>
      </c>
      <c r="E48" s="105">
        <v>-3.5200000000000002E-2</v>
      </c>
      <c r="F48" s="105">
        <v>0</v>
      </c>
      <c r="G48" s="105">
        <v>50.501000000000005</v>
      </c>
      <c r="H48" s="105">
        <v>54.34</v>
      </c>
      <c r="I48" s="105">
        <v>53.68</v>
      </c>
      <c r="J48" s="105">
        <v>-15.532</v>
      </c>
      <c r="K48" s="105">
        <v>0</v>
      </c>
      <c r="L48" s="105">
        <v>0</v>
      </c>
      <c r="M48" s="105">
        <v>0</v>
      </c>
      <c r="N48" s="105">
        <v>-1.3199999999999998E-2</v>
      </c>
      <c r="O48" s="105">
        <v>-5.6100000000000004E-2</v>
      </c>
      <c r="P48" s="105">
        <v>-4.2900000000000001E-2</v>
      </c>
      <c r="Q48" s="105">
        <v>4.07E-2</v>
      </c>
      <c r="R48" s="105">
        <v>3.6299999999999999E-2</v>
      </c>
      <c r="S48" s="105">
        <v>3.7400000000000003E-2</v>
      </c>
      <c r="T48" s="105">
        <v>3.5200000000000002E-2</v>
      </c>
      <c r="U48" s="105">
        <v>-8.9099999999999999E-2</v>
      </c>
      <c r="V48" s="105">
        <v>0</v>
      </c>
      <c r="W48" s="105">
        <v>6.2017999999999995</v>
      </c>
      <c r="X48" s="105">
        <v>7.2148999999999992</v>
      </c>
      <c r="Y48" s="105">
        <v>6.4899999999999993</v>
      </c>
      <c r="Z48" s="105">
        <v>7.2842000000000011</v>
      </c>
      <c r="AA48" s="105">
        <v>8.0531000000000006</v>
      </c>
      <c r="AB48" s="105">
        <v>6.6406999999999989</v>
      </c>
      <c r="AC48" s="105">
        <v>8.3599999999999994E-2</v>
      </c>
      <c r="AD48" s="105">
        <v>8.3599999999999994E-2</v>
      </c>
      <c r="AE48" s="105">
        <v>7.5899999999999995E-2</v>
      </c>
      <c r="AF48" s="105">
        <v>2.6399999999999996E-2</v>
      </c>
      <c r="AG48" s="105">
        <v>7.9199999999999993E-2</v>
      </c>
      <c r="AH48" s="105">
        <v>0</v>
      </c>
      <c r="AI48" s="105">
        <v>0</v>
      </c>
      <c r="AJ48" s="105">
        <v>72.069800000000001</v>
      </c>
      <c r="AK48" s="105">
        <v>63.801099999999998</v>
      </c>
      <c r="AL48" s="105">
        <v>64.777900000000002</v>
      </c>
      <c r="AM48" s="105">
        <v>-1.3199999999999998E-2</v>
      </c>
      <c r="AN48" s="105">
        <v>0</v>
      </c>
      <c r="AO48" s="105">
        <v>1.6500000000000001E-2</v>
      </c>
      <c r="AP48" s="105">
        <v>3.9401999999999995</v>
      </c>
      <c r="AQ48" s="105">
        <v>3.6762000000000001</v>
      </c>
      <c r="AR48" s="105">
        <v>3.6057999999999999</v>
      </c>
      <c r="AS48" s="105">
        <v>3.6508999999999996</v>
      </c>
      <c r="AT48" s="105">
        <v>-6.93E-2</v>
      </c>
      <c r="AU48" s="105">
        <v>-7.1499999999999994E-2</v>
      </c>
      <c r="AV48" s="105">
        <v>0</v>
      </c>
    </row>
    <row r="49" spans="1:48" ht="14.4" x14ac:dyDescent="0.3">
      <c r="B49" s="104" t="s">
        <v>163</v>
      </c>
      <c r="C49" s="104">
        <v>6.2500000000000003E-3</v>
      </c>
      <c r="D49" s="105">
        <v>-3.3000000000000004E-3</v>
      </c>
      <c r="E49" s="105">
        <v>-3.5200000000000002E-2</v>
      </c>
      <c r="F49" s="105">
        <v>0</v>
      </c>
      <c r="G49" s="105">
        <v>34.308999999999997</v>
      </c>
      <c r="H49" s="105">
        <v>36.937999999999995</v>
      </c>
      <c r="I49" s="105">
        <v>36.442999999999998</v>
      </c>
      <c r="J49" s="105">
        <v>-15.532</v>
      </c>
      <c r="K49" s="105">
        <v>0</v>
      </c>
      <c r="L49" s="105">
        <v>0</v>
      </c>
      <c r="M49" s="105">
        <v>0</v>
      </c>
      <c r="N49" s="105">
        <v>-1.0999999999999998E-2</v>
      </c>
      <c r="O49" s="105">
        <v>-5.6100000000000004E-2</v>
      </c>
      <c r="P49" s="105">
        <v>-4.6200000000000005E-2</v>
      </c>
      <c r="Q49" s="105">
        <v>7.8099999999999989E-2</v>
      </c>
      <c r="R49" s="105">
        <v>6.3800000000000009E-2</v>
      </c>
      <c r="S49" s="105">
        <v>6.8199999999999997E-2</v>
      </c>
      <c r="T49" s="105">
        <v>5.9400000000000001E-2</v>
      </c>
      <c r="U49" s="105">
        <v>3.8499999999999993E-2</v>
      </c>
      <c r="V49" s="105">
        <v>0</v>
      </c>
      <c r="W49" s="105">
        <v>6.6462000000000003</v>
      </c>
      <c r="X49" s="105">
        <v>8.4369999999999994</v>
      </c>
      <c r="Y49" s="105">
        <v>7.5118999999999998</v>
      </c>
      <c r="Z49" s="105">
        <v>8.58</v>
      </c>
      <c r="AA49" s="105">
        <v>9.3951000000000011</v>
      </c>
      <c r="AB49" s="105">
        <v>7.7759000000000009</v>
      </c>
      <c r="AC49" s="105">
        <v>4.5100000000000001E-2</v>
      </c>
      <c r="AD49" s="105">
        <v>4.7300000000000002E-2</v>
      </c>
      <c r="AE49" s="105">
        <v>3.7400000000000003E-2</v>
      </c>
      <c r="AF49" s="105">
        <v>0.10010000000000001</v>
      </c>
      <c r="AG49" s="105">
        <v>5.0599999999999999E-2</v>
      </c>
      <c r="AH49" s="105">
        <v>0</v>
      </c>
      <c r="AI49" s="105">
        <v>0</v>
      </c>
      <c r="AJ49" s="105">
        <v>67.163800000000009</v>
      </c>
      <c r="AK49" s="105">
        <v>60.732099999999996</v>
      </c>
      <c r="AL49" s="105">
        <v>61.004900000000006</v>
      </c>
      <c r="AM49" s="105">
        <v>-1.3199999999999998E-2</v>
      </c>
      <c r="AN49" s="105">
        <v>0</v>
      </c>
      <c r="AO49" s="105">
        <v>-7.7000000000000002E-3</v>
      </c>
      <c r="AP49" s="105">
        <v>4.4979000000000005</v>
      </c>
      <c r="AQ49" s="105">
        <v>4.2603</v>
      </c>
      <c r="AR49" s="105">
        <v>4.2107999999999999</v>
      </c>
      <c r="AS49" s="105">
        <v>4.2240000000000002</v>
      </c>
      <c r="AT49" s="105">
        <v>-6.93E-2</v>
      </c>
      <c r="AU49" s="105">
        <v>-7.1499999999999994E-2</v>
      </c>
      <c r="AV49" s="105">
        <v>0</v>
      </c>
    </row>
    <row r="50" spans="1:48" ht="14.4" x14ac:dyDescent="0.3">
      <c r="B50" s="104" t="s">
        <v>163</v>
      </c>
      <c r="C50" s="104">
        <f>C48/2</f>
        <v>3.1250000000000002E-3</v>
      </c>
      <c r="D50" s="105">
        <v>-8.8000000000000005E-3</v>
      </c>
      <c r="E50" s="105">
        <v>-3.5200000000000002E-2</v>
      </c>
      <c r="F50" s="105">
        <v>2.2000000000000001E-3</v>
      </c>
      <c r="G50" s="105">
        <v>40.117000000000004</v>
      </c>
      <c r="H50" s="105">
        <v>43.010000000000005</v>
      </c>
      <c r="I50" s="105">
        <v>42.481999999999999</v>
      </c>
      <c r="J50" s="105">
        <v>-15.532</v>
      </c>
      <c r="K50" s="105">
        <v>0</v>
      </c>
      <c r="L50" s="105">
        <v>0</v>
      </c>
      <c r="M50" s="105">
        <v>0</v>
      </c>
      <c r="N50" s="105">
        <v>-1.0999999999999998E-2</v>
      </c>
      <c r="O50" s="105">
        <v>-5.6100000000000004E-2</v>
      </c>
      <c r="P50" s="105">
        <v>-4.8400000000000006E-2</v>
      </c>
      <c r="Q50" s="105">
        <v>-4.4000000000000003E-3</v>
      </c>
      <c r="R50" s="105">
        <v>-3.2999999999999995E-3</v>
      </c>
      <c r="S50" s="105">
        <v>0</v>
      </c>
      <c r="T50" s="105">
        <v>0</v>
      </c>
      <c r="U50" s="105">
        <v>-2.53E-2</v>
      </c>
      <c r="V50" s="105">
        <v>0</v>
      </c>
      <c r="W50" s="105">
        <v>4.0117000000000003</v>
      </c>
      <c r="X50" s="105">
        <v>3.6838999999999995</v>
      </c>
      <c r="Y50" s="105">
        <v>3.2075999999999998</v>
      </c>
      <c r="Z50" s="105">
        <v>3.6442999999999999</v>
      </c>
      <c r="AA50" s="105">
        <v>4.0787999999999993</v>
      </c>
      <c r="AB50" s="105">
        <v>3.3351999999999995</v>
      </c>
      <c r="AC50" s="105">
        <v>1.1000000000000001E-3</v>
      </c>
      <c r="AD50" s="105">
        <v>1.1000000000000001E-3</v>
      </c>
      <c r="AE50" s="105">
        <v>-1.1000000000000005E-3</v>
      </c>
      <c r="AF50" s="105">
        <v>0</v>
      </c>
      <c r="AG50" s="105">
        <v>0</v>
      </c>
      <c r="AH50" s="105">
        <v>0</v>
      </c>
      <c r="AI50" s="105">
        <v>0</v>
      </c>
      <c r="AJ50" s="105">
        <v>30.632800000000003</v>
      </c>
      <c r="AK50" s="105">
        <v>28.876099999999997</v>
      </c>
      <c r="AL50" s="105">
        <v>27.289900000000003</v>
      </c>
      <c r="AM50" s="105">
        <v>-1.3199999999999998E-2</v>
      </c>
      <c r="AN50" s="105">
        <v>0</v>
      </c>
      <c r="AO50" s="105">
        <v>0</v>
      </c>
      <c r="AP50" s="105">
        <v>5.0094000000000003</v>
      </c>
      <c r="AQ50" s="105">
        <v>4.7443</v>
      </c>
      <c r="AR50" s="105">
        <v>4.7090999999999994</v>
      </c>
      <c r="AS50" s="105">
        <v>4.7311000000000005</v>
      </c>
      <c r="AT50" s="105">
        <v>-6.93E-2</v>
      </c>
      <c r="AU50" s="105">
        <v>-7.1499999999999994E-2</v>
      </c>
      <c r="AV50" s="105">
        <v>0</v>
      </c>
    </row>
    <row r="51" spans="1:48" ht="14.4" x14ac:dyDescent="0.3">
      <c r="B51" s="104" t="s">
        <v>163</v>
      </c>
      <c r="C51" s="104">
        <v>3.1250000000000002E-3</v>
      </c>
      <c r="D51" s="105">
        <v>9.8999999999999991E-3</v>
      </c>
      <c r="E51" s="105">
        <v>-3.5200000000000002E-2</v>
      </c>
      <c r="F51" s="105">
        <v>6.5999999999999991E-3</v>
      </c>
      <c r="G51" s="105">
        <v>37.455000000000005</v>
      </c>
      <c r="H51" s="105">
        <v>40.314999999999998</v>
      </c>
      <c r="I51" s="105">
        <v>39.93</v>
      </c>
      <c r="J51" s="105">
        <v>-15.532</v>
      </c>
      <c r="K51" s="105">
        <v>0</v>
      </c>
      <c r="L51" s="105">
        <v>0</v>
      </c>
      <c r="M51" s="105">
        <v>0</v>
      </c>
      <c r="N51" s="105">
        <v>-1.3199999999999998E-2</v>
      </c>
      <c r="O51" s="105">
        <v>-4.7300000000000002E-2</v>
      </c>
      <c r="P51" s="105">
        <v>-4.5100000000000001E-2</v>
      </c>
      <c r="Q51" s="105">
        <v>6.8199999999999997E-2</v>
      </c>
      <c r="R51" s="105">
        <v>5.5E-2</v>
      </c>
      <c r="S51" s="105">
        <v>6.3799999999999996E-2</v>
      </c>
      <c r="T51" s="105">
        <v>5.3899999999999997E-2</v>
      </c>
      <c r="U51" s="105">
        <v>0.18479999999999999</v>
      </c>
      <c r="V51" s="105">
        <v>0</v>
      </c>
      <c r="W51" s="105">
        <v>6.5395000000000003</v>
      </c>
      <c r="X51" s="105">
        <v>8.25</v>
      </c>
      <c r="Y51" s="105">
        <v>7.4062999999999999</v>
      </c>
      <c r="Z51" s="105">
        <v>8.4150000000000009</v>
      </c>
      <c r="AA51" s="105">
        <v>9.2740999999999989</v>
      </c>
      <c r="AB51" s="105">
        <v>7.6614999999999984</v>
      </c>
      <c r="AC51" s="105">
        <v>6.0499999999999998E-2</v>
      </c>
      <c r="AD51" s="105">
        <v>6.0499999999999998E-2</v>
      </c>
      <c r="AE51" s="105">
        <v>6.1600000000000002E-2</v>
      </c>
      <c r="AF51" s="105">
        <v>1.7600000000000001E-2</v>
      </c>
      <c r="AG51" s="105">
        <v>4.8400000000000006E-2</v>
      </c>
      <c r="AH51" s="105">
        <v>0</v>
      </c>
      <c r="AI51" s="105">
        <v>0</v>
      </c>
      <c r="AJ51" s="105">
        <v>68.802800000000005</v>
      </c>
      <c r="AK51" s="105">
        <v>60.028099999999995</v>
      </c>
      <c r="AL51" s="105">
        <v>59.904899999999998</v>
      </c>
      <c r="AM51" s="105">
        <v>-1.2099999999999998E-2</v>
      </c>
      <c r="AN51" s="105">
        <v>0</v>
      </c>
      <c r="AO51" s="105">
        <v>-7.7000000000000002E-3</v>
      </c>
      <c r="AP51" s="105">
        <v>4.4198000000000004</v>
      </c>
      <c r="AQ51" s="105">
        <v>4.1667999999999994</v>
      </c>
      <c r="AR51" s="105">
        <v>4.1139999999999999</v>
      </c>
      <c r="AS51" s="105">
        <v>4.1238999999999999</v>
      </c>
      <c r="AT51" s="105">
        <v>-6.93E-2</v>
      </c>
      <c r="AU51" s="105">
        <v>-7.1499999999999994E-2</v>
      </c>
      <c r="AV51" s="105">
        <v>0</v>
      </c>
    </row>
    <row r="52" spans="1:48" ht="14.4" x14ac:dyDescent="0.3">
      <c r="B52" s="104" t="s">
        <v>163</v>
      </c>
      <c r="C52" s="104">
        <f>C50/2</f>
        <v>1.5625000000000001E-3</v>
      </c>
      <c r="D52" s="105">
        <v>0.23760000000000001</v>
      </c>
      <c r="E52" s="105">
        <v>-3.5200000000000002E-2</v>
      </c>
      <c r="F52" s="105">
        <v>0.14080000000000001</v>
      </c>
      <c r="G52" s="105">
        <v>0.46199999999999797</v>
      </c>
      <c r="H52" s="105">
        <v>0.77000000000000068</v>
      </c>
      <c r="I52" s="105">
        <v>0.81399999999999828</v>
      </c>
      <c r="J52" s="105">
        <v>0.2200000000000002</v>
      </c>
      <c r="K52" s="105">
        <v>0</v>
      </c>
      <c r="L52" s="105">
        <v>0</v>
      </c>
      <c r="M52" s="105">
        <v>0</v>
      </c>
      <c r="N52" s="105">
        <v>0</v>
      </c>
      <c r="O52" s="105">
        <v>-2.9700000000000008E-2</v>
      </c>
      <c r="P52" s="105">
        <v>-2.4200000000000006E-2</v>
      </c>
      <c r="Q52" s="105">
        <v>3.8499999999999993E-2</v>
      </c>
      <c r="R52" s="105">
        <v>3.1900000000000005E-2</v>
      </c>
      <c r="S52" s="105">
        <v>3.6299999999999999E-2</v>
      </c>
      <c r="T52" s="105">
        <v>2.9700000000000001E-2</v>
      </c>
      <c r="U52" s="105">
        <v>-8.9099999999999999E-2</v>
      </c>
      <c r="V52" s="105">
        <v>0</v>
      </c>
      <c r="W52" s="105">
        <v>4.0171999999999999</v>
      </c>
      <c r="X52" s="105">
        <v>0.3002999999999999</v>
      </c>
      <c r="Y52" s="105">
        <v>0.17489999999999997</v>
      </c>
      <c r="Z52" s="105">
        <v>0.16500000000000015</v>
      </c>
      <c r="AA52" s="105">
        <v>0.23210000000000008</v>
      </c>
      <c r="AB52" s="105">
        <v>0.14300000000000013</v>
      </c>
      <c r="AC52" s="105">
        <v>0.47189999999999999</v>
      </c>
      <c r="AD52" s="105">
        <v>0.47409999999999997</v>
      </c>
      <c r="AE52" s="105">
        <v>0.46529999999999999</v>
      </c>
      <c r="AF52" s="105">
        <v>0.44769999999999999</v>
      </c>
      <c r="AG52" s="105">
        <v>0.43339999999999995</v>
      </c>
      <c r="AH52" s="105">
        <v>0.10559999999999999</v>
      </c>
      <c r="AI52" s="105">
        <v>0</v>
      </c>
      <c r="AJ52" s="105">
        <v>5.0907999999999989</v>
      </c>
      <c r="AK52" s="105">
        <v>5.6770999999999985</v>
      </c>
      <c r="AL52" s="105">
        <v>5.4768999999999988</v>
      </c>
      <c r="AM52" s="105">
        <v>-1.2099999999999998E-2</v>
      </c>
      <c r="AN52" s="105">
        <v>0</v>
      </c>
      <c r="AO52" s="105">
        <v>-7.7000000000000002E-3</v>
      </c>
      <c r="AP52" s="105">
        <v>2.6949999999999998</v>
      </c>
      <c r="AQ52" s="105">
        <v>2.5102000000000002</v>
      </c>
      <c r="AR52" s="105">
        <v>2.4815999999999998</v>
      </c>
      <c r="AS52" s="105">
        <v>2.5112999999999999</v>
      </c>
      <c r="AT52" s="105">
        <v>-5.2800000000000007E-2</v>
      </c>
      <c r="AU52" s="105">
        <v>-5.3899999999999997E-2</v>
      </c>
      <c r="AV52" s="105">
        <v>0</v>
      </c>
    </row>
    <row r="53" spans="1:48" ht="14.4" x14ac:dyDescent="0.3">
      <c r="B53" s="104" t="s">
        <v>163</v>
      </c>
      <c r="C53" s="104">
        <v>1.5625000000000001E-3</v>
      </c>
      <c r="D53" s="105">
        <v>0.14849999999999999</v>
      </c>
      <c r="E53" s="105">
        <v>5.2800000000000007E-2</v>
      </c>
      <c r="F53" s="105">
        <v>7.5899999999999995E-2</v>
      </c>
      <c r="G53" s="105">
        <v>0.50599999999999801</v>
      </c>
      <c r="H53" s="105">
        <v>0.89099999999999957</v>
      </c>
      <c r="I53" s="105">
        <v>0.89099999999999957</v>
      </c>
      <c r="J53" s="105">
        <v>0.41800000000000037</v>
      </c>
      <c r="K53" s="105">
        <v>0</v>
      </c>
      <c r="L53" s="105">
        <v>0</v>
      </c>
      <c r="M53" s="105">
        <v>0</v>
      </c>
      <c r="N53" s="105">
        <v>6.6000000000000008E-3</v>
      </c>
      <c r="O53" s="105">
        <v>-2.3100000000000002E-2</v>
      </c>
      <c r="P53" s="105">
        <v>-1.9800000000000005E-2</v>
      </c>
      <c r="Q53" s="105">
        <v>3.5199999999999995E-2</v>
      </c>
      <c r="R53" s="105">
        <v>2.53E-2</v>
      </c>
      <c r="S53" s="105">
        <v>2.6400000000000003E-2</v>
      </c>
      <c r="T53" s="105">
        <v>2.53E-2</v>
      </c>
      <c r="U53" s="105">
        <v>-8.9099999999999999E-2</v>
      </c>
      <c r="V53" s="105">
        <v>0</v>
      </c>
      <c r="W53" s="105">
        <v>4.1227999999999998</v>
      </c>
      <c r="X53" s="105">
        <v>0.23539999999999972</v>
      </c>
      <c r="Y53" s="105">
        <v>0.15399999999999983</v>
      </c>
      <c r="Z53" s="105">
        <v>0.15290000000000026</v>
      </c>
      <c r="AA53" s="105">
        <v>0.22879999999999984</v>
      </c>
      <c r="AB53" s="105">
        <v>0.12540000000000023</v>
      </c>
      <c r="AC53" s="105">
        <v>0.4829</v>
      </c>
      <c r="AD53" s="105">
        <v>0.48619999999999997</v>
      </c>
      <c r="AE53" s="105">
        <v>0.47960000000000003</v>
      </c>
      <c r="AF53" s="105">
        <v>0.47739999999999999</v>
      </c>
      <c r="AG53" s="105">
        <v>0.44</v>
      </c>
      <c r="AH53" s="105">
        <v>0.1177</v>
      </c>
      <c r="AI53" s="105">
        <v>0</v>
      </c>
      <c r="AJ53" s="105">
        <v>6.5207999999999995</v>
      </c>
      <c r="AK53" s="105">
        <v>5.4570999999999987</v>
      </c>
      <c r="AL53" s="105">
        <v>5.2458999999999998</v>
      </c>
      <c r="AM53" s="105">
        <v>-2.1999999999999988E-3</v>
      </c>
      <c r="AN53" s="105">
        <v>0</v>
      </c>
      <c r="AO53" s="105">
        <v>-7.7000000000000002E-3</v>
      </c>
      <c r="AP53" s="105">
        <v>4.0678000000000001</v>
      </c>
      <c r="AQ53" s="105">
        <v>3.8048999999999999</v>
      </c>
      <c r="AR53" s="105">
        <v>3.7202000000000002</v>
      </c>
      <c r="AS53" s="105">
        <v>3.8213999999999997</v>
      </c>
      <c r="AT53" s="105">
        <v>-4.9500000000000002E-2</v>
      </c>
      <c r="AU53" s="105">
        <v>-5.0599999999999999E-2</v>
      </c>
      <c r="AV53" s="105">
        <v>0</v>
      </c>
    </row>
    <row r="54" spans="1:48" ht="14.4" x14ac:dyDescent="0.3">
      <c r="B54" s="104" t="s">
        <v>163</v>
      </c>
      <c r="C54" s="104">
        <v>0</v>
      </c>
      <c r="D54" s="105">
        <v>-7.7000000000000002E-3</v>
      </c>
      <c r="E54" s="105">
        <v>-2.6400000000000003E-2</v>
      </c>
      <c r="F54" s="105">
        <v>2.2000000000000001E-3</v>
      </c>
      <c r="G54" s="105">
        <v>58.608000000000004</v>
      </c>
      <c r="H54" s="105">
        <v>62.733000000000004</v>
      </c>
      <c r="I54" s="105">
        <v>61.478999999999992</v>
      </c>
      <c r="J54" s="105">
        <v>-15.532</v>
      </c>
      <c r="K54" s="105">
        <v>0</v>
      </c>
      <c r="L54" s="105">
        <v>0</v>
      </c>
      <c r="M54" s="105">
        <v>0</v>
      </c>
      <c r="N54" s="105">
        <v>-5.4999999999999988E-3</v>
      </c>
      <c r="O54" s="105">
        <v>-5.6100000000000004E-2</v>
      </c>
      <c r="P54" s="105">
        <v>-4.6200000000000005E-2</v>
      </c>
      <c r="Q54" s="105">
        <v>8.7999999999999988E-3</v>
      </c>
      <c r="R54" s="105">
        <v>0</v>
      </c>
      <c r="S54" s="105">
        <v>6.5999999999999991E-3</v>
      </c>
      <c r="T54" s="105">
        <v>0</v>
      </c>
      <c r="U54" s="105">
        <v>-8.9099999999999999E-2</v>
      </c>
      <c r="V54" s="105">
        <v>0</v>
      </c>
      <c r="W54" s="105">
        <v>5.5176000000000007</v>
      </c>
      <c r="X54" s="105">
        <v>8.36</v>
      </c>
      <c r="Y54" s="105">
        <v>7.5195999999999996</v>
      </c>
      <c r="Z54" s="105">
        <v>8.6570000000000018</v>
      </c>
      <c r="AA54" s="105">
        <v>9.4500999999999991</v>
      </c>
      <c r="AB54" s="105">
        <v>7.8550999999999993</v>
      </c>
      <c r="AC54" s="105">
        <v>0.32229999999999998</v>
      </c>
      <c r="AD54" s="105">
        <v>0.32450000000000001</v>
      </c>
      <c r="AE54" s="105">
        <v>0.3201</v>
      </c>
      <c r="AF54" s="105">
        <v>0.2717</v>
      </c>
      <c r="AG54" s="105">
        <v>0.308</v>
      </c>
      <c r="AH54" s="105">
        <v>0</v>
      </c>
      <c r="AI54" s="105">
        <v>0</v>
      </c>
      <c r="AJ54" s="105">
        <v>57.131799999999998</v>
      </c>
      <c r="AK54" s="105">
        <v>53.054100000000005</v>
      </c>
      <c r="AL54" s="105">
        <v>50.906900000000007</v>
      </c>
      <c r="AM54" s="105">
        <v>-7.6999999999999985E-3</v>
      </c>
      <c r="AN54" s="105">
        <v>0</v>
      </c>
      <c r="AO54" s="105">
        <v>-7.7000000000000002E-3</v>
      </c>
      <c r="AP54" s="105">
        <v>3.3814000000000002</v>
      </c>
      <c r="AQ54" s="105">
        <v>3.1844999999999999</v>
      </c>
      <c r="AR54" s="105">
        <v>3.1745999999999999</v>
      </c>
      <c r="AS54" s="105">
        <v>3.2075999999999998</v>
      </c>
      <c r="AT54" s="105">
        <v>-6.7100000000000007E-2</v>
      </c>
      <c r="AU54" s="105">
        <v>-6.8199999999999997E-2</v>
      </c>
      <c r="AV54" s="105">
        <v>0</v>
      </c>
    </row>
    <row r="55" spans="1:48" ht="14.4" x14ac:dyDescent="0.3">
      <c r="B55" s="104" t="s">
        <v>163</v>
      </c>
      <c r="C55" s="104">
        <v>0</v>
      </c>
      <c r="D55" s="105">
        <v>1.9799999999999998E-2</v>
      </c>
      <c r="E55" s="105">
        <v>-3.5200000000000002E-2</v>
      </c>
      <c r="F55" s="105">
        <v>8.8000000000000005E-3</v>
      </c>
      <c r="G55" s="105">
        <v>51.281999999999996</v>
      </c>
      <c r="H55" s="105">
        <v>54.692000000000007</v>
      </c>
      <c r="I55" s="105">
        <v>53.503999999999998</v>
      </c>
      <c r="J55" s="105">
        <v>-15.532</v>
      </c>
      <c r="K55" s="105">
        <v>0</v>
      </c>
      <c r="L55" s="105">
        <v>0</v>
      </c>
      <c r="M55" s="105">
        <v>0</v>
      </c>
      <c r="N55" s="105">
        <v>-1.3199999999999998E-2</v>
      </c>
      <c r="O55" s="105">
        <v>-5.6100000000000004E-2</v>
      </c>
      <c r="P55" s="105">
        <v>-5.170000000000001E-2</v>
      </c>
      <c r="Q55" s="105">
        <v>2.9699999999999997E-2</v>
      </c>
      <c r="R55" s="105">
        <v>1.3200000000000002E-2</v>
      </c>
      <c r="S55" s="105">
        <v>1.3199999999999998E-2</v>
      </c>
      <c r="T55" s="105">
        <v>1.0999999999999999E-2</v>
      </c>
      <c r="U55" s="105">
        <v>-8.9099999999999999E-2</v>
      </c>
      <c r="V55" s="105">
        <v>0</v>
      </c>
      <c r="W55" s="105">
        <v>5.5670999999999999</v>
      </c>
      <c r="X55" s="105">
        <v>8.8549999999999986</v>
      </c>
      <c r="Y55" s="105">
        <v>8.0343999999999998</v>
      </c>
      <c r="Z55" s="105">
        <v>9.1849999999999987</v>
      </c>
      <c r="AA55" s="105">
        <v>10.055100000000001</v>
      </c>
      <c r="AB55" s="105">
        <v>8.3984999999999985</v>
      </c>
      <c r="AC55" s="105">
        <v>0.1804</v>
      </c>
      <c r="AD55" s="105">
        <v>0.18149999999999999</v>
      </c>
      <c r="AE55" s="105">
        <v>0.1749</v>
      </c>
      <c r="AF55" s="105">
        <v>7.2599999999999998E-2</v>
      </c>
      <c r="AG55" s="105">
        <v>0.17269999999999999</v>
      </c>
      <c r="AH55" s="105">
        <v>0</v>
      </c>
      <c r="AI55" s="105">
        <v>0</v>
      </c>
      <c r="AJ55" s="105">
        <v>55.833800000000004</v>
      </c>
      <c r="AK55" s="105">
        <v>52.196100000000001</v>
      </c>
      <c r="AL55" s="105">
        <v>50.664900000000003</v>
      </c>
      <c r="AM55" s="105">
        <v>-1.3199999999999998E-2</v>
      </c>
      <c r="AN55" s="105">
        <v>0</v>
      </c>
      <c r="AO55" s="105">
        <v>-7.7000000000000002E-3</v>
      </c>
      <c r="AP55" s="105">
        <v>3.4407999999999994</v>
      </c>
      <c r="AQ55" s="105">
        <v>3.2515999999999998</v>
      </c>
      <c r="AR55" s="105">
        <v>3.2130999999999998</v>
      </c>
      <c r="AS55" s="105">
        <v>3.2746999999999997</v>
      </c>
      <c r="AT55" s="105">
        <v>-6.93E-2</v>
      </c>
      <c r="AU55" s="105">
        <v>-7.1499999999999994E-2</v>
      </c>
      <c r="AV55" s="105">
        <v>0</v>
      </c>
    </row>
    <row r="58" spans="1:48" s="106" customFormat="1" ht="14.4" x14ac:dyDescent="0.3">
      <c r="A58" s="106" t="s">
        <v>49</v>
      </c>
      <c r="B58" s="106" t="s">
        <v>47</v>
      </c>
      <c r="C58" s="106" t="s">
        <v>0</v>
      </c>
      <c r="D58" s="107" t="s">
        <v>1</v>
      </c>
      <c r="E58" s="107" t="s">
        <v>2</v>
      </c>
      <c r="F58" s="107" t="s">
        <v>3</v>
      </c>
      <c r="G58" s="107" t="s">
        <v>4</v>
      </c>
      <c r="H58" s="107" t="s">
        <v>5</v>
      </c>
      <c r="I58" s="107" t="s">
        <v>6</v>
      </c>
      <c r="J58" s="107" t="s">
        <v>7</v>
      </c>
      <c r="K58" s="107" t="s">
        <v>8</v>
      </c>
      <c r="L58" s="107" t="s">
        <v>9</v>
      </c>
      <c r="M58" s="107" t="s">
        <v>10</v>
      </c>
      <c r="N58" s="107" t="s">
        <v>11</v>
      </c>
      <c r="O58" s="107" t="s">
        <v>12</v>
      </c>
      <c r="P58" s="107" t="s">
        <v>13</v>
      </c>
      <c r="Q58" s="107" t="s">
        <v>14</v>
      </c>
      <c r="R58" s="107" t="s">
        <v>15</v>
      </c>
      <c r="S58" s="107" t="s">
        <v>16</v>
      </c>
      <c r="T58" s="107" t="s">
        <v>17</v>
      </c>
      <c r="U58" s="107" t="s">
        <v>18</v>
      </c>
      <c r="V58" s="107" t="s">
        <v>19</v>
      </c>
      <c r="W58" s="107" t="s">
        <v>20</v>
      </c>
      <c r="X58" s="107" t="s">
        <v>21</v>
      </c>
      <c r="Y58" s="107" t="s">
        <v>22</v>
      </c>
      <c r="Z58" s="107" t="s">
        <v>23</v>
      </c>
      <c r="AA58" s="107" t="s">
        <v>24</v>
      </c>
      <c r="AB58" s="107" t="s">
        <v>25</v>
      </c>
      <c r="AC58" s="107" t="s">
        <v>26</v>
      </c>
      <c r="AD58" s="107" t="s">
        <v>27</v>
      </c>
      <c r="AE58" s="107" t="s">
        <v>28</v>
      </c>
      <c r="AF58" s="107" t="s">
        <v>29</v>
      </c>
      <c r="AG58" s="107" t="s">
        <v>30</v>
      </c>
      <c r="AH58" s="107" t="s">
        <v>31</v>
      </c>
      <c r="AI58" s="107" t="s">
        <v>32</v>
      </c>
      <c r="AJ58" s="107" t="s">
        <v>33</v>
      </c>
      <c r="AK58" s="107" t="s">
        <v>34</v>
      </c>
      <c r="AL58" s="107" t="s">
        <v>35</v>
      </c>
      <c r="AM58" s="107" t="s">
        <v>36</v>
      </c>
      <c r="AN58" s="107" t="s">
        <v>37</v>
      </c>
      <c r="AO58" s="107" t="s">
        <v>38</v>
      </c>
      <c r="AP58" s="107" t="s">
        <v>39</v>
      </c>
      <c r="AQ58" s="107" t="s">
        <v>40</v>
      </c>
      <c r="AR58" s="107" t="s">
        <v>41</v>
      </c>
      <c r="AS58" s="107" t="s">
        <v>42</v>
      </c>
      <c r="AT58" s="107" t="s">
        <v>43</v>
      </c>
      <c r="AU58" s="107" t="s">
        <v>44</v>
      </c>
      <c r="AV58" s="107" t="s">
        <v>45</v>
      </c>
    </row>
    <row r="59" spans="1:48" ht="14.4" x14ac:dyDescent="0.3">
      <c r="B59" s="104" t="s">
        <v>164</v>
      </c>
      <c r="C59" s="104">
        <v>0.1</v>
      </c>
      <c r="D59" s="105">
        <v>0</v>
      </c>
      <c r="E59" s="105">
        <v>0</v>
      </c>
      <c r="F59" s="105">
        <v>0</v>
      </c>
      <c r="G59" s="105">
        <v>20.933</v>
      </c>
      <c r="H59" s="105">
        <v>21.241</v>
      </c>
      <c r="I59" s="105">
        <v>20.724</v>
      </c>
      <c r="J59" s="105">
        <v>-14.332999999999998</v>
      </c>
      <c r="K59" s="105">
        <v>1.1000000000000001E-3</v>
      </c>
      <c r="L59" s="105">
        <v>0</v>
      </c>
      <c r="M59" s="105">
        <v>1.1000000000000001E-3</v>
      </c>
      <c r="N59" s="105">
        <v>5.4999999999999997E-3</v>
      </c>
      <c r="O59" s="105">
        <v>-2.6400000000000003E-2</v>
      </c>
      <c r="P59" s="105">
        <v>-2.75E-2</v>
      </c>
      <c r="Q59" s="105">
        <v>0.27389999999999998</v>
      </c>
      <c r="R59" s="105">
        <v>0.28820000000000001</v>
      </c>
      <c r="S59" s="105">
        <v>0.2772</v>
      </c>
      <c r="T59" s="105">
        <v>0.27939999999999998</v>
      </c>
      <c r="U59" s="105">
        <v>0.40810000000000002</v>
      </c>
      <c r="V59" s="105">
        <v>0</v>
      </c>
      <c r="W59" s="105">
        <v>9.5348000000000006</v>
      </c>
      <c r="X59" s="105">
        <v>9.1640999999999995</v>
      </c>
      <c r="Y59" s="105">
        <v>8.6536999999999988</v>
      </c>
      <c r="Z59" s="105">
        <v>9.9440000000000008</v>
      </c>
      <c r="AA59" s="105">
        <v>10.2674</v>
      </c>
      <c r="AB59" s="105">
        <v>9.2729999999999997</v>
      </c>
      <c r="AC59" s="105">
        <v>0.17270000000000002</v>
      </c>
      <c r="AD59" s="105">
        <v>0.1716</v>
      </c>
      <c r="AE59" s="105">
        <v>0.17820000000000003</v>
      </c>
      <c r="AF59" s="105">
        <v>0.1045</v>
      </c>
      <c r="AG59" s="105">
        <v>0.1694</v>
      </c>
      <c r="AH59" s="105">
        <v>0.13859999999999997</v>
      </c>
      <c r="AI59" s="105">
        <v>0</v>
      </c>
      <c r="AJ59" s="105">
        <v>92.179999999999993</v>
      </c>
      <c r="AK59" s="105">
        <v>0</v>
      </c>
      <c r="AL59" s="105">
        <v>103.73000000000003</v>
      </c>
      <c r="AM59" s="105">
        <v>-4.7300000000000002E-2</v>
      </c>
      <c r="AN59" s="105">
        <v>0</v>
      </c>
      <c r="AO59" s="105">
        <v>0</v>
      </c>
      <c r="AP59" s="105">
        <v>3.9424000000000001</v>
      </c>
      <c r="AQ59" s="105">
        <v>3.8477999999999999</v>
      </c>
      <c r="AR59" s="105">
        <v>3.8796999999999997</v>
      </c>
      <c r="AS59" s="105">
        <v>3.8422999999999998</v>
      </c>
      <c r="AT59" s="105">
        <v>-1.2100000000000001E-2</v>
      </c>
      <c r="AU59" s="105">
        <v>-1.0999999999999998E-2</v>
      </c>
      <c r="AV59" s="105">
        <v>0</v>
      </c>
    </row>
    <row r="60" spans="1:48" ht="14.4" x14ac:dyDescent="0.3">
      <c r="B60" s="104" t="s">
        <v>164</v>
      </c>
      <c r="C60" s="104">
        <v>0.1</v>
      </c>
      <c r="D60" s="105">
        <v>0</v>
      </c>
      <c r="E60" s="105">
        <v>0</v>
      </c>
      <c r="F60" s="105">
        <v>0</v>
      </c>
      <c r="G60" s="105">
        <v>10.273999999999997</v>
      </c>
      <c r="H60" s="105">
        <v>10.427999999999999</v>
      </c>
      <c r="I60" s="105">
        <v>10.120000000000001</v>
      </c>
      <c r="J60" s="105">
        <v>8.8990000000000009</v>
      </c>
      <c r="K60" s="105">
        <v>1.1000000000000001E-3</v>
      </c>
      <c r="L60" s="105">
        <v>0</v>
      </c>
      <c r="M60" s="105">
        <v>1.1000000000000001E-3</v>
      </c>
      <c r="N60" s="105">
        <v>0</v>
      </c>
      <c r="O60" s="105">
        <v>-3.7400000000000003E-2</v>
      </c>
      <c r="P60" s="105">
        <v>-3.5199999999999995E-2</v>
      </c>
      <c r="Q60" s="105">
        <v>0.1925</v>
      </c>
      <c r="R60" s="105">
        <v>0.187</v>
      </c>
      <c r="S60" s="105">
        <v>0.18479999999999999</v>
      </c>
      <c r="T60" s="105">
        <v>0.1837</v>
      </c>
      <c r="U60" s="105">
        <v>4.9499999999999995E-2</v>
      </c>
      <c r="V60" s="105">
        <v>0</v>
      </c>
      <c r="W60" s="105">
        <v>9.9582999999999995</v>
      </c>
      <c r="X60" s="105">
        <v>10.0001</v>
      </c>
      <c r="Y60" s="105">
        <v>9.4346999999999994</v>
      </c>
      <c r="Z60" s="105">
        <v>10.758000000000001</v>
      </c>
      <c r="AA60" s="105">
        <v>11.070400000000003</v>
      </c>
      <c r="AB60" s="105">
        <v>9.9990000000000006</v>
      </c>
      <c r="AC60" s="105">
        <v>8.0299999999999996E-2</v>
      </c>
      <c r="AD60" s="105">
        <v>7.8100000000000003E-2</v>
      </c>
      <c r="AE60" s="105">
        <v>8.0299999999999996E-2</v>
      </c>
      <c r="AF60" s="105">
        <v>0</v>
      </c>
      <c r="AG60" s="105">
        <v>9.6800000000000011E-2</v>
      </c>
      <c r="AH60" s="105">
        <v>3.0800000000000004E-2</v>
      </c>
      <c r="AI60" s="105">
        <v>0</v>
      </c>
      <c r="AJ60" s="105">
        <v>88.550000000000011</v>
      </c>
      <c r="AK60" s="105">
        <v>0</v>
      </c>
      <c r="AL60" s="105">
        <v>96.47</v>
      </c>
      <c r="AM60" s="105">
        <v>-3.2999999999999991E-3</v>
      </c>
      <c r="AN60" s="105">
        <v>0</v>
      </c>
      <c r="AO60" s="105">
        <v>0</v>
      </c>
      <c r="AP60" s="105">
        <v>4.7497999999999996</v>
      </c>
      <c r="AQ60" s="105">
        <v>4.6760999999999999</v>
      </c>
      <c r="AR60" s="105">
        <v>4.646399999999999</v>
      </c>
      <c r="AS60" s="105">
        <v>4.6210999999999993</v>
      </c>
      <c r="AT60" s="105">
        <v>-2.0900000000000002E-2</v>
      </c>
      <c r="AU60" s="105">
        <v>-1.8699999999999998E-2</v>
      </c>
      <c r="AV60" s="105">
        <v>0</v>
      </c>
    </row>
    <row r="61" spans="1:48" ht="14.4" x14ac:dyDescent="0.3">
      <c r="B61" s="104" t="s">
        <v>165</v>
      </c>
      <c r="C61" s="104">
        <v>0.05</v>
      </c>
      <c r="D61" s="105">
        <v>0</v>
      </c>
      <c r="E61" s="105">
        <v>0</v>
      </c>
      <c r="F61" s="105">
        <v>0</v>
      </c>
      <c r="G61" s="105">
        <v>19.788999999999998</v>
      </c>
      <c r="H61" s="105">
        <v>20.140999999999998</v>
      </c>
      <c r="I61" s="105">
        <v>19.525000000000002</v>
      </c>
      <c r="J61" s="105">
        <v>-14.839</v>
      </c>
      <c r="K61" s="105">
        <v>0</v>
      </c>
      <c r="L61" s="105">
        <v>0</v>
      </c>
      <c r="M61" s="105">
        <v>0</v>
      </c>
      <c r="N61" s="105">
        <v>-1.1000000000000005E-3</v>
      </c>
      <c r="O61" s="105">
        <v>-6.2700000000000006E-2</v>
      </c>
      <c r="P61" s="105">
        <v>-4.5100000000000001E-2</v>
      </c>
      <c r="Q61" s="105">
        <v>0.33989999999999998</v>
      </c>
      <c r="R61" s="105">
        <v>0.33879999999999999</v>
      </c>
      <c r="S61" s="105">
        <v>0.33989999999999998</v>
      </c>
      <c r="T61" s="105">
        <v>0.33989999999999998</v>
      </c>
      <c r="U61" s="105">
        <v>4.3999999999999997E-2</v>
      </c>
      <c r="V61" s="105">
        <v>0</v>
      </c>
      <c r="W61" s="105">
        <v>7.4074</v>
      </c>
      <c r="X61" s="105">
        <v>10.844899999999999</v>
      </c>
      <c r="Y61" s="105">
        <v>10.3345</v>
      </c>
      <c r="Z61" s="105">
        <v>11.574200000000001</v>
      </c>
      <c r="AA61" s="105">
        <v>12.046099999999999</v>
      </c>
      <c r="AB61" s="105">
        <v>10.903200000000002</v>
      </c>
      <c r="AC61" s="105">
        <v>0.11</v>
      </c>
      <c r="AD61" s="105">
        <v>0.10780000000000002</v>
      </c>
      <c r="AE61" s="105">
        <v>0.1089</v>
      </c>
      <c r="AF61" s="105">
        <v>-1.2099999999999993E-2</v>
      </c>
      <c r="AG61" s="105">
        <v>0.11220000000000001</v>
      </c>
      <c r="AH61" s="105">
        <v>3.5199999999999995E-2</v>
      </c>
      <c r="AI61" s="105">
        <v>0</v>
      </c>
      <c r="AJ61" s="105">
        <v>78.97999999999999</v>
      </c>
      <c r="AK61" s="105">
        <v>-126.06</v>
      </c>
      <c r="AL61" s="105">
        <v>76.89</v>
      </c>
      <c r="AM61" s="105">
        <v>-6.5999999999999982E-3</v>
      </c>
      <c r="AN61" s="105">
        <v>1.1000000000000001E-3</v>
      </c>
      <c r="AO61" s="105">
        <v>0</v>
      </c>
      <c r="AP61" s="105">
        <v>3.8609999999999998</v>
      </c>
      <c r="AQ61" s="105">
        <v>3.7773999999999996</v>
      </c>
      <c r="AR61" s="105">
        <v>3.7080999999999995</v>
      </c>
      <c r="AS61" s="105">
        <v>3.6905000000000001</v>
      </c>
      <c r="AT61" s="105">
        <v>-1.7599999999999998E-2</v>
      </c>
      <c r="AU61" s="105">
        <v>-1.5400000000000002E-2</v>
      </c>
      <c r="AV61" s="105">
        <v>0</v>
      </c>
    </row>
    <row r="62" spans="1:48" ht="14.4" x14ac:dyDescent="0.3">
      <c r="B62" s="104" t="s">
        <v>165</v>
      </c>
      <c r="C62" s="104">
        <v>0.05</v>
      </c>
      <c r="D62" s="105">
        <v>0</v>
      </c>
      <c r="E62" s="105">
        <v>0</v>
      </c>
      <c r="F62" s="105">
        <v>0</v>
      </c>
      <c r="G62" s="105">
        <v>28.512</v>
      </c>
      <c r="H62" s="105">
        <v>28.897000000000002</v>
      </c>
      <c r="I62" s="105">
        <v>28.237000000000002</v>
      </c>
      <c r="J62" s="105">
        <v>-14.839</v>
      </c>
      <c r="K62" s="105">
        <v>1.1000000000000001E-3</v>
      </c>
      <c r="L62" s="105">
        <v>1.1000000000000001E-3</v>
      </c>
      <c r="M62" s="105">
        <v>2.2000000000000001E-3</v>
      </c>
      <c r="N62" s="105">
        <v>2.1999999999999993E-3</v>
      </c>
      <c r="O62" s="105">
        <v>-6.2700000000000006E-2</v>
      </c>
      <c r="P62" s="105">
        <v>-4.2900000000000001E-2</v>
      </c>
      <c r="Q62" s="105">
        <v>0.35089999999999999</v>
      </c>
      <c r="R62" s="105">
        <v>0.3553</v>
      </c>
      <c r="S62" s="105">
        <v>0.35309999999999997</v>
      </c>
      <c r="T62" s="105">
        <v>0.34539999999999998</v>
      </c>
      <c r="U62" s="105">
        <v>0.26069999999999999</v>
      </c>
      <c r="V62" s="105">
        <v>0</v>
      </c>
      <c r="W62" s="105">
        <v>7.7000000000000011</v>
      </c>
      <c r="X62" s="105">
        <v>10.943900000000001</v>
      </c>
      <c r="Y62" s="105">
        <v>10.378500000000001</v>
      </c>
      <c r="Z62" s="105">
        <v>11.6622</v>
      </c>
      <c r="AA62" s="105">
        <v>12.046099999999999</v>
      </c>
      <c r="AB62" s="105">
        <v>10.9472</v>
      </c>
      <c r="AC62" s="105">
        <v>0.17599999999999999</v>
      </c>
      <c r="AD62" s="105">
        <v>0.1749</v>
      </c>
      <c r="AE62" s="105">
        <v>0.17599999999999999</v>
      </c>
      <c r="AF62" s="105">
        <v>-7.6999999999999916E-3</v>
      </c>
      <c r="AG62" s="105">
        <v>0.1661</v>
      </c>
      <c r="AH62" s="105">
        <v>0.10559999999999999</v>
      </c>
      <c r="AI62" s="105">
        <v>0</v>
      </c>
      <c r="AJ62" s="105">
        <v>76.669999999999987</v>
      </c>
      <c r="AK62" s="105">
        <v>-126.06</v>
      </c>
      <c r="AL62" s="105">
        <v>77.549999999999983</v>
      </c>
      <c r="AM62" s="105">
        <v>-1.0999999999999998E-2</v>
      </c>
      <c r="AN62" s="105">
        <v>-1.1000000000000001E-3</v>
      </c>
      <c r="AO62" s="105">
        <v>0</v>
      </c>
      <c r="AP62" s="105">
        <v>4.4638000000000009</v>
      </c>
      <c r="AQ62" s="105">
        <v>4.4165000000000001</v>
      </c>
      <c r="AR62" s="105">
        <v>4.3703000000000003</v>
      </c>
      <c r="AS62" s="105">
        <v>4.3174999999999999</v>
      </c>
      <c r="AT62" s="105">
        <v>-1.3200000000000002E-2</v>
      </c>
      <c r="AU62" s="105">
        <v>-9.9000000000000025E-3</v>
      </c>
      <c r="AV62" s="105">
        <v>0</v>
      </c>
    </row>
    <row r="63" spans="1:48" ht="14.4" x14ac:dyDescent="0.3">
      <c r="B63" s="104" t="s">
        <v>166</v>
      </c>
      <c r="C63" s="104">
        <v>2.5000000000000001E-2</v>
      </c>
      <c r="D63" s="105">
        <v>0</v>
      </c>
      <c r="E63" s="105">
        <v>0</v>
      </c>
      <c r="F63" s="105">
        <v>0</v>
      </c>
      <c r="G63" s="105">
        <v>19.305</v>
      </c>
      <c r="H63" s="105">
        <v>19.436999999999998</v>
      </c>
      <c r="I63" s="105">
        <v>19.063000000000002</v>
      </c>
      <c r="J63" s="105">
        <v>-16.137</v>
      </c>
      <c r="K63" s="105">
        <v>0</v>
      </c>
      <c r="L63" s="105">
        <v>-1.1000000000000001E-3</v>
      </c>
      <c r="M63" s="105">
        <v>1.1000000000000001E-3</v>
      </c>
      <c r="N63" s="105">
        <v>-1.1000000000000005E-3</v>
      </c>
      <c r="O63" s="105">
        <v>-6.3799999999999996E-2</v>
      </c>
      <c r="P63" s="105">
        <v>-5.2800000000000007E-2</v>
      </c>
      <c r="Q63" s="105">
        <v>0.1903</v>
      </c>
      <c r="R63" s="105">
        <v>0.20020000000000002</v>
      </c>
      <c r="S63" s="105">
        <v>0.19910000000000003</v>
      </c>
      <c r="T63" s="105">
        <v>0.2024</v>
      </c>
      <c r="U63" s="105">
        <v>0.1452</v>
      </c>
      <c r="V63" s="105">
        <v>0</v>
      </c>
      <c r="W63" s="105">
        <v>7.0939000000000005</v>
      </c>
      <c r="X63" s="105">
        <v>10.1662</v>
      </c>
      <c r="Y63" s="105">
        <v>9.5710999999999995</v>
      </c>
      <c r="Z63" s="105">
        <v>11.006599999999999</v>
      </c>
      <c r="AA63" s="105">
        <v>11.258499999999998</v>
      </c>
      <c r="AB63" s="105">
        <v>10.2234</v>
      </c>
      <c r="AC63" s="105">
        <v>8.7999999999999995E-2</v>
      </c>
      <c r="AD63" s="105">
        <v>8.7999999999999995E-2</v>
      </c>
      <c r="AE63" s="105">
        <v>8.5800000000000001E-2</v>
      </c>
      <c r="AF63" s="105">
        <v>6.1600000000000002E-2</v>
      </c>
      <c r="AG63" s="105">
        <v>8.249999999999999E-2</v>
      </c>
      <c r="AH63" s="105">
        <v>9.7900000000000001E-2</v>
      </c>
      <c r="AI63" s="105">
        <v>0</v>
      </c>
      <c r="AJ63" s="105">
        <v>121.96910000000001</v>
      </c>
      <c r="AK63" s="105">
        <v>118.64269999999999</v>
      </c>
      <c r="AL63" s="105">
        <v>124.61569999999999</v>
      </c>
      <c r="AM63" s="105">
        <v>2.53E-2</v>
      </c>
      <c r="AN63" s="105">
        <v>0</v>
      </c>
      <c r="AO63" s="105">
        <v>0</v>
      </c>
      <c r="AP63" s="105">
        <v>4.3075999999999999</v>
      </c>
      <c r="AQ63" s="105">
        <v>4.2251000000000003</v>
      </c>
      <c r="AR63" s="105">
        <v>4.1414999999999997</v>
      </c>
      <c r="AS63" s="105">
        <v>4.1491999999999996</v>
      </c>
      <c r="AT63" s="105">
        <v>-4.2900000000000001E-2</v>
      </c>
      <c r="AU63" s="105">
        <v>-4.1799999999999997E-2</v>
      </c>
      <c r="AV63" s="105">
        <v>0</v>
      </c>
    </row>
    <row r="64" spans="1:48" ht="14.4" x14ac:dyDescent="0.3">
      <c r="B64" s="104" t="s">
        <v>166</v>
      </c>
      <c r="C64" s="104">
        <v>2.5000000000000001E-2</v>
      </c>
      <c r="D64" s="105">
        <v>0</v>
      </c>
      <c r="E64" s="105">
        <v>0</v>
      </c>
      <c r="F64" s="105">
        <v>0</v>
      </c>
      <c r="G64" s="105">
        <v>24.210999999999995</v>
      </c>
      <c r="H64" s="105">
        <v>24.398</v>
      </c>
      <c r="I64" s="105">
        <v>23.957999999999998</v>
      </c>
      <c r="J64" s="105">
        <v>-16.137</v>
      </c>
      <c r="K64" s="105">
        <v>0</v>
      </c>
      <c r="L64" s="105">
        <v>-1.1000000000000001E-3</v>
      </c>
      <c r="M64" s="105">
        <v>0</v>
      </c>
      <c r="N64" s="105">
        <v>-2.200000000000001E-3</v>
      </c>
      <c r="O64" s="105">
        <v>-6.1600000000000009E-2</v>
      </c>
      <c r="P64" s="105">
        <v>-4.9500000000000002E-2</v>
      </c>
      <c r="Q64" s="105">
        <v>0.2354</v>
      </c>
      <c r="R64" s="105">
        <v>0.23980000000000001</v>
      </c>
      <c r="S64" s="105">
        <v>0.23430000000000001</v>
      </c>
      <c r="T64" s="105">
        <v>0.24199999999999999</v>
      </c>
      <c r="U64" s="105">
        <v>0</v>
      </c>
      <c r="V64" s="105">
        <v>0</v>
      </c>
      <c r="W64" s="105">
        <v>6.9608000000000008</v>
      </c>
      <c r="X64" s="105">
        <v>10.331200000000001</v>
      </c>
      <c r="Y64" s="105">
        <v>9.8460999999999981</v>
      </c>
      <c r="Z64" s="105">
        <v>10.9956</v>
      </c>
      <c r="AA64" s="105">
        <v>11.313500000000001</v>
      </c>
      <c r="AB64" s="105">
        <v>10.3994</v>
      </c>
      <c r="AC64" s="105">
        <v>0.1221</v>
      </c>
      <c r="AD64" s="105">
        <v>0.1221</v>
      </c>
      <c r="AE64" s="105">
        <v>0.11990000000000001</v>
      </c>
      <c r="AF64" s="105">
        <v>5.5E-2</v>
      </c>
      <c r="AG64" s="105">
        <v>0.1177</v>
      </c>
      <c r="AH64" s="105">
        <v>8.0299999999999996E-2</v>
      </c>
      <c r="AI64" s="105">
        <v>0</v>
      </c>
      <c r="AJ64" s="105">
        <v>119.87910000000001</v>
      </c>
      <c r="AK64" s="105">
        <v>118.42269999999999</v>
      </c>
      <c r="AL64" s="105">
        <v>121.86569999999999</v>
      </c>
      <c r="AM64" s="105">
        <v>1.54E-2</v>
      </c>
      <c r="AN64" s="105">
        <v>0</v>
      </c>
      <c r="AO64" s="105">
        <v>0</v>
      </c>
      <c r="AP64" s="105">
        <v>4.0018000000000002</v>
      </c>
      <c r="AQ64" s="105">
        <v>3.9390999999999998</v>
      </c>
      <c r="AR64" s="105">
        <v>3.8852000000000002</v>
      </c>
      <c r="AS64" s="105">
        <v>3.8719999999999999</v>
      </c>
      <c r="AT64" s="105">
        <v>-3.0800000000000004E-2</v>
      </c>
      <c r="AU64" s="105">
        <v>-3.1899999999999998E-2</v>
      </c>
      <c r="AV64" s="105">
        <v>0</v>
      </c>
    </row>
    <row r="65" spans="2:48" ht="14.4" x14ac:dyDescent="0.3">
      <c r="B65" s="104" t="s">
        <v>167</v>
      </c>
      <c r="C65" s="104">
        <v>1.2500000000000001E-2</v>
      </c>
      <c r="D65" s="105">
        <v>0</v>
      </c>
      <c r="E65" s="105">
        <v>0</v>
      </c>
      <c r="F65" s="105">
        <v>0</v>
      </c>
      <c r="G65" s="105">
        <v>39.93</v>
      </c>
      <c r="H65" s="105">
        <v>40.029000000000003</v>
      </c>
      <c r="I65" s="105">
        <v>39.731999999999999</v>
      </c>
      <c r="J65" s="105">
        <v>-15.707999999999998</v>
      </c>
      <c r="K65" s="105">
        <v>1.1000000000000001E-3</v>
      </c>
      <c r="L65" s="105">
        <v>0</v>
      </c>
      <c r="M65" s="105">
        <v>-1.1000000000000001E-3</v>
      </c>
      <c r="N65" s="105">
        <v>-2.1999999999999999E-2</v>
      </c>
      <c r="O65" s="105">
        <v>-8.6900000000000005E-2</v>
      </c>
      <c r="P65" s="105">
        <v>-6.6000000000000003E-2</v>
      </c>
      <c r="Q65" s="105">
        <v>0.13090000000000002</v>
      </c>
      <c r="R65" s="105">
        <v>0.1474</v>
      </c>
      <c r="S65" s="105">
        <v>0.14629999999999999</v>
      </c>
      <c r="T65" s="105">
        <v>0.15289999999999998</v>
      </c>
      <c r="U65" s="105">
        <v>0</v>
      </c>
      <c r="V65" s="105">
        <v>0</v>
      </c>
      <c r="W65" s="105">
        <v>6.8639999999999999</v>
      </c>
      <c r="X65" s="105">
        <v>9.8780000000000019</v>
      </c>
      <c r="Y65" s="105">
        <v>9.3566000000000003</v>
      </c>
      <c r="Z65" s="105">
        <v>10.663399999999999</v>
      </c>
      <c r="AA65" s="105">
        <v>10.9659</v>
      </c>
      <c r="AB65" s="105">
        <v>10.025399999999999</v>
      </c>
      <c r="AC65" s="105">
        <v>0.10340000000000001</v>
      </c>
      <c r="AD65" s="105">
        <v>0.10339999999999999</v>
      </c>
      <c r="AE65" s="105">
        <v>0.1067</v>
      </c>
      <c r="AF65" s="105">
        <v>8.7999999999999995E-2</v>
      </c>
      <c r="AG65" s="105">
        <v>0.10230000000000002</v>
      </c>
      <c r="AH65" s="105">
        <v>6.5999999999999991E-3</v>
      </c>
      <c r="AI65" s="105">
        <v>0</v>
      </c>
      <c r="AJ65" s="105">
        <v>63.260999999999996</v>
      </c>
      <c r="AK65" s="105">
        <v>58.542000000000002</v>
      </c>
      <c r="AL65" s="105">
        <v>60.103999999999992</v>
      </c>
      <c r="AM65" s="105">
        <v>9.8999999999999991E-3</v>
      </c>
      <c r="AN65" s="105">
        <v>-5.4999999999999997E-3</v>
      </c>
      <c r="AO65" s="105">
        <v>0</v>
      </c>
      <c r="AP65" s="105">
        <v>3.6124000000000001</v>
      </c>
      <c r="AQ65" s="105">
        <v>3.4858999999999996</v>
      </c>
      <c r="AR65" s="105">
        <v>3.4495999999999998</v>
      </c>
      <c r="AS65" s="105">
        <v>3.4892000000000003</v>
      </c>
      <c r="AT65" s="105">
        <v>-4.5100000000000001E-2</v>
      </c>
      <c r="AU65" s="105">
        <v>-4.5099999999999994E-2</v>
      </c>
      <c r="AV65" s="105">
        <v>0</v>
      </c>
    </row>
    <row r="66" spans="2:48" ht="14.4" x14ac:dyDescent="0.3">
      <c r="B66" s="104" t="s">
        <v>167</v>
      </c>
      <c r="C66" s="104">
        <v>1.2500000000000001E-2</v>
      </c>
      <c r="D66" s="105">
        <v>0</v>
      </c>
      <c r="E66" s="105">
        <v>0</v>
      </c>
      <c r="F66" s="105">
        <v>0</v>
      </c>
      <c r="G66" s="105">
        <v>13.661999999999999</v>
      </c>
      <c r="H66" s="105">
        <v>13.64</v>
      </c>
      <c r="I66" s="105">
        <v>13.629000000000001</v>
      </c>
      <c r="J66" s="105">
        <v>11.242000000000003</v>
      </c>
      <c r="K66" s="105">
        <v>0</v>
      </c>
      <c r="L66" s="105">
        <v>0</v>
      </c>
      <c r="M66" s="105">
        <v>-1.1000000000000001E-3</v>
      </c>
      <c r="N66" s="105">
        <v>-1.8700000000000001E-2</v>
      </c>
      <c r="O66" s="105">
        <v>-8.3599999999999994E-2</v>
      </c>
      <c r="P66" s="105">
        <v>-6.2700000000000006E-2</v>
      </c>
      <c r="Q66" s="105">
        <v>0.1595</v>
      </c>
      <c r="R66" s="105">
        <v>0.1595</v>
      </c>
      <c r="S66" s="105">
        <v>0.154</v>
      </c>
      <c r="T66" s="105">
        <v>0.1595</v>
      </c>
      <c r="U66" s="105">
        <v>9.1300000000000006E-2</v>
      </c>
      <c r="V66" s="105">
        <v>0</v>
      </c>
      <c r="W66" s="105">
        <v>7.2324999999999999</v>
      </c>
      <c r="X66" s="105">
        <v>10.824</v>
      </c>
      <c r="Y66" s="105">
        <v>10.148600000000002</v>
      </c>
      <c r="Z66" s="105">
        <v>11.455399999999999</v>
      </c>
      <c r="AA66" s="105">
        <v>12.076899999999998</v>
      </c>
      <c r="AB66" s="105">
        <v>10.7624</v>
      </c>
      <c r="AC66" s="105">
        <v>0.1067</v>
      </c>
      <c r="AD66" s="105">
        <v>0.10559999999999999</v>
      </c>
      <c r="AE66" s="105">
        <v>0.11109999999999999</v>
      </c>
      <c r="AF66" s="105">
        <v>0.14080000000000001</v>
      </c>
      <c r="AG66" s="105">
        <v>0.10340000000000001</v>
      </c>
      <c r="AH66" s="105">
        <v>3.7399999999999996E-2</v>
      </c>
      <c r="AI66" s="105">
        <v>0</v>
      </c>
      <c r="AJ66" s="105">
        <v>69.673999999999992</v>
      </c>
      <c r="AK66" s="105">
        <v>62.139000000000003</v>
      </c>
      <c r="AL66" s="105">
        <v>65.549000000000007</v>
      </c>
      <c r="AM66" s="105">
        <v>4.3999999999999997E-2</v>
      </c>
      <c r="AN66" s="105">
        <v>-5.4999999999999997E-3</v>
      </c>
      <c r="AO66" s="105">
        <v>0</v>
      </c>
      <c r="AP66" s="105">
        <v>4.6596000000000011</v>
      </c>
      <c r="AQ66" s="105">
        <v>4.5067000000000004</v>
      </c>
      <c r="AR66" s="105">
        <v>4.4429000000000007</v>
      </c>
      <c r="AS66" s="105">
        <v>4.4769999999999994</v>
      </c>
      <c r="AT66" s="105">
        <v>-3.3000000000000002E-2</v>
      </c>
      <c r="AU66" s="105">
        <v>-3.4099999999999991E-2</v>
      </c>
      <c r="AV66" s="105">
        <v>0</v>
      </c>
    </row>
    <row r="67" spans="2:48" ht="14.4" x14ac:dyDescent="0.3">
      <c r="B67" s="104" t="s">
        <v>168</v>
      </c>
      <c r="C67" s="104">
        <f>C66/2</f>
        <v>6.2500000000000003E-3</v>
      </c>
      <c r="D67" s="105">
        <v>-1.2100000000000001E-2</v>
      </c>
      <c r="E67" s="105">
        <v>0</v>
      </c>
      <c r="F67" s="105">
        <v>0</v>
      </c>
      <c r="G67" s="105">
        <v>50.798000000000002</v>
      </c>
      <c r="H67" s="105">
        <v>54.560000000000009</v>
      </c>
      <c r="I67" s="105">
        <v>53.922000000000004</v>
      </c>
      <c r="J67" s="105">
        <v>-15.058999999999999</v>
      </c>
      <c r="K67" s="105">
        <v>0</v>
      </c>
      <c r="L67" s="105">
        <v>0</v>
      </c>
      <c r="M67" s="105">
        <v>0</v>
      </c>
      <c r="N67" s="105">
        <v>-2.0899999999999998E-2</v>
      </c>
      <c r="O67" s="105">
        <v>-4.9499999999999995E-2</v>
      </c>
      <c r="P67" s="105">
        <v>-4.5099999999999994E-2</v>
      </c>
      <c r="Q67" s="105">
        <v>4.5100000000000001E-2</v>
      </c>
      <c r="R67" s="105">
        <v>3.85E-2</v>
      </c>
      <c r="S67" s="105">
        <v>3.4099999999999998E-2</v>
      </c>
      <c r="T67" s="105">
        <v>3.5200000000000002E-2</v>
      </c>
      <c r="U67" s="105">
        <v>0</v>
      </c>
      <c r="V67" s="105">
        <v>0</v>
      </c>
      <c r="W67" s="105">
        <v>6.1577999999999999</v>
      </c>
      <c r="X67" s="105">
        <v>7.1181000000000001</v>
      </c>
      <c r="Y67" s="105">
        <v>6.4118999999999993</v>
      </c>
      <c r="Z67" s="105">
        <v>7.2380000000000004</v>
      </c>
      <c r="AA67" s="105">
        <v>7.9859999999999998</v>
      </c>
      <c r="AB67" s="105">
        <v>6.5900999999999996</v>
      </c>
      <c r="AC67" s="105">
        <v>8.3599999999999994E-2</v>
      </c>
      <c r="AD67" s="105">
        <v>8.3599999999999994E-2</v>
      </c>
      <c r="AE67" s="105">
        <v>8.0299999999999996E-2</v>
      </c>
      <c r="AF67" s="105">
        <v>1.9799999999999998E-2</v>
      </c>
      <c r="AG67" s="105">
        <v>7.5899999999999995E-2</v>
      </c>
      <c r="AH67" s="105">
        <v>0</v>
      </c>
      <c r="AI67" s="105">
        <v>0</v>
      </c>
      <c r="AJ67" s="105">
        <v>55.737000000000002</v>
      </c>
      <c r="AK67" s="105">
        <v>48.576000000000008</v>
      </c>
      <c r="AL67" s="105">
        <v>50.27</v>
      </c>
      <c r="AM67" s="105">
        <v>-1.3199999999999998E-2</v>
      </c>
      <c r="AN67" s="105">
        <v>0</v>
      </c>
      <c r="AO67" s="105">
        <v>2.4200000000000003E-2</v>
      </c>
      <c r="AP67" s="105">
        <v>3.8742000000000001</v>
      </c>
      <c r="AQ67" s="105">
        <v>3.6289000000000002</v>
      </c>
      <c r="AR67" s="105">
        <v>3.5617999999999999</v>
      </c>
      <c r="AS67" s="105">
        <v>3.6178999999999997</v>
      </c>
      <c r="AT67" s="105">
        <v>-6.7100000000000007E-2</v>
      </c>
      <c r="AU67" s="105">
        <v>-6.93E-2</v>
      </c>
      <c r="AV67" s="105">
        <v>0</v>
      </c>
    </row>
    <row r="68" spans="2:48" ht="14.4" x14ac:dyDescent="0.3">
      <c r="B68" s="104" t="s">
        <v>168</v>
      </c>
      <c r="C68" s="104">
        <v>6.2500000000000003E-3</v>
      </c>
      <c r="D68" s="105">
        <v>-6.6000000000000008E-3</v>
      </c>
      <c r="E68" s="105">
        <v>0</v>
      </c>
      <c r="F68" s="105">
        <v>0</v>
      </c>
      <c r="G68" s="105">
        <v>34.606000000000002</v>
      </c>
      <c r="H68" s="105">
        <v>37.157999999999994</v>
      </c>
      <c r="I68" s="105">
        <v>36.685000000000002</v>
      </c>
      <c r="J68" s="105">
        <v>-15.058999999999999</v>
      </c>
      <c r="K68" s="105">
        <v>0</v>
      </c>
      <c r="L68" s="105">
        <v>0</v>
      </c>
      <c r="M68" s="105">
        <v>0</v>
      </c>
      <c r="N68" s="105">
        <v>-1.8699999999999998E-2</v>
      </c>
      <c r="O68" s="105">
        <v>-4.9499999999999995E-2</v>
      </c>
      <c r="P68" s="105">
        <v>-4.8400000000000006E-2</v>
      </c>
      <c r="Q68" s="105">
        <v>8.249999999999999E-2</v>
      </c>
      <c r="R68" s="105">
        <v>6.6000000000000003E-2</v>
      </c>
      <c r="S68" s="105">
        <v>6.4899999999999999E-2</v>
      </c>
      <c r="T68" s="105">
        <v>5.9400000000000001E-2</v>
      </c>
      <c r="U68" s="105">
        <v>0.12759999999999999</v>
      </c>
      <c r="V68" s="105">
        <v>0</v>
      </c>
      <c r="W68" s="105">
        <v>6.6022000000000007</v>
      </c>
      <c r="X68" s="105">
        <v>8.3401999999999994</v>
      </c>
      <c r="Y68" s="105">
        <v>7.4337999999999997</v>
      </c>
      <c r="Z68" s="105">
        <v>8.5337999999999994</v>
      </c>
      <c r="AA68" s="105">
        <v>9.3280000000000012</v>
      </c>
      <c r="AB68" s="105">
        <v>7.7253000000000007</v>
      </c>
      <c r="AC68" s="105">
        <v>4.5100000000000001E-2</v>
      </c>
      <c r="AD68" s="105">
        <v>4.7300000000000002E-2</v>
      </c>
      <c r="AE68" s="105">
        <v>4.1800000000000004E-2</v>
      </c>
      <c r="AF68" s="105">
        <v>9.35E-2</v>
      </c>
      <c r="AG68" s="105">
        <v>4.7300000000000002E-2</v>
      </c>
      <c r="AH68" s="105">
        <v>0</v>
      </c>
      <c r="AI68" s="105">
        <v>0</v>
      </c>
      <c r="AJ68" s="105">
        <v>50.831000000000003</v>
      </c>
      <c r="AK68" s="105">
        <v>45.507000000000005</v>
      </c>
      <c r="AL68" s="105">
        <v>46.497</v>
      </c>
      <c r="AM68" s="105">
        <v>-1.3199999999999998E-2</v>
      </c>
      <c r="AN68" s="105">
        <v>0</v>
      </c>
      <c r="AO68" s="105">
        <v>0</v>
      </c>
      <c r="AP68" s="105">
        <v>4.4319000000000006</v>
      </c>
      <c r="AQ68" s="105">
        <v>4.2130000000000001</v>
      </c>
      <c r="AR68" s="105">
        <v>4.1668000000000003</v>
      </c>
      <c r="AS68" s="105">
        <v>4.1909999999999998</v>
      </c>
      <c r="AT68" s="105">
        <v>-6.7100000000000007E-2</v>
      </c>
      <c r="AU68" s="105">
        <v>-6.93E-2</v>
      </c>
      <c r="AV68" s="105">
        <v>0</v>
      </c>
    </row>
    <row r="69" spans="2:48" ht="14.4" x14ac:dyDescent="0.3">
      <c r="B69" s="104" t="s">
        <v>169</v>
      </c>
      <c r="C69" s="104">
        <f>C67/2</f>
        <v>3.1250000000000002E-3</v>
      </c>
      <c r="D69" s="105">
        <v>-5.4999999999999997E-3</v>
      </c>
      <c r="E69" s="105">
        <v>-0.18149999999999999</v>
      </c>
      <c r="F69" s="105">
        <v>2.2000000000000001E-3</v>
      </c>
      <c r="G69" s="105">
        <v>40.425000000000004</v>
      </c>
      <c r="H69" s="105">
        <v>43.295999999999999</v>
      </c>
      <c r="I69" s="105">
        <v>42.79</v>
      </c>
      <c r="J69" s="105">
        <v>-15.169</v>
      </c>
      <c r="K69" s="105">
        <v>0</v>
      </c>
      <c r="L69" s="105">
        <v>0</v>
      </c>
      <c r="M69" s="105">
        <v>0</v>
      </c>
      <c r="N69" s="105">
        <v>-2.1999999999999999E-2</v>
      </c>
      <c r="O69" s="105">
        <v>-6.2700000000000006E-2</v>
      </c>
      <c r="P69" s="105">
        <v>-6.2699999999999992E-2</v>
      </c>
      <c r="Q69" s="105">
        <v>-1.0999999999999999E-2</v>
      </c>
      <c r="R69" s="105">
        <v>-3.2999999999999995E-3</v>
      </c>
      <c r="S69" s="105">
        <v>-5.4999999999999988E-3</v>
      </c>
      <c r="T69" s="105">
        <v>0</v>
      </c>
      <c r="U69" s="105">
        <v>6.3799999999999996E-2</v>
      </c>
      <c r="V69" s="105">
        <v>0</v>
      </c>
      <c r="W69" s="105">
        <v>3.9929999999999999</v>
      </c>
      <c r="X69" s="105">
        <v>3.6057999999999999</v>
      </c>
      <c r="Y69" s="105">
        <v>3.0789</v>
      </c>
      <c r="Z69" s="105">
        <v>3.5529999999999995</v>
      </c>
      <c r="AA69" s="105">
        <v>3.9699</v>
      </c>
      <c r="AB69" s="105">
        <v>3.2416999999999998</v>
      </c>
      <c r="AC69" s="105">
        <v>1.1000000000000001E-3</v>
      </c>
      <c r="AD69" s="105">
        <v>0</v>
      </c>
      <c r="AE69" s="105">
        <v>6.5999999999999991E-3</v>
      </c>
      <c r="AF69" s="105">
        <v>0</v>
      </c>
      <c r="AG69" s="105">
        <v>0</v>
      </c>
      <c r="AH69" s="105">
        <v>0</v>
      </c>
      <c r="AI69" s="105">
        <v>0</v>
      </c>
      <c r="AJ69" s="105">
        <v>22.539000000000005</v>
      </c>
      <c r="AK69" s="105">
        <v>21.152999999999999</v>
      </c>
      <c r="AL69" s="105">
        <v>19.777999999999999</v>
      </c>
      <c r="AM69" s="105">
        <v>0</v>
      </c>
      <c r="AN69" s="105">
        <v>0</v>
      </c>
      <c r="AO69" s="105">
        <v>-1.2099999999999998E-2</v>
      </c>
      <c r="AP69" s="105">
        <v>4.4043999999999999</v>
      </c>
      <c r="AQ69" s="105">
        <v>4.1382000000000003</v>
      </c>
      <c r="AR69" s="105">
        <v>4.0754999999999999</v>
      </c>
      <c r="AS69" s="105">
        <v>4.1227999999999998</v>
      </c>
      <c r="AT69" s="105">
        <v>-6.8199999999999997E-2</v>
      </c>
      <c r="AU69" s="105">
        <v>-7.2599999999999998E-2</v>
      </c>
      <c r="AV69" s="105">
        <v>0</v>
      </c>
    </row>
    <row r="70" spans="2:48" ht="14.4" x14ac:dyDescent="0.3">
      <c r="B70" s="104" t="s">
        <v>169</v>
      </c>
      <c r="C70" s="104">
        <v>3.1250000000000002E-3</v>
      </c>
      <c r="D70" s="105">
        <v>1.3199999999999998E-2</v>
      </c>
      <c r="E70" s="105">
        <v>-0.18149999999999999</v>
      </c>
      <c r="F70" s="105">
        <v>6.5999999999999991E-3</v>
      </c>
      <c r="G70" s="105">
        <v>37.763000000000005</v>
      </c>
      <c r="H70" s="105">
        <v>40.600999999999999</v>
      </c>
      <c r="I70" s="105">
        <v>40.238</v>
      </c>
      <c r="J70" s="105">
        <v>-15.169</v>
      </c>
      <c r="K70" s="105">
        <v>0</v>
      </c>
      <c r="L70" s="105">
        <v>0</v>
      </c>
      <c r="M70" s="105">
        <v>0</v>
      </c>
      <c r="N70" s="105">
        <v>-2.4200000000000003E-2</v>
      </c>
      <c r="O70" s="105">
        <v>-5.3899999999999997E-2</v>
      </c>
      <c r="P70" s="105">
        <v>-5.9399999999999994E-2</v>
      </c>
      <c r="Q70" s="105">
        <v>6.1600000000000002E-2</v>
      </c>
      <c r="R70" s="105">
        <v>5.5E-2</v>
      </c>
      <c r="S70" s="105">
        <v>5.8299999999999998E-2</v>
      </c>
      <c r="T70" s="105">
        <v>5.3899999999999997E-2</v>
      </c>
      <c r="U70" s="105">
        <v>0.27389999999999998</v>
      </c>
      <c r="V70" s="105">
        <v>0</v>
      </c>
      <c r="W70" s="105">
        <v>6.5207999999999995</v>
      </c>
      <c r="X70" s="105">
        <v>8.1719000000000008</v>
      </c>
      <c r="Y70" s="105">
        <v>7.2775999999999996</v>
      </c>
      <c r="Z70" s="105">
        <v>8.3237000000000005</v>
      </c>
      <c r="AA70" s="105">
        <v>9.1651999999999987</v>
      </c>
      <c r="AB70" s="105">
        <v>7.5679999999999996</v>
      </c>
      <c r="AC70" s="105">
        <v>6.0499999999999998E-2</v>
      </c>
      <c r="AD70" s="105">
        <v>5.9400000000000001E-2</v>
      </c>
      <c r="AE70" s="105">
        <v>6.93E-2</v>
      </c>
      <c r="AF70" s="105">
        <v>1.7600000000000001E-2</v>
      </c>
      <c r="AG70" s="105">
        <v>4.8400000000000006E-2</v>
      </c>
      <c r="AH70" s="105">
        <v>0</v>
      </c>
      <c r="AI70" s="105">
        <v>0</v>
      </c>
      <c r="AJ70" s="105">
        <v>60.709000000000003</v>
      </c>
      <c r="AK70" s="105">
        <v>52.305</v>
      </c>
      <c r="AL70" s="105">
        <v>52.393000000000001</v>
      </c>
      <c r="AM70" s="105">
        <v>1.1000000000000001E-3</v>
      </c>
      <c r="AN70" s="105">
        <v>0</v>
      </c>
      <c r="AO70" s="105">
        <v>-1.9799999999999998E-2</v>
      </c>
      <c r="AP70" s="105">
        <v>3.8148</v>
      </c>
      <c r="AQ70" s="105">
        <v>3.5606999999999998</v>
      </c>
      <c r="AR70" s="105">
        <v>3.4804000000000004</v>
      </c>
      <c r="AS70" s="105">
        <v>3.5156000000000001</v>
      </c>
      <c r="AT70" s="105">
        <v>-6.8199999999999997E-2</v>
      </c>
      <c r="AU70" s="105">
        <v>-7.2599999999999998E-2</v>
      </c>
      <c r="AV70" s="105">
        <v>0</v>
      </c>
    </row>
    <row r="71" spans="2:48" ht="14.4" x14ac:dyDescent="0.3">
      <c r="B71" s="104" t="s">
        <v>170</v>
      </c>
      <c r="C71" s="104">
        <f>C69/2</f>
        <v>1.5625000000000001E-3</v>
      </c>
      <c r="D71" s="105">
        <v>0.2288</v>
      </c>
      <c r="E71" s="105">
        <v>0</v>
      </c>
      <c r="F71" s="105">
        <v>0.14080000000000001</v>
      </c>
      <c r="G71" s="105">
        <v>0.68199999999999816</v>
      </c>
      <c r="H71" s="105">
        <v>1.0009999999999997</v>
      </c>
      <c r="I71" s="105">
        <v>1.0999999999999985</v>
      </c>
      <c r="J71" s="105">
        <v>0.67099999999999937</v>
      </c>
      <c r="K71" s="105">
        <v>0</v>
      </c>
      <c r="L71" s="105">
        <v>0</v>
      </c>
      <c r="M71" s="105">
        <v>0</v>
      </c>
      <c r="N71" s="105">
        <v>-2.0899999999999998E-2</v>
      </c>
      <c r="O71" s="105">
        <v>-4.2900000000000001E-2</v>
      </c>
      <c r="P71" s="105">
        <v>-4.3999999999999997E-2</v>
      </c>
      <c r="Q71" s="105">
        <v>3.7399999999999996E-2</v>
      </c>
      <c r="R71" s="105">
        <v>3.5200000000000002E-2</v>
      </c>
      <c r="S71" s="105">
        <v>3.5199999999999995E-2</v>
      </c>
      <c r="T71" s="105">
        <v>2.9700000000000001E-2</v>
      </c>
      <c r="U71" s="105">
        <v>-9.35E-2</v>
      </c>
      <c r="V71" s="105">
        <v>0</v>
      </c>
      <c r="W71" s="105">
        <v>4.0248999999999997</v>
      </c>
      <c r="X71" s="105">
        <v>0.25740000000000035</v>
      </c>
      <c r="Y71" s="105">
        <v>0.12980000000000005</v>
      </c>
      <c r="Z71" s="105">
        <v>0.14079999999999976</v>
      </c>
      <c r="AA71" s="105">
        <v>0.19469999999999993</v>
      </c>
      <c r="AB71" s="105">
        <v>9.5700000000000451E-2</v>
      </c>
      <c r="AC71" s="105">
        <v>0.47189999999999999</v>
      </c>
      <c r="AD71" s="105">
        <v>0.47300000000000003</v>
      </c>
      <c r="AE71" s="105">
        <v>0.4708</v>
      </c>
      <c r="AF71" s="105">
        <v>0.4345</v>
      </c>
      <c r="AG71" s="105">
        <v>0.42789999999999995</v>
      </c>
      <c r="AH71" s="105">
        <v>0.10559999999999999</v>
      </c>
      <c r="AI71" s="105">
        <v>0</v>
      </c>
      <c r="AJ71" s="105">
        <v>2.200000000000002E-2</v>
      </c>
      <c r="AK71" s="105">
        <v>1.8919999999999992</v>
      </c>
      <c r="AL71" s="105">
        <v>1.6686999999999981</v>
      </c>
      <c r="AM71" s="105">
        <v>1.1000000000000001E-3</v>
      </c>
      <c r="AN71" s="105">
        <v>0</v>
      </c>
      <c r="AO71" s="105">
        <v>-2.2000000000000001E-3</v>
      </c>
      <c r="AP71" s="105">
        <v>2.3055999999999996</v>
      </c>
      <c r="AQ71" s="105">
        <v>2.1252000000000004</v>
      </c>
      <c r="AR71" s="105">
        <v>2.0591999999999997</v>
      </c>
      <c r="AS71" s="105">
        <v>2.1339999999999999</v>
      </c>
      <c r="AT71" s="105">
        <v>-5.6100000000000004E-2</v>
      </c>
      <c r="AU71" s="105">
        <v>-5.6100000000000004E-2</v>
      </c>
      <c r="AV71" s="105">
        <v>0</v>
      </c>
    </row>
    <row r="72" spans="2:48" ht="14.4" x14ac:dyDescent="0.3">
      <c r="B72" s="104" t="s">
        <v>170</v>
      </c>
      <c r="C72" s="104">
        <v>1.5625000000000001E-3</v>
      </c>
      <c r="D72" s="105">
        <v>0.13969999999999999</v>
      </c>
      <c r="E72" s="105">
        <v>8.7999999999999995E-2</v>
      </c>
      <c r="F72" s="105">
        <v>7.5899999999999995E-2</v>
      </c>
      <c r="G72" s="105">
        <v>0.7259999999999982</v>
      </c>
      <c r="H72" s="105">
        <v>1.1219999999999986</v>
      </c>
      <c r="I72" s="105">
        <v>1.1769999999999998</v>
      </c>
      <c r="J72" s="105">
        <v>0.86899999999999955</v>
      </c>
      <c r="K72" s="105">
        <v>0</v>
      </c>
      <c r="L72" s="105">
        <v>0</v>
      </c>
      <c r="M72" s="105">
        <v>0</v>
      </c>
      <c r="N72" s="105">
        <v>-1.43E-2</v>
      </c>
      <c r="O72" s="105">
        <v>-3.6299999999999999E-2</v>
      </c>
      <c r="P72" s="105">
        <v>-3.9599999999999996E-2</v>
      </c>
      <c r="Q72" s="105">
        <v>3.4099999999999998E-2</v>
      </c>
      <c r="R72" s="105">
        <v>2.86E-2</v>
      </c>
      <c r="S72" s="105">
        <v>2.53E-2</v>
      </c>
      <c r="T72" s="105">
        <v>2.53E-2</v>
      </c>
      <c r="U72" s="105">
        <v>-9.35E-2</v>
      </c>
      <c r="V72" s="105">
        <v>0</v>
      </c>
      <c r="W72" s="105">
        <v>4.1304999999999996</v>
      </c>
      <c r="X72" s="105">
        <v>0.19250000000000017</v>
      </c>
      <c r="Y72" s="105">
        <v>0.10889999999999991</v>
      </c>
      <c r="Z72" s="105">
        <v>0.12869999999999987</v>
      </c>
      <c r="AA72" s="105">
        <v>0.19139999999999968</v>
      </c>
      <c r="AB72" s="105">
        <v>7.8100000000000558E-2</v>
      </c>
      <c r="AC72" s="105">
        <v>0.4829</v>
      </c>
      <c r="AD72" s="105">
        <v>0.48509999999999998</v>
      </c>
      <c r="AE72" s="105">
        <v>0.48509999999999998</v>
      </c>
      <c r="AF72" s="105">
        <v>0.4642</v>
      </c>
      <c r="AG72" s="105">
        <v>0.4345</v>
      </c>
      <c r="AH72" s="105">
        <v>0.1177</v>
      </c>
      <c r="AI72" s="105">
        <v>0</v>
      </c>
      <c r="AJ72" s="105">
        <v>1.4520000000000013</v>
      </c>
      <c r="AK72" s="105">
        <v>1.671999999999999</v>
      </c>
      <c r="AL72" s="105">
        <v>1.4376999999999991</v>
      </c>
      <c r="AM72" s="105">
        <v>1.0999999999999999E-2</v>
      </c>
      <c r="AN72" s="105">
        <v>0</v>
      </c>
      <c r="AO72" s="105">
        <v>-2.2000000000000001E-3</v>
      </c>
      <c r="AP72" s="105">
        <v>3.6784000000000003</v>
      </c>
      <c r="AQ72" s="105">
        <v>3.4199000000000002</v>
      </c>
      <c r="AR72" s="105">
        <v>3.2978000000000001</v>
      </c>
      <c r="AS72" s="105">
        <v>3.4440999999999997</v>
      </c>
      <c r="AT72" s="105">
        <v>-5.2800000000000007E-2</v>
      </c>
      <c r="AU72" s="105">
        <v>-5.2800000000000007E-2</v>
      </c>
      <c r="AV72" s="105">
        <v>0</v>
      </c>
    </row>
    <row r="73" spans="2:48" ht="14.4" x14ac:dyDescent="0.3">
      <c r="B73" s="104" t="s">
        <v>163</v>
      </c>
      <c r="C73" s="104">
        <v>0</v>
      </c>
      <c r="D73" s="105">
        <v>-7.7000000000000002E-3</v>
      </c>
      <c r="E73" s="105">
        <v>-2.6400000000000003E-2</v>
      </c>
      <c r="F73" s="105">
        <v>2.2000000000000001E-3</v>
      </c>
      <c r="G73" s="105">
        <v>58.608000000000004</v>
      </c>
      <c r="H73" s="105">
        <v>62.733000000000004</v>
      </c>
      <c r="I73" s="105">
        <v>61.478999999999992</v>
      </c>
      <c r="J73" s="105">
        <v>-15.532</v>
      </c>
      <c r="K73" s="105">
        <v>0</v>
      </c>
      <c r="L73" s="105">
        <v>0</v>
      </c>
      <c r="M73" s="105">
        <v>0</v>
      </c>
      <c r="N73" s="105">
        <v>-5.4999999999999988E-3</v>
      </c>
      <c r="O73" s="105">
        <v>-5.6100000000000004E-2</v>
      </c>
      <c r="P73" s="105">
        <v>-4.6200000000000005E-2</v>
      </c>
      <c r="Q73" s="105">
        <v>8.7999999999999988E-3</v>
      </c>
      <c r="R73" s="105">
        <v>0</v>
      </c>
      <c r="S73" s="105">
        <v>6.5999999999999991E-3</v>
      </c>
      <c r="T73" s="105">
        <v>0</v>
      </c>
      <c r="U73" s="105">
        <v>-8.9099999999999999E-2</v>
      </c>
      <c r="V73" s="105">
        <v>0</v>
      </c>
      <c r="W73" s="105">
        <v>5.5176000000000007</v>
      </c>
      <c r="X73" s="105">
        <v>8.36</v>
      </c>
      <c r="Y73" s="105">
        <v>7.5195999999999996</v>
      </c>
      <c r="Z73" s="105">
        <v>8.6570000000000018</v>
      </c>
      <c r="AA73" s="105">
        <v>9.4500999999999991</v>
      </c>
      <c r="AB73" s="105">
        <v>7.8550999999999993</v>
      </c>
      <c r="AC73" s="105">
        <v>0.32229999999999998</v>
      </c>
      <c r="AD73" s="105">
        <v>0.32450000000000001</v>
      </c>
      <c r="AE73" s="105">
        <v>0.3201</v>
      </c>
      <c r="AF73" s="105">
        <v>0.2717</v>
      </c>
      <c r="AG73" s="105">
        <v>0.308</v>
      </c>
      <c r="AH73" s="105">
        <v>0</v>
      </c>
      <c r="AI73" s="105">
        <v>0</v>
      </c>
      <c r="AJ73" s="105">
        <v>57.131799999999998</v>
      </c>
      <c r="AK73" s="105">
        <v>53.054100000000005</v>
      </c>
      <c r="AL73" s="105">
        <v>50.906900000000007</v>
      </c>
      <c r="AM73" s="105">
        <v>-7.6999999999999985E-3</v>
      </c>
      <c r="AN73" s="105">
        <v>0</v>
      </c>
      <c r="AO73" s="105">
        <v>-7.7000000000000002E-3</v>
      </c>
      <c r="AP73" s="105">
        <v>3.3814000000000002</v>
      </c>
      <c r="AQ73" s="105">
        <v>3.1844999999999999</v>
      </c>
      <c r="AR73" s="105">
        <v>3.1745999999999999</v>
      </c>
      <c r="AS73" s="105">
        <v>3.2075999999999998</v>
      </c>
      <c r="AT73" s="105">
        <v>-6.7100000000000007E-2</v>
      </c>
      <c r="AU73" s="105">
        <v>-6.8199999999999997E-2</v>
      </c>
      <c r="AV73" s="105">
        <v>0</v>
      </c>
    </row>
    <row r="74" spans="2:48" ht="14.4" x14ac:dyDescent="0.3">
      <c r="B74" s="104" t="s">
        <v>163</v>
      </c>
      <c r="C74" s="104">
        <v>0</v>
      </c>
      <c r="D74" s="105">
        <v>1.9799999999999998E-2</v>
      </c>
      <c r="E74" s="105">
        <v>-3.5200000000000002E-2</v>
      </c>
      <c r="F74" s="105">
        <v>8.8000000000000005E-3</v>
      </c>
      <c r="G74" s="105">
        <v>51.281999999999996</v>
      </c>
      <c r="H74" s="105">
        <v>54.692000000000007</v>
      </c>
      <c r="I74" s="105">
        <v>53.503999999999998</v>
      </c>
      <c r="J74" s="105">
        <v>-15.532</v>
      </c>
      <c r="K74" s="105">
        <v>0</v>
      </c>
      <c r="L74" s="105">
        <v>0</v>
      </c>
      <c r="M74" s="105">
        <v>0</v>
      </c>
      <c r="N74" s="105">
        <v>-1.3199999999999998E-2</v>
      </c>
      <c r="O74" s="105">
        <v>-5.6100000000000004E-2</v>
      </c>
      <c r="P74" s="105">
        <v>-5.170000000000001E-2</v>
      </c>
      <c r="Q74" s="105">
        <v>2.9699999999999997E-2</v>
      </c>
      <c r="R74" s="105">
        <v>1.3200000000000002E-2</v>
      </c>
      <c r="S74" s="105">
        <v>1.3199999999999998E-2</v>
      </c>
      <c r="T74" s="105">
        <v>1.0999999999999999E-2</v>
      </c>
      <c r="U74" s="105">
        <v>-8.9099999999999999E-2</v>
      </c>
      <c r="V74" s="105">
        <v>0</v>
      </c>
      <c r="W74" s="105">
        <v>5.5670999999999999</v>
      </c>
      <c r="X74" s="105">
        <v>8.8549999999999986</v>
      </c>
      <c r="Y74" s="105">
        <v>8.0343999999999998</v>
      </c>
      <c r="Z74" s="105">
        <v>9.1849999999999987</v>
      </c>
      <c r="AA74" s="105">
        <v>10.055100000000001</v>
      </c>
      <c r="AB74" s="105">
        <v>8.3984999999999985</v>
      </c>
      <c r="AC74" s="105">
        <v>0.1804</v>
      </c>
      <c r="AD74" s="105">
        <v>0.18149999999999999</v>
      </c>
      <c r="AE74" s="105">
        <v>0.1749</v>
      </c>
      <c r="AF74" s="105">
        <v>7.2599999999999998E-2</v>
      </c>
      <c r="AG74" s="105">
        <v>0.17269999999999999</v>
      </c>
      <c r="AH74" s="105">
        <v>0</v>
      </c>
      <c r="AI74" s="105">
        <v>0</v>
      </c>
      <c r="AJ74" s="105">
        <v>55.833800000000004</v>
      </c>
      <c r="AK74" s="105">
        <v>52.196100000000001</v>
      </c>
      <c r="AL74" s="105">
        <v>50.664900000000003</v>
      </c>
      <c r="AM74" s="105">
        <v>-1.3199999999999998E-2</v>
      </c>
      <c r="AN74" s="105">
        <v>0</v>
      </c>
      <c r="AO74" s="105">
        <v>-7.7000000000000002E-3</v>
      </c>
      <c r="AP74" s="105">
        <v>3.4407999999999994</v>
      </c>
      <c r="AQ74" s="105">
        <v>3.2515999999999998</v>
      </c>
      <c r="AR74" s="105">
        <v>3.2130999999999998</v>
      </c>
      <c r="AS74" s="105">
        <v>3.2746999999999997</v>
      </c>
      <c r="AT74" s="105">
        <v>-6.93E-2</v>
      </c>
      <c r="AU74" s="105">
        <v>-7.1499999999999994E-2</v>
      </c>
      <c r="AV74" s="105">
        <v>0</v>
      </c>
    </row>
    <row r="76" spans="2:48" s="106" customFormat="1" ht="14.4" x14ac:dyDescent="0.3">
      <c r="D76" s="107" t="s">
        <v>1</v>
      </c>
      <c r="E76" s="107" t="s">
        <v>2</v>
      </c>
      <c r="F76" s="107" t="s">
        <v>3</v>
      </c>
      <c r="G76" s="107" t="s">
        <v>4</v>
      </c>
      <c r="H76" s="107" t="s">
        <v>5</v>
      </c>
      <c r="I76" s="107" t="s">
        <v>6</v>
      </c>
      <c r="J76" s="107" t="s">
        <v>7</v>
      </c>
      <c r="K76" s="107" t="s">
        <v>8</v>
      </c>
      <c r="L76" s="107" t="s">
        <v>9</v>
      </c>
      <c r="M76" s="107" t="s">
        <v>10</v>
      </c>
      <c r="N76" s="107" t="s">
        <v>11</v>
      </c>
      <c r="O76" s="107" t="s">
        <v>12</v>
      </c>
      <c r="P76" s="107" t="s">
        <v>13</v>
      </c>
      <c r="Q76" s="107" t="s">
        <v>14</v>
      </c>
      <c r="R76" s="107" t="s">
        <v>15</v>
      </c>
      <c r="S76" s="107" t="s">
        <v>16</v>
      </c>
      <c r="T76" s="107" t="s">
        <v>17</v>
      </c>
      <c r="U76" s="107" t="s">
        <v>18</v>
      </c>
      <c r="V76" s="107" t="s">
        <v>19</v>
      </c>
      <c r="W76" s="107" t="s">
        <v>20</v>
      </c>
      <c r="X76" s="107" t="s">
        <v>21</v>
      </c>
      <c r="Y76" s="107" t="s">
        <v>22</v>
      </c>
      <c r="Z76" s="107" t="s">
        <v>23</v>
      </c>
      <c r="AA76" s="107" t="s">
        <v>24</v>
      </c>
      <c r="AB76" s="107" t="s">
        <v>25</v>
      </c>
      <c r="AC76" s="107" t="s">
        <v>26</v>
      </c>
      <c r="AD76" s="107" t="s">
        <v>27</v>
      </c>
      <c r="AE76" s="107" t="s">
        <v>28</v>
      </c>
      <c r="AF76" s="107" t="s">
        <v>29</v>
      </c>
      <c r="AG76" s="107" t="s">
        <v>30</v>
      </c>
      <c r="AH76" s="107" t="s">
        <v>31</v>
      </c>
      <c r="AI76" s="107" t="s">
        <v>32</v>
      </c>
      <c r="AJ76" s="107" t="s">
        <v>33</v>
      </c>
      <c r="AK76" s="107" t="s">
        <v>34</v>
      </c>
      <c r="AL76" s="107" t="s">
        <v>35</v>
      </c>
      <c r="AM76" s="107" t="s">
        <v>36</v>
      </c>
      <c r="AN76" s="107" t="s">
        <v>37</v>
      </c>
      <c r="AO76" s="107" t="s">
        <v>38</v>
      </c>
      <c r="AP76" s="107" t="s">
        <v>39</v>
      </c>
      <c r="AQ76" s="107" t="s">
        <v>40</v>
      </c>
      <c r="AR76" s="107" t="s">
        <v>41</v>
      </c>
      <c r="AS76" s="107" t="s">
        <v>42</v>
      </c>
      <c r="AT76" s="107" t="s">
        <v>43</v>
      </c>
      <c r="AU76" s="107" t="s">
        <v>44</v>
      </c>
      <c r="AV76" s="107" t="s">
        <v>45</v>
      </c>
    </row>
    <row r="77" spans="2:48" x14ac:dyDescent="0.25">
      <c r="B77" s="104">
        <v>0.1</v>
      </c>
      <c r="C77" s="104" t="s">
        <v>50</v>
      </c>
      <c r="D77" s="104">
        <f>MIN(D3:D4,D22:D23,D40:D41,D59:D60)</f>
        <v>0</v>
      </c>
      <c r="E77" s="104">
        <f t="shared" ref="E77:AV77" si="16">MIN(E3:E4,E22:E23,E40:E41,E59:E60)</f>
        <v>0</v>
      </c>
      <c r="F77" s="104">
        <f t="shared" si="16"/>
        <v>0</v>
      </c>
      <c r="G77" s="104">
        <f t="shared" si="16"/>
        <v>8.5139999999999976</v>
      </c>
      <c r="H77" s="104">
        <f t="shared" si="16"/>
        <v>8.5139999999999993</v>
      </c>
      <c r="I77" s="104">
        <f t="shared" si="16"/>
        <v>8.2280000000000015</v>
      </c>
      <c r="J77" s="104">
        <f t="shared" si="16"/>
        <v>-16.137</v>
      </c>
      <c r="K77" s="104">
        <f t="shared" si="16"/>
        <v>0</v>
      </c>
      <c r="L77" s="104">
        <f t="shared" si="16"/>
        <v>-1.1000000000000001E-3</v>
      </c>
      <c r="M77" s="104">
        <f t="shared" si="16"/>
        <v>0</v>
      </c>
      <c r="N77" s="104">
        <f t="shared" si="16"/>
        <v>-8.8000000000000005E-3</v>
      </c>
      <c r="O77" s="104">
        <f t="shared" si="16"/>
        <v>-8.4699999999999998E-2</v>
      </c>
      <c r="P77" s="104">
        <f t="shared" si="16"/>
        <v>-5.3899999999999997E-2</v>
      </c>
      <c r="Q77" s="104">
        <f t="shared" si="16"/>
        <v>0.18920000000000001</v>
      </c>
      <c r="R77" s="104">
        <f t="shared" si="16"/>
        <v>0.18149999999999999</v>
      </c>
      <c r="S77" s="104">
        <f t="shared" si="16"/>
        <v>0.18039999999999998</v>
      </c>
      <c r="T77" s="104">
        <f t="shared" si="16"/>
        <v>0.17269999999999999</v>
      </c>
      <c r="U77" s="104">
        <f t="shared" si="16"/>
        <v>4.9499999999999995E-2</v>
      </c>
      <c r="V77" s="104">
        <f t="shared" si="16"/>
        <v>0</v>
      </c>
      <c r="W77" s="104">
        <f t="shared" si="16"/>
        <v>9.4698999999999991</v>
      </c>
      <c r="X77" s="104">
        <f t="shared" si="16"/>
        <v>9.0618000000000016</v>
      </c>
      <c r="Y77" s="104">
        <f t="shared" si="16"/>
        <v>8.4985999999999997</v>
      </c>
      <c r="Z77" s="104">
        <f t="shared" si="16"/>
        <v>9.732800000000001</v>
      </c>
      <c r="AA77" s="104">
        <f t="shared" si="16"/>
        <v>10.088099999999999</v>
      </c>
      <c r="AB77" s="104">
        <f t="shared" si="16"/>
        <v>9.0716999999999999</v>
      </c>
      <c r="AC77" s="104">
        <f t="shared" si="16"/>
        <v>7.9199999999999993E-2</v>
      </c>
      <c r="AD77" s="104">
        <f t="shared" si="16"/>
        <v>7.8100000000000003E-2</v>
      </c>
      <c r="AE77" s="104">
        <f t="shared" si="16"/>
        <v>7.5899999999999995E-2</v>
      </c>
      <c r="AF77" s="104">
        <f t="shared" si="16"/>
        <v>0</v>
      </c>
      <c r="AG77" s="104">
        <f t="shared" si="16"/>
        <v>8.7999999999999995E-2</v>
      </c>
      <c r="AH77" s="104">
        <f t="shared" si="16"/>
        <v>3.0800000000000004E-2</v>
      </c>
      <c r="AI77" s="104">
        <f t="shared" si="16"/>
        <v>0</v>
      </c>
      <c r="AJ77" s="104">
        <f t="shared" si="16"/>
        <v>59.949999999999989</v>
      </c>
      <c r="AK77" s="104">
        <f t="shared" si="16"/>
        <v>-9.141</v>
      </c>
      <c r="AL77" s="104">
        <f t="shared" si="16"/>
        <v>73.260000000000005</v>
      </c>
      <c r="AM77" s="104">
        <f t="shared" si="16"/>
        <v>-5.1700000000000003E-2</v>
      </c>
      <c r="AN77" s="104">
        <f t="shared" si="16"/>
        <v>0</v>
      </c>
      <c r="AO77" s="104">
        <f t="shared" si="16"/>
        <v>0</v>
      </c>
      <c r="AP77" s="104">
        <f t="shared" si="16"/>
        <v>3.9237000000000002</v>
      </c>
      <c r="AQ77" s="104">
        <f t="shared" si="16"/>
        <v>3.7906000000000004</v>
      </c>
      <c r="AR77" s="104">
        <f t="shared" si="16"/>
        <v>3.8499999999999996</v>
      </c>
      <c r="AS77" s="104">
        <f t="shared" si="16"/>
        <v>3.7972000000000001</v>
      </c>
      <c r="AT77" s="104">
        <f t="shared" si="16"/>
        <v>-6.4899999999999999E-2</v>
      </c>
      <c r="AU77" s="104">
        <f t="shared" si="16"/>
        <v>-6.4899999999999999E-2</v>
      </c>
      <c r="AV77" s="104">
        <f t="shared" si="16"/>
        <v>0</v>
      </c>
    </row>
    <row r="78" spans="2:48" x14ac:dyDescent="0.25">
      <c r="C78" s="104" t="s">
        <v>51</v>
      </c>
      <c r="D78" s="104">
        <f>MAX(D3:D4,D22:D23,D40:D41,D59:D60)</f>
        <v>0</v>
      </c>
      <c r="E78" s="104">
        <f t="shared" ref="E78:AV78" si="17">MAX(E3:E4,E22:E23,E40:E41,E59:E60)</f>
        <v>0</v>
      </c>
      <c r="F78" s="104">
        <f t="shared" si="17"/>
        <v>0</v>
      </c>
      <c r="G78" s="104">
        <f t="shared" si="17"/>
        <v>20.933</v>
      </c>
      <c r="H78" s="104">
        <f t="shared" si="17"/>
        <v>21.241</v>
      </c>
      <c r="I78" s="104">
        <f t="shared" si="17"/>
        <v>20.724</v>
      </c>
      <c r="J78" s="104">
        <f t="shared" si="17"/>
        <v>8.8990000000000009</v>
      </c>
      <c r="K78" s="104">
        <f t="shared" si="17"/>
        <v>1.1000000000000001E-3</v>
      </c>
      <c r="L78" s="104">
        <f t="shared" si="17"/>
        <v>0</v>
      </c>
      <c r="M78" s="104">
        <f t="shared" si="17"/>
        <v>1.1000000000000001E-3</v>
      </c>
      <c r="N78" s="104">
        <f t="shared" si="17"/>
        <v>5.4999999999999997E-3</v>
      </c>
      <c r="O78" s="104">
        <f t="shared" si="17"/>
        <v>-1.7599999999999998E-2</v>
      </c>
      <c r="P78" s="104">
        <f t="shared" si="17"/>
        <v>-3.2999999999999991E-3</v>
      </c>
      <c r="Q78" s="104">
        <f t="shared" si="17"/>
        <v>0.27389999999999998</v>
      </c>
      <c r="R78" s="104">
        <f t="shared" si="17"/>
        <v>0.28820000000000001</v>
      </c>
      <c r="S78" s="104">
        <f t="shared" si="17"/>
        <v>0.2772</v>
      </c>
      <c r="T78" s="104">
        <f t="shared" si="17"/>
        <v>0.27939999999999998</v>
      </c>
      <c r="U78" s="104">
        <f t="shared" si="17"/>
        <v>0.40810000000000002</v>
      </c>
      <c r="V78" s="104">
        <f t="shared" si="17"/>
        <v>0</v>
      </c>
      <c r="W78" s="104">
        <f t="shared" si="17"/>
        <v>10.343299999999999</v>
      </c>
      <c r="X78" s="104">
        <f t="shared" si="17"/>
        <v>10.6601</v>
      </c>
      <c r="Y78" s="104">
        <f t="shared" si="17"/>
        <v>10.141999999999999</v>
      </c>
      <c r="Z78" s="104">
        <f t="shared" si="17"/>
        <v>11.447700000000001</v>
      </c>
      <c r="AA78" s="104">
        <f t="shared" si="17"/>
        <v>11.850300000000001</v>
      </c>
      <c r="AB78" s="104">
        <f t="shared" si="17"/>
        <v>10.703000000000001</v>
      </c>
      <c r="AC78" s="104">
        <f t="shared" si="17"/>
        <v>0.17380000000000001</v>
      </c>
      <c r="AD78" s="104">
        <f t="shared" si="17"/>
        <v>0.17380000000000001</v>
      </c>
      <c r="AE78" s="104">
        <f t="shared" si="17"/>
        <v>0.1804</v>
      </c>
      <c r="AF78" s="104">
        <f t="shared" si="17"/>
        <v>0.1045</v>
      </c>
      <c r="AG78" s="104">
        <f t="shared" si="17"/>
        <v>0.1694</v>
      </c>
      <c r="AH78" s="104">
        <f t="shared" si="17"/>
        <v>0.42019999999999996</v>
      </c>
      <c r="AI78" s="104">
        <f t="shared" si="17"/>
        <v>0</v>
      </c>
      <c r="AJ78" s="104">
        <f t="shared" si="17"/>
        <v>327.22909999999996</v>
      </c>
      <c r="AK78" s="104">
        <f t="shared" si="17"/>
        <v>0</v>
      </c>
      <c r="AL78" s="104">
        <f t="shared" si="17"/>
        <v>373.71400000000006</v>
      </c>
      <c r="AM78" s="104">
        <f t="shared" si="17"/>
        <v>4.3999999999999997E-2</v>
      </c>
      <c r="AN78" s="104">
        <f t="shared" si="17"/>
        <v>0</v>
      </c>
      <c r="AO78" s="104">
        <f t="shared" si="17"/>
        <v>0</v>
      </c>
      <c r="AP78" s="104">
        <f t="shared" si="17"/>
        <v>4.8377999999999997</v>
      </c>
      <c r="AQ78" s="104">
        <f t="shared" si="17"/>
        <v>4.7267000000000001</v>
      </c>
      <c r="AR78" s="104">
        <f t="shared" si="17"/>
        <v>4.6969999999999992</v>
      </c>
      <c r="AS78" s="104">
        <f t="shared" si="17"/>
        <v>4.6475</v>
      </c>
      <c r="AT78" s="104">
        <f t="shared" si="17"/>
        <v>4.400000000000002E-3</v>
      </c>
      <c r="AU78" s="104">
        <f t="shared" si="17"/>
        <v>4.400000000000002E-3</v>
      </c>
      <c r="AV78" s="104">
        <f t="shared" si="17"/>
        <v>0</v>
      </c>
    </row>
    <row r="79" spans="2:48" x14ac:dyDescent="0.25">
      <c r="C79" s="104" t="s">
        <v>52</v>
      </c>
      <c r="D79" s="104">
        <f>AVERAGE(D3:D4,D22:D23,D40:D41,D59:D60)</f>
        <v>0</v>
      </c>
      <c r="E79" s="104">
        <f t="shared" ref="E79:AV79" si="18">AVERAGE(E3:E4,E22:E23,E40:E41,E59:E60)</f>
        <v>0</v>
      </c>
      <c r="F79" s="104">
        <f t="shared" si="18"/>
        <v>0</v>
      </c>
      <c r="G79" s="104">
        <f t="shared" si="18"/>
        <v>14.594249999999999</v>
      </c>
      <c r="H79" s="104">
        <f t="shared" si="18"/>
        <v>14.70425</v>
      </c>
      <c r="I79" s="104">
        <f t="shared" si="18"/>
        <v>14.349500000000004</v>
      </c>
      <c r="J79" s="104">
        <f t="shared" si="18"/>
        <v>-3.7564999999999991</v>
      </c>
      <c r="K79" s="104">
        <f t="shared" si="18"/>
        <v>8.250000000000001E-4</v>
      </c>
      <c r="L79" s="104">
        <f t="shared" si="18"/>
        <v>-2.7500000000000002E-4</v>
      </c>
      <c r="M79" s="104">
        <f t="shared" si="18"/>
        <v>5.5000000000000003E-4</v>
      </c>
      <c r="N79" s="104">
        <f t="shared" si="18"/>
        <v>5.4999999999999971E-4</v>
      </c>
      <c r="O79" s="104">
        <f t="shared" si="18"/>
        <v>-4.7024999999999997E-2</v>
      </c>
      <c r="P79" s="104">
        <f t="shared" si="18"/>
        <v>-3.4099999999999998E-2</v>
      </c>
      <c r="Q79" s="104">
        <f t="shared" si="18"/>
        <v>0.232375</v>
      </c>
      <c r="R79" s="104">
        <f t="shared" si="18"/>
        <v>0.23622500000000002</v>
      </c>
      <c r="S79" s="104">
        <f t="shared" si="18"/>
        <v>0.22989999999999999</v>
      </c>
      <c r="T79" s="104">
        <f t="shared" si="18"/>
        <v>0.22879999999999995</v>
      </c>
      <c r="U79" s="104">
        <f t="shared" si="18"/>
        <v>0.22880000000000006</v>
      </c>
      <c r="V79" s="104">
        <f t="shared" si="18"/>
        <v>0</v>
      </c>
      <c r="W79" s="104">
        <f t="shared" si="18"/>
        <v>9.9214499999999983</v>
      </c>
      <c r="X79" s="104">
        <f t="shared" si="18"/>
        <v>9.8373000000000008</v>
      </c>
      <c r="Y79" s="104">
        <f t="shared" si="18"/>
        <v>9.3180999999999976</v>
      </c>
      <c r="Z79" s="104">
        <f t="shared" si="18"/>
        <v>10.596025000000001</v>
      </c>
      <c r="AA79" s="104">
        <f t="shared" si="18"/>
        <v>10.951325000000001</v>
      </c>
      <c r="AB79" s="104">
        <f t="shared" si="18"/>
        <v>9.8920250000000003</v>
      </c>
      <c r="AC79" s="104">
        <f t="shared" si="18"/>
        <v>0.1265</v>
      </c>
      <c r="AD79" s="104">
        <f t="shared" si="18"/>
        <v>0.12567500000000001</v>
      </c>
      <c r="AE79" s="104">
        <f t="shared" si="18"/>
        <v>0.12787499999999999</v>
      </c>
      <c r="AF79" s="104">
        <f t="shared" si="18"/>
        <v>5.2249999999999998E-2</v>
      </c>
      <c r="AG79" s="104">
        <f t="shared" si="18"/>
        <v>0.12925</v>
      </c>
      <c r="AH79" s="104">
        <f t="shared" si="18"/>
        <v>0.24309999999999998</v>
      </c>
      <c r="AI79" s="104">
        <f t="shared" si="18"/>
        <v>0</v>
      </c>
      <c r="AJ79" s="104">
        <f t="shared" si="18"/>
        <v>200.08917499999998</v>
      </c>
      <c r="AK79" s="104">
        <f t="shared" si="18"/>
        <v>-4.5520750000000003</v>
      </c>
      <c r="AL79" s="104">
        <f t="shared" si="18"/>
        <v>229.27492500000002</v>
      </c>
      <c r="AM79" s="104">
        <f t="shared" si="18"/>
        <v>-1.2375000000000001E-2</v>
      </c>
      <c r="AN79" s="104">
        <f t="shared" si="18"/>
        <v>0</v>
      </c>
      <c r="AO79" s="104">
        <f t="shared" si="18"/>
        <v>0</v>
      </c>
      <c r="AP79" s="104">
        <f t="shared" si="18"/>
        <v>4.3708499999999999</v>
      </c>
      <c r="AQ79" s="104">
        <f t="shared" si="18"/>
        <v>4.2495750000000001</v>
      </c>
      <c r="AR79" s="104">
        <f t="shared" si="18"/>
        <v>4.2715749999999995</v>
      </c>
      <c r="AS79" s="104">
        <f t="shared" si="18"/>
        <v>4.2212499999999995</v>
      </c>
      <c r="AT79" s="104">
        <f t="shared" si="18"/>
        <v>-2.5574999999999997E-2</v>
      </c>
      <c r="AU79" s="104">
        <f t="shared" si="18"/>
        <v>-2.4750000000000001E-2</v>
      </c>
      <c r="AV79" s="104">
        <f t="shared" si="18"/>
        <v>0</v>
      </c>
    </row>
    <row r="80" spans="2:48" x14ac:dyDescent="0.25">
      <c r="B80" s="104">
        <v>0.05</v>
      </c>
      <c r="C80" s="104" t="s">
        <v>50</v>
      </c>
      <c r="D80" s="104">
        <f>MIN(D5:D6,D24:D25,D42:D43,D61:D62)</f>
        <v>0</v>
      </c>
      <c r="E80" s="104">
        <f t="shared" ref="E80:AV80" si="19">MIN(E5:E6,E24:E25,E42:E43,E61:E62)</f>
        <v>0</v>
      </c>
      <c r="F80" s="104">
        <f t="shared" si="19"/>
        <v>0</v>
      </c>
      <c r="G80" s="104">
        <f t="shared" si="19"/>
        <v>18.491</v>
      </c>
      <c r="H80" s="104">
        <f>MIN(H5:H6,H24:H25,H42:H43,H61:H62)</f>
        <v>18.732999999999997</v>
      </c>
      <c r="I80" s="104">
        <f t="shared" si="19"/>
        <v>18.161000000000001</v>
      </c>
      <c r="J80" s="104">
        <f t="shared" si="19"/>
        <v>-16.137</v>
      </c>
      <c r="K80" s="104">
        <f t="shared" si="19"/>
        <v>-1.1000000000000001E-3</v>
      </c>
      <c r="L80" s="104">
        <f t="shared" si="19"/>
        <v>-1.1000000000000001E-3</v>
      </c>
      <c r="M80" s="104">
        <f t="shared" si="19"/>
        <v>-1.1000000000000001E-3</v>
      </c>
      <c r="N80" s="104">
        <f t="shared" si="19"/>
        <v>-5.4999999999999997E-3</v>
      </c>
      <c r="O80" s="104">
        <f t="shared" si="19"/>
        <v>-8.0299999999999996E-2</v>
      </c>
      <c r="P80" s="104">
        <f t="shared" si="19"/>
        <v>-4.7300000000000002E-2</v>
      </c>
      <c r="Q80" s="104">
        <f t="shared" si="19"/>
        <v>0.33660000000000001</v>
      </c>
      <c r="R80" s="104">
        <f t="shared" si="19"/>
        <v>0.33329999999999999</v>
      </c>
      <c r="S80" s="104">
        <f t="shared" si="19"/>
        <v>0.33550000000000002</v>
      </c>
      <c r="T80" s="104">
        <f t="shared" si="19"/>
        <v>0.32889999999999997</v>
      </c>
      <c r="U80" s="104">
        <f t="shared" si="19"/>
        <v>4.3999999999999997E-2</v>
      </c>
      <c r="V80" s="104">
        <f t="shared" si="19"/>
        <v>0</v>
      </c>
      <c r="W80" s="104">
        <f t="shared" si="19"/>
        <v>7.3710999999999993</v>
      </c>
      <c r="X80" s="104">
        <f t="shared" si="19"/>
        <v>10.844899999999999</v>
      </c>
      <c r="Y80" s="104">
        <f t="shared" si="19"/>
        <v>10.3345</v>
      </c>
      <c r="Z80" s="104">
        <f t="shared" si="19"/>
        <v>11.574200000000001</v>
      </c>
      <c r="AA80" s="104">
        <f t="shared" si="19"/>
        <v>12.046099999999999</v>
      </c>
      <c r="AB80" s="104">
        <f t="shared" si="19"/>
        <v>10.903200000000002</v>
      </c>
      <c r="AC80" s="104">
        <f t="shared" si="19"/>
        <v>0.10779999999999999</v>
      </c>
      <c r="AD80" s="104">
        <f t="shared" si="19"/>
        <v>0.1067</v>
      </c>
      <c r="AE80" s="104">
        <f t="shared" si="19"/>
        <v>0.1045</v>
      </c>
      <c r="AF80" s="104">
        <f t="shared" si="19"/>
        <v>-1.2099999999999993E-2</v>
      </c>
      <c r="AG80" s="104">
        <f t="shared" si="19"/>
        <v>0.10560000000000001</v>
      </c>
      <c r="AH80" s="104">
        <f t="shared" si="19"/>
        <v>3.5199999999999995E-2</v>
      </c>
      <c r="AI80" s="104">
        <f t="shared" si="19"/>
        <v>0</v>
      </c>
      <c r="AJ80" s="104">
        <f t="shared" si="19"/>
        <v>62.809999999999988</v>
      </c>
      <c r="AK80" s="104">
        <f t="shared" si="19"/>
        <v>-136.84</v>
      </c>
      <c r="AL80" s="104">
        <f t="shared" si="19"/>
        <v>68.31</v>
      </c>
      <c r="AM80" s="104">
        <f t="shared" si="19"/>
        <v>-2.0899999999999998E-2</v>
      </c>
      <c r="AN80" s="104">
        <f t="shared" si="19"/>
        <v>-1.1000000000000001E-3</v>
      </c>
      <c r="AO80" s="104">
        <f t="shared" si="19"/>
        <v>0</v>
      </c>
      <c r="AP80" s="104">
        <f t="shared" si="19"/>
        <v>3.8609999999999998</v>
      </c>
      <c r="AQ80" s="104">
        <f t="shared" si="19"/>
        <v>3.7773999999999996</v>
      </c>
      <c r="AR80" s="104">
        <f t="shared" si="19"/>
        <v>3.7080999999999995</v>
      </c>
      <c r="AS80" s="104">
        <f t="shared" si="19"/>
        <v>3.6905000000000001</v>
      </c>
      <c r="AT80" s="104">
        <f t="shared" si="19"/>
        <v>-4.07E-2</v>
      </c>
      <c r="AU80" s="104">
        <f t="shared" si="19"/>
        <v>-4.1799999999999997E-2</v>
      </c>
      <c r="AV80" s="104">
        <f t="shared" si="19"/>
        <v>0</v>
      </c>
    </row>
    <row r="81" spans="2:48" x14ac:dyDescent="0.25">
      <c r="C81" s="104" t="s">
        <v>51</v>
      </c>
      <c r="D81" s="104">
        <f>MAX(D5:D6,D24:D25,D42:D43,D61:D62)</f>
        <v>0</v>
      </c>
      <c r="E81" s="104">
        <f t="shared" ref="E81:AV81" si="20">MAX(E5:E6,E24:E25,E42:E43,E61:E62)</f>
        <v>0</v>
      </c>
      <c r="F81" s="104">
        <f t="shared" si="20"/>
        <v>0</v>
      </c>
      <c r="G81" s="104">
        <f t="shared" si="20"/>
        <v>28.512</v>
      </c>
      <c r="H81" s="104">
        <f t="shared" si="20"/>
        <v>28.897000000000002</v>
      </c>
      <c r="I81" s="104">
        <f t="shared" si="20"/>
        <v>28.237000000000002</v>
      </c>
      <c r="J81" s="104">
        <f t="shared" si="20"/>
        <v>-14.839</v>
      </c>
      <c r="K81" s="104">
        <f t="shared" si="20"/>
        <v>1.1000000000000001E-3</v>
      </c>
      <c r="L81" s="104">
        <f t="shared" si="20"/>
        <v>1.1000000000000001E-3</v>
      </c>
      <c r="M81" s="104">
        <f t="shared" si="20"/>
        <v>2.2000000000000001E-3</v>
      </c>
      <c r="N81" s="104">
        <f t="shared" si="20"/>
        <v>6.5999999999999991E-3</v>
      </c>
      <c r="O81" s="104">
        <f t="shared" si="20"/>
        <v>-2.4199999999999996E-2</v>
      </c>
      <c r="P81" s="104">
        <f t="shared" si="20"/>
        <v>-2.1999999999999962E-3</v>
      </c>
      <c r="Q81" s="104">
        <f t="shared" si="20"/>
        <v>0.35089999999999999</v>
      </c>
      <c r="R81" s="104">
        <f t="shared" si="20"/>
        <v>0.3553</v>
      </c>
      <c r="S81" s="104">
        <f t="shared" si="20"/>
        <v>0.35309999999999997</v>
      </c>
      <c r="T81" s="104">
        <f t="shared" si="20"/>
        <v>0.34539999999999998</v>
      </c>
      <c r="U81" s="104">
        <f t="shared" si="20"/>
        <v>0.26069999999999999</v>
      </c>
      <c r="V81" s="104">
        <f t="shared" si="20"/>
        <v>0</v>
      </c>
      <c r="W81" s="104">
        <f t="shared" si="20"/>
        <v>7.9464000000000006</v>
      </c>
      <c r="X81" s="104">
        <f t="shared" si="20"/>
        <v>11.3531</v>
      </c>
      <c r="Y81" s="104">
        <f t="shared" si="20"/>
        <v>10.824</v>
      </c>
      <c r="Z81" s="104">
        <f t="shared" si="20"/>
        <v>12.085699999999999</v>
      </c>
      <c r="AA81" s="104">
        <f t="shared" si="20"/>
        <v>12.5433</v>
      </c>
      <c r="AB81" s="104">
        <f t="shared" si="20"/>
        <v>11.396000000000001</v>
      </c>
      <c r="AC81" s="104">
        <f t="shared" si="20"/>
        <v>0.17599999999999999</v>
      </c>
      <c r="AD81" s="104">
        <f t="shared" si="20"/>
        <v>0.17599999999999999</v>
      </c>
      <c r="AE81" s="104">
        <f t="shared" si="20"/>
        <v>0.1782</v>
      </c>
      <c r="AF81" s="104">
        <f t="shared" si="20"/>
        <v>4.5100000000000001E-2</v>
      </c>
      <c r="AG81" s="104">
        <f t="shared" si="20"/>
        <v>0.1661</v>
      </c>
      <c r="AH81" s="104">
        <f t="shared" si="20"/>
        <v>0.2475</v>
      </c>
      <c r="AI81" s="104">
        <f t="shared" si="20"/>
        <v>0</v>
      </c>
      <c r="AJ81" s="104">
        <f t="shared" si="20"/>
        <v>196.54909999999998</v>
      </c>
      <c r="AK81" s="104">
        <f t="shared" si="20"/>
        <v>-9.0672999999999995</v>
      </c>
      <c r="AL81" s="104">
        <f t="shared" si="20"/>
        <v>207.72399999999999</v>
      </c>
      <c r="AM81" s="104">
        <f t="shared" si="20"/>
        <v>2.1999999999999999E-2</v>
      </c>
      <c r="AN81" s="104">
        <f t="shared" si="20"/>
        <v>2.2000000000000001E-3</v>
      </c>
      <c r="AO81" s="104">
        <f t="shared" si="20"/>
        <v>0</v>
      </c>
      <c r="AP81" s="104">
        <f t="shared" si="20"/>
        <v>4.5760000000000005</v>
      </c>
      <c r="AQ81" s="104">
        <f t="shared" si="20"/>
        <v>4.5210000000000008</v>
      </c>
      <c r="AR81" s="104">
        <f t="shared" si="20"/>
        <v>4.4847000000000001</v>
      </c>
      <c r="AS81" s="104">
        <f t="shared" si="20"/>
        <v>4.4582999999999995</v>
      </c>
      <c r="AT81" s="104">
        <f t="shared" si="20"/>
        <v>2.4199999999999996E-2</v>
      </c>
      <c r="AU81" s="104">
        <f t="shared" si="20"/>
        <v>2.53E-2</v>
      </c>
      <c r="AV81" s="104">
        <f t="shared" si="20"/>
        <v>0</v>
      </c>
    </row>
    <row r="82" spans="2:48" x14ac:dyDescent="0.25">
      <c r="C82" s="104" t="s">
        <v>52</v>
      </c>
      <c r="D82" s="104">
        <f>AVERAGE(D5:D6,D24:D25,D42:D43,D61:D62)</f>
        <v>0</v>
      </c>
      <c r="E82" s="104">
        <f t="shared" ref="E82:AV82" si="21">AVERAGE(E5:E6,E24:E25,E42:E43,E61:E62)</f>
        <v>0</v>
      </c>
      <c r="F82" s="104">
        <f t="shared" si="21"/>
        <v>0</v>
      </c>
      <c r="G82" s="104">
        <f t="shared" si="21"/>
        <v>23.515249999999998</v>
      </c>
      <c r="H82" s="104">
        <f t="shared" si="21"/>
        <v>23.776499999999999</v>
      </c>
      <c r="I82" s="104">
        <f t="shared" si="21"/>
        <v>23.234750000000002</v>
      </c>
      <c r="J82" s="104">
        <f t="shared" si="21"/>
        <v>-15.52375</v>
      </c>
      <c r="K82" s="104">
        <f t="shared" si="21"/>
        <v>2.7500000000000002E-4</v>
      </c>
      <c r="L82" s="104">
        <f t="shared" si="21"/>
        <v>0</v>
      </c>
      <c r="M82" s="104">
        <f t="shared" si="21"/>
        <v>8.25E-4</v>
      </c>
      <c r="N82" s="104">
        <f t="shared" si="21"/>
        <v>1.6499999999999996E-3</v>
      </c>
      <c r="O82" s="104">
        <f t="shared" si="21"/>
        <v>-4.8399999999999999E-2</v>
      </c>
      <c r="P82" s="104">
        <f t="shared" si="21"/>
        <v>-2.7499999999999997E-2</v>
      </c>
      <c r="Q82" s="104">
        <f t="shared" si="21"/>
        <v>0.34457499999999996</v>
      </c>
      <c r="R82" s="104">
        <f t="shared" si="21"/>
        <v>0.34567500000000001</v>
      </c>
      <c r="S82" s="104">
        <f t="shared" si="21"/>
        <v>0.34539999999999998</v>
      </c>
      <c r="T82" s="104">
        <f t="shared" si="21"/>
        <v>0.33990000000000004</v>
      </c>
      <c r="U82" s="104">
        <f t="shared" si="21"/>
        <v>0.15234999999999999</v>
      </c>
      <c r="V82" s="104">
        <f t="shared" si="21"/>
        <v>0</v>
      </c>
      <c r="W82" s="104">
        <f t="shared" si="21"/>
        <v>7.6664500000000002</v>
      </c>
      <c r="X82" s="104">
        <f t="shared" si="21"/>
        <v>11.072324999999999</v>
      </c>
      <c r="Y82" s="104">
        <f t="shared" si="21"/>
        <v>10.563025</v>
      </c>
      <c r="Z82" s="104">
        <f t="shared" si="21"/>
        <v>11.806574999999999</v>
      </c>
      <c r="AA82" s="104">
        <f t="shared" si="21"/>
        <v>12.261424999999999</v>
      </c>
      <c r="AB82" s="104">
        <f t="shared" si="21"/>
        <v>11.12485</v>
      </c>
      <c r="AC82" s="104">
        <f t="shared" si="21"/>
        <v>0.14244999999999999</v>
      </c>
      <c r="AD82" s="104">
        <f t="shared" si="21"/>
        <v>0.141625</v>
      </c>
      <c r="AE82" s="104">
        <f t="shared" si="21"/>
        <v>0.14244999999999999</v>
      </c>
      <c r="AF82" s="104">
        <f t="shared" si="21"/>
        <v>2.9699999999999997E-2</v>
      </c>
      <c r="AG82" s="104">
        <f t="shared" si="21"/>
        <v>0.13749999999999998</v>
      </c>
      <c r="AH82" s="104">
        <f t="shared" si="21"/>
        <v>0.14767499999999997</v>
      </c>
      <c r="AI82" s="104">
        <f t="shared" si="21"/>
        <v>0</v>
      </c>
      <c r="AJ82" s="104">
        <f t="shared" si="21"/>
        <v>132.49417499999998</v>
      </c>
      <c r="AK82" s="104">
        <f t="shared" si="21"/>
        <v>-70.277074999999996</v>
      </c>
      <c r="AL82" s="104">
        <f t="shared" si="21"/>
        <v>140.147425</v>
      </c>
      <c r="AM82" s="104">
        <f t="shared" si="21"/>
        <v>-8.2499999999999956E-4</v>
      </c>
      <c r="AN82" s="104">
        <f t="shared" si="21"/>
        <v>8.25E-4</v>
      </c>
      <c r="AO82" s="104">
        <f t="shared" si="21"/>
        <v>0</v>
      </c>
      <c r="AP82" s="104">
        <f t="shared" si="21"/>
        <v>4.2234500000000006</v>
      </c>
      <c r="AQ82" s="104">
        <f t="shared" si="21"/>
        <v>4.1376499999999998</v>
      </c>
      <c r="AR82" s="104">
        <f t="shared" si="21"/>
        <v>4.093375</v>
      </c>
      <c r="AS82" s="104">
        <f t="shared" si="21"/>
        <v>4.0694499999999998</v>
      </c>
      <c r="AT82" s="104">
        <f t="shared" si="21"/>
        <v>-4.6750000000000021E-3</v>
      </c>
      <c r="AU82" s="104">
        <f t="shared" si="21"/>
        <v>-4.1249999999999985E-3</v>
      </c>
      <c r="AV82" s="104">
        <f t="shared" si="21"/>
        <v>0</v>
      </c>
    </row>
    <row r="83" spans="2:48" x14ac:dyDescent="0.25">
      <c r="B83" s="104">
        <v>2.5000000000000001E-2</v>
      </c>
      <c r="C83" s="104" t="s">
        <v>50</v>
      </c>
      <c r="D83" s="104">
        <f>MIN(D7:D8,D26:D27,D44:D45,D63:D64)</f>
        <v>0</v>
      </c>
      <c r="E83" s="104">
        <f t="shared" ref="E83:AV83" si="22">MIN(E7:E8,E26:E27,E44:E45,E63:E64)</f>
        <v>0</v>
      </c>
      <c r="F83" s="104">
        <f t="shared" si="22"/>
        <v>0</v>
      </c>
      <c r="G83" s="104">
        <f t="shared" si="22"/>
        <v>19.305</v>
      </c>
      <c r="H83" s="104">
        <f t="shared" si="22"/>
        <v>19.436999999999998</v>
      </c>
      <c r="I83" s="104">
        <f t="shared" si="22"/>
        <v>19.063000000000002</v>
      </c>
      <c r="J83" s="104">
        <f t="shared" si="22"/>
        <v>-16.137</v>
      </c>
      <c r="K83" s="104">
        <f t="shared" si="22"/>
        <v>-1.1000000000000001E-3</v>
      </c>
      <c r="L83" s="104">
        <f t="shared" si="22"/>
        <v>-1.1000000000000001E-3</v>
      </c>
      <c r="M83" s="104">
        <f t="shared" si="22"/>
        <v>-1.1000000000000001E-3</v>
      </c>
      <c r="N83" s="104">
        <f t="shared" si="22"/>
        <v>-2.200000000000001E-3</v>
      </c>
      <c r="O83" s="104">
        <f t="shared" si="22"/>
        <v>-6.3799999999999996E-2</v>
      </c>
      <c r="P83" s="104">
        <f t="shared" si="22"/>
        <v>-5.2800000000000007E-2</v>
      </c>
      <c r="Q83" s="104">
        <f t="shared" si="22"/>
        <v>0.18699999999999997</v>
      </c>
      <c r="R83" s="104">
        <f t="shared" si="22"/>
        <v>0.19470000000000001</v>
      </c>
      <c r="S83" s="104">
        <f t="shared" si="22"/>
        <v>0.19470000000000001</v>
      </c>
      <c r="T83" s="104">
        <f t="shared" si="22"/>
        <v>0.19139999999999999</v>
      </c>
      <c r="U83" s="104">
        <f t="shared" si="22"/>
        <v>0</v>
      </c>
      <c r="V83" s="104">
        <f t="shared" si="22"/>
        <v>0</v>
      </c>
      <c r="W83" s="104">
        <f t="shared" si="22"/>
        <v>6.8090000000000002</v>
      </c>
      <c r="X83" s="104">
        <f t="shared" si="22"/>
        <v>10.124399999999998</v>
      </c>
      <c r="Y83" s="104">
        <f t="shared" si="22"/>
        <v>9.4644000000000013</v>
      </c>
      <c r="Z83" s="104">
        <f t="shared" si="22"/>
        <v>10.941700000000001</v>
      </c>
      <c r="AA83" s="104">
        <f t="shared" si="22"/>
        <v>11.222200000000001</v>
      </c>
      <c r="AB83" s="104">
        <f t="shared" si="22"/>
        <v>10.1288</v>
      </c>
      <c r="AC83" s="104">
        <f t="shared" si="22"/>
        <v>8.5800000000000001E-2</v>
      </c>
      <c r="AD83" s="104">
        <f t="shared" si="22"/>
        <v>8.5800000000000001E-2</v>
      </c>
      <c r="AE83" s="104">
        <f t="shared" si="22"/>
        <v>7.9199999999999993E-2</v>
      </c>
      <c r="AF83" s="104">
        <f t="shared" si="22"/>
        <v>5.5E-2</v>
      </c>
      <c r="AG83" s="104">
        <f t="shared" si="22"/>
        <v>7.5899999999999995E-2</v>
      </c>
      <c r="AH83" s="104">
        <f t="shared" si="22"/>
        <v>7.3700000000000002E-2</v>
      </c>
      <c r="AI83" s="104">
        <f t="shared" si="22"/>
        <v>0</v>
      </c>
      <c r="AJ83" s="104">
        <f t="shared" si="22"/>
        <v>57.53</v>
      </c>
      <c r="AK83" s="104">
        <f t="shared" si="22"/>
        <v>52.987000000000002</v>
      </c>
      <c r="AL83" s="104">
        <f t="shared" si="22"/>
        <v>55.968000000000004</v>
      </c>
      <c r="AM83" s="104">
        <f t="shared" si="22"/>
        <v>-4.2900000000000001E-2</v>
      </c>
      <c r="AN83" s="104">
        <f t="shared" si="22"/>
        <v>-1.1000000000000001E-3</v>
      </c>
      <c r="AO83" s="104">
        <f t="shared" si="22"/>
        <v>0</v>
      </c>
      <c r="AP83" s="104">
        <f t="shared" si="22"/>
        <v>4.0018000000000002</v>
      </c>
      <c r="AQ83" s="104">
        <f t="shared" si="22"/>
        <v>3.9248000000000003</v>
      </c>
      <c r="AR83" s="104">
        <f t="shared" si="22"/>
        <v>3.8852000000000002</v>
      </c>
      <c r="AS83" s="104">
        <f t="shared" si="22"/>
        <v>3.8719999999999999</v>
      </c>
      <c r="AT83" s="104">
        <f t="shared" si="22"/>
        <v>-4.2900000000000001E-2</v>
      </c>
      <c r="AU83" s="104">
        <f t="shared" si="22"/>
        <v>-4.1799999999999997E-2</v>
      </c>
      <c r="AV83" s="104">
        <f t="shared" si="22"/>
        <v>0</v>
      </c>
    </row>
    <row r="84" spans="2:48" x14ac:dyDescent="0.25">
      <c r="C84" s="104" t="s">
        <v>51</v>
      </c>
      <c r="D84" s="104">
        <f>MAX(D7:D8,D26:D27,D44:D45,D63:D64)</f>
        <v>0</v>
      </c>
      <c r="E84" s="104">
        <f t="shared" ref="E84:AV84" si="23">MAX(E7:E8,E26:E27,E44:E45,E63:E64)</f>
        <v>0</v>
      </c>
      <c r="F84" s="104">
        <f t="shared" si="23"/>
        <v>0</v>
      </c>
      <c r="G84" s="104">
        <f t="shared" si="23"/>
        <v>25.575000000000003</v>
      </c>
      <c r="H84" s="104">
        <f t="shared" si="23"/>
        <v>25.74</v>
      </c>
      <c r="I84" s="104">
        <f t="shared" si="23"/>
        <v>25.387999999999998</v>
      </c>
      <c r="J84" s="104">
        <f t="shared" si="23"/>
        <v>-14.894000000000002</v>
      </c>
      <c r="K84" s="104">
        <f t="shared" si="23"/>
        <v>0</v>
      </c>
      <c r="L84" s="104">
        <f t="shared" si="23"/>
        <v>0</v>
      </c>
      <c r="M84" s="104">
        <f t="shared" si="23"/>
        <v>1.1000000000000001E-3</v>
      </c>
      <c r="N84" s="104">
        <f t="shared" si="23"/>
        <v>7.7000000000000002E-3</v>
      </c>
      <c r="O84" s="104">
        <f t="shared" si="23"/>
        <v>0</v>
      </c>
      <c r="P84" s="104">
        <f t="shared" si="23"/>
        <v>-6.5999999999999982E-3</v>
      </c>
      <c r="Q84" s="104">
        <f t="shared" si="23"/>
        <v>0.2354</v>
      </c>
      <c r="R84" s="104">
        <f t="shared" si="23"/>
        <v>0.23980000000000001</v>
      </c>
      <c r="S84" s="104">
        <f t="shared" si="23"/>
        <v>0.23430000000000001</v>
      </c>
      <c r="T84" s="104">
        <f t="shared" si="23"/>
        <v>0.24199999999999999</v>
      </c>
      <c r="U84" s="104">
        <f t="shared" si="23"/>
        <v>0.1452</v>
      </c>
      <c r="V84" s="104">
        <f t="shared" si="23"/>
        <v>0</v>
      </c>
      <c r="W84" s="104">
        <f t="shared" si="23"/>
        <v>7.0939000000000005</v>
      </c>
      <c r="X84" s="104">
        <f t="shared" si="23"/>
        <v>10.5281</v>
      </c>
      <c r="Y84" s="104">
        <f t="shared" si="23"/>
        <v>10.01</v>
      </c>
      <c r="Z84" s="104">
        <f t="shared" si="23"/>
        <v>11.194700000000001</v>
      </c>
      <c r="AA84" s="104">
        <f t="shared" si="23"/>
        <v>11.564300000000001</v>
      </c>
      <c r="AB84" s="104">
        <f t="shared" si="23"/>
        <v>10.581999999999999</v>
      </c>
      <c r="AC84" s="104">
        <f t="shared" si="23"/>
        <v>0.1232</v>
      </c>
      <c r="AD84" s="104">
        <f t="shared" si="23"/>
        <v>0.1221</v>
      </c>
      <c r="AE84" s="104">
        <f t="shared" si="23"/>
        <v>0.11990000000000001</v>
      </c>
      <c r="AF84" s="104">
        <f t="shared" si="23"/>
        <v>6.1600000000000002E-2</v>
      </c>
      <c r="AG84" s="104">
        <f t="shared" si="23"/>
        <v>0.1177</v>
      </c>
      <c r="AH84" s="104">
        <f t="shared" si="23"/>
        <v>9.7900000000000001E-2</v>
      </c>
      <c r="AI84" s="104">
        <f t="shared" si="23"/>
        <v>0</v>
      </c>
      <c r="AJ84" s="104">
        <f t="shared" si="23"/>
        <v>121.96910000000001</v>
      </c>
      <c r="AK84" s="104">
        <f t="shared" si="23"/>
        <v>118.64269999999999</v>
      </c>
      <c r="AL84" s="104">
        <f t="shared" si="23"/>
        <v>124.67399999999999</v>
      </c>
      <c r="AM84" s="104">
        <f t="shared" si="23"/>
        <v>2.53E-2</v>
      </c>
      <c r="AN84" s="104">
        <f t="shared" si="23"/>
        <v>0</v>
      </c>
      <c r="AO84" s="104">
        <f t="shared" si="23"/>
        <v>0</v>
      </c>
      <c r="AP84" s="104">
        <f t="shared" si="23"/>
        <v>4.3658999999999999</v>
      </c>
      <c r="AQ84" s="104">
        <f t="shared" si="23"/>
        <v>4.2328000000000001</v>
      </c>
      <c r="AR84" s="104">
        <f t="shared" si="23"/>
        <v>4.1844000000000001</v>
      </c>
      <c r="AS84" s="104">
        <f>MAX(AS7:AS8,AS26:AS27,AS44:AS45,AS63:AS64)</f>
        <v>4.1766999999999994</v>
      </c>
      <c r="AT84" s="104">
        <f t="shared" si="23"/>
        <v>2.9700000000000001E-2</v>
      </c>
      <c r="AU84" s="104">
        <f t="shared" si="23"/>
        <v>2.9700000000000001E-2</v>
      </c>
      <c r="AV84" s="104">
        <f t="shared" si="23"/>
        <v>0</v>
      </c>
    </row>
    <row r="85" spans="2:48" x14ac:dyDescent="0.25">
      <c r="C85" s="104" t="s">
        <v>52</v>
      </c>
      <c r="D85" s="104">
        <f>AVERAGE(D7:D8,D26:D27,D44:D45,D63:D64)</f>
        <v>0</v>
      </c>
      <c r="E85" s="104">
        <f t="shared" ref="E85:AV85" si="24">AVERAGE(E7:E8,E26:E27,E44:E45,E63:E64)</f>
        <v>0</v>
      </c>
      <c r="F85" s="104">
        <f t="shared" si="24"/>
        <v>0</v>
      </c>
      <c r="G85" s="104">
        <f t="shared" si="24"/>
        <v>22.211749999999999</v>
      </c>
      <c r="H85" s="104">
        <f t="shared" si="24"/>
        <v>22.3355</v>
      </c>
      <c r="I85" s="104">
        <f t="shared" si="24"/>
        <v>21.99175</v>
      </c>
      <c r="J85" s="104">
        <f t="shared" si="24"/>
        <v>-15.746500000000001</v>
      </c>
      <c r="K85" s="104">
        <f t="shared" si="24"/>
        <v>-5.5000000000000003E-4</v>
      </c>
      <c r="L85" s="104">
        <f t="shared" si="24"/>
        <v>-5.5000000000000003E-4</v>
      </c>
      <c r="M85" s="104">
        <f t="shared" si="24"/>
        <v>0</v>
      </c>
      <c r="N85" s="104">
        <f t="shared" si="24"/>
        <v>2.7499999999999994E-3</v>
      </c>
      <c r="O85" s="104">
        <f t="shared" si="24"/>
        <v>-3.3274999999999999E-2</v>
      </c>
      <c r="P85" s="104">
        <f t="shared" si="24"/>
        <v>-3.0800000000000001E-2</v>
      </c>
      <c r="Q85" s="104">
        <f t="shared" si="24"/>
        <v>0.21202499999999999</v>
      </c>
      <c r="R85" s="104">
        <f t="shared" si="24"/>
        <v>0.21862500000000001</v>
      </c>
      <c r="S85" s="104">
        <f t="shared" si="24"/>
        <v>0.21560000000000001</v>
      </c>
      <c r="T85" s="104">
        <f t="shared" si="24"/>
        <v>0.21944999999999998</v>
      </c>
      <c r="U85" s="104">
        <f t="shared" si="24"/>
        <v>7.2599999999999998E-2</v>
      </c>
      <c r="V85" s="104">
        <f t="shared" si="24"/>
        <v>0</v>
      </c>
      <c r="W85" s="104">
        <f t="shared" si="24"/>
        <v>6.9880249999999995</v>
      </c>
      <c r="X85" s="104">
        <f t="shared" si="24"/>
        <v>10.287474999999999</v>
      </c>
      <c r="Y85" s="104">
        <f t="shared" si="24"/>
        <v>9.7228999999999992</v>
      </c>
      <c r="Z85" s="104">
        <f t="shared" si="24"/>
        <v>11.034649999999999</v>
      </c>
      <c r="AA85" s="104">
        <f t="shared" si="24"/>
        <v>11.339625</v>
      </c>
      <c r="AB85" s="104">
        <f t="shared" si="24"/>
        <v>10.333399999999999</v>
      </c>
      <c r="AC85" s="104">
        <f t="shared" si="24"/>
        <v>0.10477499999999999</v>
      </c>
      <c r="AD85" s="104">
        <f t="shared" si="24"/>
        <v>0.10422499999999998</v>
      </c>
      <c r="AE85" s="104">
        <f t="shared" si="24"/>
        <v>0.1012</v>
      </c>
      <c r="AF85" s="104">
        <f t="shared" si="24"/>
        <v>5.8299999999999998E-2</v>
      </c>
      <c r="AG85" s="104">
        <f t="shared" si="24"/>
        <v>9.7350000000000006E-2</v>
      </c>
      <c r="AH85" s="104">
        <f t="shared" si="24"/>
        <v>8.745E-2</v>
      </c>
      <c r="AI85" s="104">
        <f t="shared" si="24"/>
        <v>0</v>
      </c>
      <c r="AJ85" s="104">
        <f t="shared" si="24"/>
        <v>104.68645000000001</v>
      </c>
      <c r="AK85" s="104">
        <f t="shared" si="24"/>
        <v>102.15535</v>
      </c>
      <c r="AL85" s="104">
        <f t="shared" si="24"/>
        <v>106.78084999999999</v>
      </c>
      <c r="AM85" s="104">
        <f t="shared" si="24"/>
        <v>-3.8499999999999988E-3</v>
      </c>
      <c r="AN85" s="104">
        <f t="shared" si="24"/>
        <v>-2.7500000000000002E-4</v>
      </c>
      <c r="AO85" s="104">
        <f t="shared" si="24"/>
        <v>0</v>
      </c>
      <c r="AP85" s="104">
        <f t="shared" si="24"/>
        <v>4.1813750000000001</v>
      </c>
      <c r="AQ85" s="104">
        <f t="shared" si="24"/>
        <v>4.0804500000000008</v>
      </c>
      <c r="AR85" s="104">
        <f t="shared" si="24"/>
        <v>4.0320500000000008</v>
      </c>
      <c r="AS85" s="104">
        <f t="shared" si="24"/>
        <v>4.0229749999999997</v>
      </c>
      <c r="AT85" s="104">
        <f t="shared" si="24"/>
        <v>-7.4250000000000019E-3</v>
      </c>
      <c r="AU85" s="104">
        <f t="shared" si="24"/>
        <v>-6.8749999999999992E-3</v>
      </c>
      <c r="AV85" s="104">
        <f t="shared" si="24"/>
        <v>0</v>
      </c>
    </row>
    <row r="86" spans="2:48" x14ac:dyDescent="0.25">
      <c r="B86" s="104">
        <v>1.2500000000000001E-2</v>
      </c>
      <c r="C86" s="104" t="s">
        <v>50</v>
      </c>
      <c r="D86" s="104">
        <f>MIN(D9:D10,D28:D29,D46:D47,D65:D66)</f>
        <v>0</v>
      </c>
      <c r="E86" s="104">
        <f t="shared" ref="E86:AV86" si="25">MIN(E9:E10,E28:E29,E46:E47,E65:E66)</f>
        <v>0</v>
      </c>
      <c r="F86" s="104">
        <f t="shared" si="25"/>
        <v>0</v>
      </c>
      <c r="G86" s="104">
        <f t="shared" si="25"/>
        <v>13.023999999999999</v>
      </c>
      <c r="H86" s="104">
        <f t="shared" si="25"/>
        <v>13.001999999999999</v>
      </c>
      <c r="I86" s="104">
        <f t="shared" si="25"/>
        <v>12.936000000000002</v>
      </c>
      <c r="J86" s="104">
        <f t="shared" si="25"/>
        <v>-16.137</v>
      </c>
      <c r="K86" s="104">
        <f t="shared" si="25"/>
        <v>-1.1000000000000001E-3</v>
      </c>
      <c r="L86" s="104">
        <f t="shared" si="25"/>
        <v>-1.1000000000000001E-3</v>
      </c>
      <c r="M86" s="104">
        <f t="shared" si="25"/>
        <v>-1.1000000000000001E-3</v>
      </c>
      <c r="N86" s="104">
        <f t="shared" si="25"/>
        <v>-2.1999999999999999E-2</v>
      </c>
      <c r="O86" s="104">
        <f t="shared" si="25"/>
        <v>-8.6900000000000005E-2</v>
      </c>
      <c r="P86" s="104">
        <f t="shared" si="25"/>
        <v>-6.6000000000000003E-2</v>
      </c>
      <c r="Q86" s="104">
        <f t="shared" si="25"/>
        <v>0.12760000000000002</v>
      </c>
      <c r="R86" s="104">
        <f t="shared" si="25"/>
        <v>0.1419</v>
      </c>
      <c r="S86" s="104">
        <f t="shared" si="25"/>
        <v>0.1419</v>
      </c>
      <c r="T86" s="104">
        <f t="shared" si="25"/>
        <v>0.14189999999999997</v>
      </c>
      <c r="U86" s="104">
        <f t="shared" si="25"/>
        <v>0</v>
      </c>
      <c r="V86" s="104">
        <f t="shared" si="25"/>
        <v>0</v>
      </c>
      <c r="W86" s="104">
        <f t="shared" si="25"/>
        <v>6.8540999999999999</v>
      </c>
      <c r="X86" s="104">
        <f t="shared" si="25"/>
        <v>9.8780000000000019</v>
      </c>
      <c r="Y86" s="104">
        <f t="shared" si="25"/>
        <v>9.3566000000000003</v>
      </c>
      <c r="Z86" s="104">
        <f t="shared" si="25"/>
        <v>10.663399999999999</v>
      </c>
      <c r="AA86" s="104">
        <f t="shared" si="25"/>
        <v>10.9659</v>
      </c>
      <c r="AB86" s="104">
        <f t="shared" si="25"/>
        <v>10.025399999999999</v>
      </c>
      <c r="AC86" s="104">
        <f t="shared" si="25"/>
        <v>0.1012</v>
      </c>
      <c r="AD86" s="104">
        <f t="shared" si="25"/>
        <v>0.10339999999999999</v>
      </c>
      <c r="AE86" s="104">
        <f t="shared" si="25"/>
        <v>0.10010000000000001</v>
      </c>
      <c r="AF86" s="104">
        <f t="shared" si="25"/>
        <v>8.7999999999999995E-2</v>
      </c>
      <c r="AG86" s="104">
        <f t="shared" si="25"/>
        <v>0.10230000000000002</v>
      </c>
      <c r="AH86" s="104">
        <f t="shared" si="25"/>
        <v>6.5999999999999991E-3</v>
      </c>
      <c r="AI86" s="104">
        <f t="shared" si="25"/>
        <v>0</v>
      </c>
      <c r="AJ86" s="104">
        <f t="shared" si="25"/>
        <v>60.126000000000005</v>
      </c>
      <c r="AK86" s="104">
        <f t="shared" si="25"/>
        <v>56.793000000000006</v>
      </c>
      <c r="AL86" s="104">
        <f t="shared" si="25"/>
        <v>59.322999999999986</v>
      </c>
      <c r="AM86" s="104">
        <f t="shared" si="25"/>
        <v>-2.86E-2</v>
      </c>
      <c r="AN86" s="104">
        <f t="shared" si="25"/>
        <v>-5.4999999999999997E-3</v>
      </c>
      <c r="AO86" s="104">
        <f t="shared" si="25"/>
        <v>0</v>
      </c>
      <c r="AP86" s="104">
        <f t="shared" si="25"/>
        <v>3.5848999999999998</v>
      </c>
      <c r="AQ86" s="104">
        <f t="shared" si="25"/>
        <v>3.4858999999999996</v>
      </c>
      <c r="AR86" s="104">
        <f t="shared" si="25"/>
        <v>3.4495999999999998</v>
      </c>
      <c r="AS86" s="104">
        <f t="shared" si="25"/>
        <v>3.4892000000000003</v>
      </c>
      <c r="AT86" s="104">
        <f t="shared" si="25"/>
        <v>-4.5100000000000001E-2</v>
      </c>
      <c r="AU86" s="104">
        <f t="shared" si="25"/>
        <v>-4.5099999999999994E-2</v>
      </c>
      <c r="AV86" s="104">
        <f t="shared" si="25"/>
        <v>0</v>
      </c>
    </row>
    <row r="87" spans="2:48" x14ac:dyDescent="0.25">
      <c r="C87" s="104" t="s">
        <v>51</v>
      </c>
      <c r="D87" s="104">
        <f>MAX(D9:D10,D28:D29,D46:D47,D65:D66)</f>
        <v>0</v>
      </c>
      <c r="E87" s="104">
        <f t="shared" ref="E87:AV87" si="26">MAX(E9:E10,E28:E29,E46:E47,E65:E66)</f>
        <v>0</v>
      </c>
      <c r="F87" s="104">
        <f t="shared" si="26"/>
        <v>0</v>
      </c>
      <c r="G87" s="104">
        <f t="shared" si="26"/>
        <v>40.15</v>
      </c>
      <c r="H87" s="104">
        <f t="shared" si="26"/>
        <v>40.172000000000004</v>
      </c>
      <c r="I87" s="104">
        <f t="shared" si="26"/>
        <v>40.018000000000001</v>
      </c>
      <c r="J87" s="104">
        <f t="shared" si="26"/>
        <v>11.484000000000004</v>
      </c>
      <c r="K87" s="104">
        <f t="shared" si="26"/>
        <v>1.1000000000000001E-3</v>
      </c>
      <c r="L87" s="104">
        <f t="shared" si="26"/>
        <v>0</v>
      </c>
      <c r="M87" s="104">
        <f t="shared" si="26"/>
        <v>0</v>
      </c>
      <c r="N87" s="104">
        <f t="shared" si="26"/>
        <v>3.2999999999999995E-3</v>
      </c>
      <c r="O87" s="104">
        <f t="shared" si="26"/>
        <v>-2.7499999999999997E-2</v>
      </c>
      <c r="P87" s="104">
        <f t="shared" si="26"/>
        <v>-8.7999999999999971E-3</v>
      </c>
      <c r="Q87" s="104">
        <f t="shared" si="26"/>
        <v>0.1595</v>
      </c>
      <c r="R87" s="104">
        <f t="shared" si="26"/>
        <v>0.1595</v>
      </c>
      <c r="S87" s="104">
        <f t="shared" si="26"/>
        <v>0.154</v>
      </c>
      <c r="T87" s="104">
        <f t="shared" si="26"/>
        <v>0.1595</v>
      </c>
      <c r="U87" s="104">
        <f t="shared" si="26"/>
        <v>9.1300000000000006E-2</v>
      </c>
      <c r="V87" s="104">
        <f t="shared" si="26"/>
        <v>0</v>
      </c>
      <c r="W87" s="104">
        <f t="shared" si="26"/>
        <v>7.2885999999999997</v>
      </c>
      <c r="X87" s="104">
        <f t="shared" si="26"/>
        <v>11.144099999999998</v>
      </c>
      <c r="Y87" s="104">
        <f t="shared" si="26"/>
        <v>10.461</v>
      </c>
      <c r="Z87" s="104">
        <f t="shared" si="26"/>
        <v>11.722700000000001</v>
      </c>
      <c r="AA87" s="104">
        <f t="shared" si="26"/>
        <v>12.4223</v>
      </c>
      <c r="AB87" s="104">
        <f t="shared" si="26"/>
        <v>11.044</v>
      </c>
      <c r="AC87" s="104">
        <f t="shared" si="26"/>
        <v>0.10779999999999999</v>
      </c>
      <c r="AD87" s="104">
        <f t="shared" si="26"/>
        <v>0.10779999999999999</v>
      </c>
      <c r="AE87" s="104">
        <f t="shared" si="26"/>
        <v>0.11109999999999999</v>
      </c>
      <c r="AF87" s="104">
        <f t="shared" si="26"/>
        <v>0.14080000000000001</v>
      </c>
      <c r="AG87" s="104">
        <f t="shared" si="26"/>
        <v>0.11</v>
      </c>
      <c r="AH87" s="104">
        <f t="shared" si="26"/>
        <v>3.7399999999999996E-2</v>
      </c>
      <c r="AI87" s="104">
        <f t="shared" si="26"/>
        <v>0</v>
      </c>
      <c r="AJ87" s="104">
        <f t="shared" si="26"/>
        <v>95.063100000000006</v>
      </c>
      <c r="AK87" s="104">
        <f t="shared" si="26"/>
        <v>94.552700000000016</v>
      </c>
      <c r="AL87" s="104">
        <f t="shared" si="26"/>
        <v>96.216999999999999</v>
      </c>
      <c r="AM87" s="104">
        <f t="shared" si="26"/>
        <v>4.3999999999999997E-2</v>
      </c>
      <c r="AN87" s="104">
        <f t="shared" si="26"/>
        <v>0</v>
      </c>
      <c r="AO87" s="104">
        <f t="shared" si="26"/>
        <v>0</v>
      </c>
      <c r="AP87" s="104">
        <f t="shared" si="26"/>
        <v>4.716800000000001</v>
      </c>
      <c r="AQ87" s="104">
        <f t="shared" si="26"/>
        <v>4.6002000000000001</v>
      </c>
      <c r="AR87" s="104">
        <f t="shared" si="26"/>
        <v>4.551800000000001</v>
      </c>
      <c r="AS87" s="104">
        <f t="shared" si="26"/>
        <v>4.5671999999999997</v>
      </c>
      <c r="AT87" s="104">
        <f t="shared" si="26"/>
        <v>2.7500000000000004E-2</v>
      </c>
      <c r="AU87" s="104">
        <f t="shared" si="26"/>
        <v>2.7500000000000004E-2</v>
      </c>
      <c r="AV87" s="104">
        <f t="shared" si="26"/>
        <v>0</v>
      </c>
    </row>
    <row r="88" spans="2:48" x14ac:dyDescent="0.25">
      <c r="C88" s="104" t="s">
        <v>52</v>
      </c>
      <c r="D88" s="104">
        <f>AVERAGE(D9:D10,D28:D29,D46:D47,D65:D66)</f>
        <v>0</v>
      </c>
      <c r="E88" s="104">
        <f t="shared" ref="E88:AV88" si="27">AVERAGE(E9:E10,E28:E29,E46:E47,E65:E66)</f>
        <v>0</v>
      </c>
      <c r="F88" s="104">
        <f t="shared" si="27"/>
        <v>0</v>
      </c>
      <c r="G88" s="104">
        <f>AVERAGE(G9:G10,G28:G29,G46:G47,G65:G66)</f>
        <v>26.644750000000002</v>
      </c>
      <c r="H88" s="104">
        <f t="shared" si="27"/>
        <v>26.633749999999999</v>
      </c>
      <c r="I88" s="104">
        <f t="shared" si="27"/>
        <v>26.529250000000001</v>
      </c>
      <c r="J88" s="104">
        <f t="shared" si="27"/>
        <v>-2.307249999999998</v>
      </c>
      <c r="K88" s="104">
        <f t="shared" si="27"/>
        <v>2.7500000000000002E-4</v>
      </c>
      <c r="L88" s="104">
        <f t="shared" si="27"/>
        <v>-2.7500000000000002E-4</v>
      </c>
      <c r="M88" s="104">
        <f t="shared" si="27"/>
        <v>-5.5000000000000003E-4</v>
      </c>
      <c r="N88" s="104">
        <f t="shared" si="27"/>
        <v>-6.0499999999999998E-3</v>
      </c>
      <c r="O88" s="104">
        <f t="shared" si="27"/>
        <v>-5.7474999999999998E-2</v>
      </c>
      <c r="P88" s="104">
        <f t="shared" si="27"/>
        <v>-3.5199999999999995E-2</v>
      </c>
      <c r="Q88" s="104">
        <f t="shared" si="27"/>
        <v>0.144375</v>
      </c>
      <c r="R88" s="104">
        <f t="shared" si="27"/>
        <v>0.15207499999999999</v>
      </c>
      <c r="S88" s="104">
        <f t="shared" si="27"/>
        <v>0.14904999999999999</v>
      </c>
      <c r="T88" s="104">
        <f t="shared" si="27"/>
        <v>0.15345</v>
      </c>
      <c r="U88" s="104">
        <f t="shared" si="27"/>
        <v>4.5650000000000003E-2</v>
      </c>
      <c r="V88" s="104">
        <f t="shared" si="27"/>
        <v>0</v>
      </c>
      <c r="W88" s="104">
        <f t="shared" si="27"/>
        <v>7.0724499999999999</v>
      </c>
      <c r="X88" s="104">
        <f t="shared" si="27"/>
        <v>10.497574999999999</v>
      </c>
      <c r="Y88" s="104">
        <f t="shared" si="27"/>
        <v>9.9060500000000005</v>
      </c>
      <c r="Z88" s="104">
        <f t="shared" si="27"/>
        <v>11.1793</v>
      </c>
      <c r="AA88" s="104">
        <f t="shared" si="27"/>
        <v>11.672649999999999</v>
      </c>
      <c r="AB88" s="104">
        <f t="shared" si="27"/>
        <v>10.5204</v>
      </c>
      <c r="AC88" s="104">
        <f t="shared" si="27"/>
        <v>0.10477500000000001</v>
      </c>
      <c r="AD88" s="104">
        <f t="shared" si="27"/>
        <v>0.10559999999999999</v>
      </c>
      <c r="AE88" s="104">
        <f t="shared" si="27"/>
        <v>0.106975</v>
      </c>
      <c r="AF88" s="104">
        <f t="shared" si="27"/>
        <v>0.1144</v>
      </c>
      <c r="AG88" s="104">
        <f t="shared" si="27"/>
        <v>0.10615000000000002</v>
      </c>
      <c r="AH88" s="104">
        <f t="shared" si="27"/>
        <v>2.1999999999999995E-2</v>
      </c>
      <c r="AI88" s="104">
        <f t="shared" si="27"/>
        <v>0</v>
      </c>
      <c r="AJ88" s="104">
        <f t="shared" si="27"/>
        <v>77.727924999999999</v>
      </c>
      <c r="AK88" s="104">
        <f t="shared" si="27"/>
        <v>76.091674999999995</v>
      </c>
      <c r="AL88" s="104">
        <f t="shared" si="27"/>
        <v>77.95067499999999</v>
      </c>
      <c r="AM88" s="104">
        <f t="shared" si="27"/>
        <v>1.5399999999999999E-2</v>
      </c>
      <c r="AN88" s="104">
        <f t="shared" si="27"/>
        <v>-1.3749999999999999E-3</v>
      </c>
      <c r="AO88" s="104">
        <f t="shared" si="27"/>
        <v>0</v>
      </c>
      <c r="AP88" s="104">
        <f t="shared" si="27"/>
        <v>4.1456250000000008</v>
      </c>
      <c r="AQ88" s="104">
        <f t="shared" si="27"/>
        <v>4.0460750000000001</v>
      </c>
      <c r="AR88" s="104">
        <f t="shared" si="27"/>
        <v>3.9993250000000002</v>
      </c>
      <c r="AS88" s="104">
        <f t="shared" si="27"/>
        <v>4.0254500000000002</v>
      </c>
      <c r="AT88" s="104">
        <f t="shared" si="27"/>
        <v>-9.0749999999999997E-3</v>
      </c>
      <c r="AU88" s="104">
        <f t="shared" si="27"/>
        <v>-9.0749999999999945E-3</v>
      </c>
      <c r="AV88" s="104">
        <f t="shared" si="27"/>
        <v>0</v>
      </c>
    </row>
    <row r="93" spans="2:48" x14ac:dyDescent="0.25">
      <c r="B93" s="104">
        <v>0</v>
      </c>
      <c r="C93" s="104" t="s">
        <v>72</v>
      </c>
      <c r="D93" s="104">
        <v>1.9799999999999998E-2</v>
      </c>
      <c r="E93" s="104">
        <v>-3.5200000000000002E-2</v>
      </c>
      <c r="F93" s="104">
        <v>-2.3833333333333332E-3</v>
      </c>
      <c r="G93" s="104">
        <v>63.371000000000002</v>
      </c>
      <c r="H93" s="104">
        <v>51.281999999999996</v>
      </c>
      <c r="I93" s="104">
        <v>57.286166666666652</v>
      </c>
      <c r="J93" s="104">
        <v>0</v>
      </c>
      <c r="K93" s="104">
        <v>0</v>
      </c>
      <c r="L93" s="104">
        <v>0</v>
      </c>
      <c r="M93" s="104">
        <v>7.7000000000000002E-3</v>
      </c>
      <c r="N93" s="104">
        <v>-5.6100000000000004E-2</v>
      </c>
      <c r="O93" s="104">
        <v>-2.3283333333333333E-2</v>
      </c>
      <c r="P93" s="104">
        <v>2.9699999999999997E-2</v>
      </c>
      <c r="Q93" s="104">
        <v>-8.9099999999999999E-2</v>
      </c>
      <c r="R93" s="104">
        <v>-9.3500000000000007E-3</v>
      </c>
      <c r="S93" s="104">
        <v>5.5670999999999999</v>
      </c>
      <c r="T93" s="104">
        <v>5.5121000000000002</v>
      </c>
      <c r="U93" s="104">
        <v>5.5396000000000001</v>
      </c>
      <c r="V93" s="104">
        <v>10.299300000000002</v>
      </c>
      <c r="W93" s="104">
        <v>7.5195999999999996</v>
      </c>
      <c r="X93" s="104">
        <v>8.7305900000000012</v>
      </c>
      <c r="Y93" s="104">
        <v>0.3256</v>
      </c>
      <c r="Z93" s="104">
        <v>0</v>
      </c>
      <c r="AA93" s="104">
        <v>0.19442499999999993</v>
      </c>
      <c r="AB93" s="104">
        <v>58.652000000000001</v>
      </c>
      <c r="AC93" s="104">
        <v>0</v>
      </c>
      <c r="AD93" s="104">
        <v>49.396473076923073</v>
      </c>
      <c r="AE93" s="104">
        <v>5.4999999999999997E-3</v>
      </c>
      <c r="AF93" s="104">
        <v>-2.3099999999999999E-2</v>
      </c>
      <c r="AG93" s="104">
        <v>-7.150000000000001E-3</v>
      </c>
      <c r="AH93" s="104">
        <v>3.5266000000000002</v>
      </c>
      <c r="AI93" s="104">
        <v>3.1745999999999999</v>
      </c>
      <c r="AJ93" s="104">
        <v>3.2902374999999986</v>
      </c>
      <c r="AK93" s="104">
        <v>0</v>
      </c>
      <c r="AL93" s="104">
        <v>-7.1499999999999994E-2</v>
      </c>
      <c r="AM93" s="104">
        <v>-2.5666666666666667E-2</v>
      </c>
    </row>
    <row r="94" spans="2:48" x14ac:dyDescent="0.25">
      <c r="B94" s="104">
        <v>15.625</v>
      </c>
      <c r="C94" s="104" t="s">
        <v>71</v>
      </c>
      <c r="D94" s="104">
        <v>0.23760000000000001</v>
      </c>
      <c r="E94" s="104">
        <v>-0.22989999999999999</v>
      </c>
      <c r="F94" s="104">
        <v>9.0383333333333329E-2</v>
      </c>
      <c r="G94" s="104">
        <v>1.5289999999999977</v>
      </c>
      <c r="H94" s="104">
        <v>0.27499999999999902</v>
      </c>
      <c r="I94" s="104">
        <v>0.89924999999999933</v>
      </c>
      <c r="J94" s="104">
        <v>0</v>
      </c>
      <c r="K94" s="104">
        <v>0</v>
      </c>
      <c r="L94" s="104">
        <v>0</v>
      </c>
      <c r="M94" s="104">
        <v>2.1999999999999999E-2</v>
      </c>
      <c r="N94" s="104">
        <v>-4.3999999999999997E-2</v>
      </c>
      <c r="O94" s="104">
        <v>-4.0333333333333349E-3</v>
      </c>
      <c r="P94" s="104">
        <v>3.8499999999999993E-2</v>
      </c>
      <c r="Q94" s="104">
        <v>-9.35E-2</v>
      </c>
      <c r="R94" s="104">
        <v>4.62E-3</v>
      </c>
      <c r="S94" s="104">
        <v>4.1304999999999996</v>
      </c>
      <c r="T94" s="104">
        <v>3.9864000000000002</v>
      </c>
      <c r="U94" s="104">
        <v>4.0628500000000001</v>
      </c>
      <c r="V94" s="104">
        <v>0.63360000000000016</v>
      </c>
      <c r="W94" s="104">
        <v>7.8100000000000558E-2</v>
      </c>
      <c r="X94" s="104">
        <v>0.2511850000000001</v>
      </c>
      <c r="Y94" s="104">
        <v>0.48619999999999997</v>
      </c>
      <c r="Z94" s="104">
        <v>0.10559999999999999</v>
      </c>
      <c r="AA94" s="104">
        <v>0.40658749999999994</v>
      </c>
      <c r="AB94" s="104">
        <v>8.0410000000000004</v>
      </c>
      <c r="AC94" s="104">
        <v>-1.0999999999999999E-2</v>
      </c>
      <c r="AD94" s="104">
        <v>3.2964884615384609</v>
      </c>
      <c r="AE94" s="104">
        <v>1.0999999999999999E-2</v>
      </c>
      <c r="AF94" s="104">
        <v>-2.3099999999999999E-2</v>
      </c>
      <c r="AG94" s="104">
        <v>-3.2083333333333326E-3</v>
      </c>
      <c r="AH94" s="104">
        <v>4.1536</v>
      </c>
      <c r="AI94" s="104">
        <v>2.0591999999999997</v>
      </c>
      <c r="AJ94" s="104">
        <v>3.1117625000000002</v>
      </c>
      <c r="AK94" s="104">
        <v>1.2099999999999998E-2</v>
      </c>
      <c r="AL94" s="104">
        <v>-5.6100000000000004E-2</v>
      </c>
      <c r="AM94" s="104">
        <v>-1.4483333333333334E-2</v>
      </c>
    </row>
    <row r="95" spans="2:48" x14ac:dyDescent="0.25">
      <c r="B95" s="104">
        <v>32.25</v>
      </c>
      <c r="C95" s="104" t="s">
        <v>70</v>
      </c>
      <c r="D95" s="104">
        <v>1.3199999999999998E-2</v>
      </c>
      <c r="E95" s="104">
        <v>-0.46970000000000001</v>
      </c>
      <c r="F95" s="104">
        <v>-4.945416666666666E-2</v>
      </c>
      <c r="G95" s="104">
        <v>43.647999999999996</v>
      </c>
      <c r="H95" s="104">
        <v>37.455000000000005</v>
      </c>
      <c r="I95" s="104">
        <v>40.820083333333336</v>
      </c>
      <c r="J95" s="104">
        <v>0</v>
      </c>
      <c r="K95" s="104">
        <v>-1.1000000000000001E-3</v>
      </c>
      <c r="L95" s="104">
        <v>-9.1666666666666668E-5</v>
      </c>
      <c r="M95" s="104">
        <v>2.2000000000000001E-3</v>
      </c>
      <c r="N95" s="104">
        <v>-7.5899999999999995E-2</v>
      </c>
      <c r="O95" s="104">
        <v>-3.5291666666666659E-2</v>
      </c>
      <c r="P95" s="104">
        <v>0.27389999999999998</v>
      </c>
      <c r="Q95" s="104">
        <v>-2.53E-2</v>
      </c>
      <c r="R95" s="104">
        <v>4.6832500000000013E-2</v>
      </c>
      <c r="S95" s="104">
        <v>6.5395000000000003</v>
      </c>
      <c r="T95" s="104">
        <v>3.9929999999999999</v>
      </c>
      <c r="U95" s="104">
        <v>5.2648750000000009</v>
      </c>
      <c r="V95" s="104">
        <v>9.5183</v>
      </c>
      <c r="W95" s="104">
        <v>3.0789</v>
      </c>
      <c r="X95" s="104">
        <v>5.8924249999999985</v>
      </c>
      <c r="Y95" s="104">
        <v>6.93E-2</v>
      </c>
      <c r="Z95" s="104">
        <v>-0.32450000000000001</v>
      </c>
      <c r="AA95" s="104">
        <v>9.2125000000000002E-3</v>
      </c>
      <c r="AB95" s="104">
        <v>70.323000000000008</v>
      </c>
      <c r="AC95" s="104">
        <v>-2.4200000000000003E-2</v>
      </c>
      <c r="AD95" s="104">
        <v>38.899088461538462</v>
      </c>
      <c r="AE95" s="104">
        <v>1.1000000000000001E-3</v>
      </c>
      <c r="AF95" s="104">
        <v>-2.4200000000000003E-2</v>
      </c>
      <c r="AG95" s="104">
        <v>-7.6083333333333324E-3</v>
      </c>
      <c r="AH95" s="104">
        <v>5.0952000000000002</v>
      </c>
      <c r="AI95" s="104">
        <v>3.4804000000000004</v>
      </c>
      <c r="AJ95" s="104">
        <v>4.2077749999999998</v>
      </c>
      <c r="AK95" s="104">
        <v>0</v>
      </c>
      <c r="AL95" s="104">
        <v>-8.0299999999999996E-2</v>
      </c>
      <c r="AM95" s="104">
        <v>-3.7583333333333337E-2</v>
      </c>
    </row>
    <row r="96" spans="2:48" x14ac:dyDescent="0.25">
      <c r="B96" s="104">
        <v>62.5</v>
      </c>
      <c r="C96" s="104" t="s">
        <v>69</v>
      </c>
      <c r="D96" s="104">
        <v>0</v>
      </c>
      <c r="E96" s="104">
        <v>-0.13420000000000001</v>
      </c>
      <c r="F96" s="104">
        <v>-1.7783333333333335E-2</v>
      </c>
      <c r="G96" s="104">
        <v>54.978000000000002</v>
      </c>
      <c r="H96" s="104">
        <v>34.275999999999996</v>
      </c>
      <c r="I96" s="104">
        <v>44.588499999999989</v>
      </c>
      <c r="J96" s="104">
        <v>0</v>
      </c>
      <c r="K96" s="104">
        <v>0</v>
      </c>
      <c r="L96" s="104">
        <v>0</v>
      </c>
      <c r="M96" s="104">
        <v>2.2000000000000001E-3</v>
      </c>
      <c r="N96" s="104">
        <v>-5.6100000000000004E-2</v>
      </c>
      <c r="O96" s="104">
        <v>-2.1266666666666666E-2</v>
      </c>
      <c r="P96" s="104">
        <v>0.12759999999999999</v>
      </c>
      <c r="Q96" s="104">
        <v>-8.9099999999999999E-2</v>
      </c>
      <c r="R96" s="104">
        <v>3.8334999999999994E-2</v>
      </c>
      <c r="S96" s="104">
        <v>6.6462000000000003</v>
      </c>
      <c r="T96" s="104">
        <v>6.0884999999999998</v>
      </c>
      <c r="U96" s="104">
        <v>6.3833000000000002</v>
      </c>
      <c r="V96" s="104">
        <v>9.6393000000000004</v>
      </c>
      <c r="W96" s="104">
        <v>6.4118999999999993</v>
      </c>
      <c r="X96" s="104">
        <v>7.7748550000000005</v>
      </c>
      <c r="Y96" s="104">
        <v>0.10010000000000001</v>
      </c>
      <c r="Z96" s="104">
        <v>-2.4200000000000003E-2</v>
      </c>
      <c r="AA96" s="104">
        <v>5.0370833333333316E-2</v>
      </c>
      <c r="AB96" s="104">
        <v>73.59</v>
      </c>
      <c r="AC96" s="104">
        <v>-1.1000000000000001E-3</v>
      </c>
      <c r="AD96" s="104">
        <v>52.794584615384629</v>
      </c>
      <c r="AE96" s="104">
        <v>2.4200000000000003E-2</v>
      </c>
      <c r="AF96" s="104">
        <v>-2.3099999999999999E-2</v>
      </c>
      <c r="AG96" s="104">
        <v>-1.1916666666666657E-3</v>
      </c>
      <c r="AH96" s="104">
        <v>4.5837000000000003</v>
      </c>
      <c r="AI96" s="104">
        <v>3.4737999999999998</v>
      </c>
      <c r="AJ96" s="104">
        <v>3.9724437500000001</v>
      </c>
      <c r="AK96" s="104">
        <v>0</v>
      </c>
      <c r="AL96" s="104">
        <v>-7.1499999999999994E-2</v>
      </c>
      <c r="AM96" s="104">
        <v>-2.6216666666666669E-2</v>
      </c>
    </row>
    <row r="97" spans="2:39" x14ac:dyDescent="0.25">
      <c r="B97" s="104">
        <v>125</v>
      </c>
      <c r="C97" s="104" t="s">
        <v>56</v>
      </c>
      <c r="D97" s="104">
        <v>0</v>
      </c>
      <c r="E97" s="104">
        <v>0</v>
      </c>
      <c r="F97" s="104">
        <v>0</v>
      </c>
      <c r="G97" s="104">
        <v>40.172000000000004</v>
      </c>
      <c r="H97" s="104">
        <v>12.936000000000002</v>
      </c>
      <c r="I97" s="104">
        <v>26.602583333333339</v>
      </c>
      <c r="J97" s="104">
        <v>1.1000000000000001E-3</v>
      </c>
      <c r="K97" s="104">
        <v>-1.1000000000000001E-3</v>
      </c>
      <c r="L97" s="104">
        <v>-1.8333333333333301E-4</v>
      </c>
      <c r="M97" s="104">
        <v>3.2999999999999995E-3</v>
      </c>
      <c r="N97" s="104">
        <v>-8.6900000000000005E-2</v>
      </c>
      <c r="O97" s="104">
        <v>-3.2908333333333338E-2</v>
      </c>
      <c r="P97" s="104">
        <v>0.1595</v>
      </c>
      <c r="Q97" s="104">
        <v>0</v>
      </c>
      <c r="R97" s="104">
        <v>0.12892000000000003</v>
      </c>
      <c r="S97" s="104">
        <v>7.2885999999999997</v>
      </c>
      <c r="T97" s="104">
        <v>6.8540999999999999</v>
      </c>
      <c r="U97" s="104">
        <v>7.0724499999999999</v>
      </c>
      <c r="V97" s="104">
        <v>12.4223</v>
      </c>
      <c r="W97" s="104">
        <v>9.3566000000000003</v>
      </c>
      <c r="X97" s="104">
        <v>10.755195000000002</v>
      </c>
      <c r="Y97" s="104">
        <v>0.14080000000000001</v>
      </c>
      <c r="Z97" s="104">
        <v>6.5999999999999991E-3</v>
      </c>
      <c r="AA97" s="104">
        <v>9.3316666666666673E-2</v>
      </c>
      <c r="AB97" s="104">
        <v>96.216999999999999</v>
      </c>
      <c r="AC97" s="104">
        <v>59.322999999999986</v>
      </c>
      <c r="AD97" s="104">
        <v>77.839299999999994</v>
      </c>
      <c r="AE97" s="104">
        <v>4.3999999999999997E-2</v>
      </c>
      <c r="AF97" s="104">
        <v>-2.86E-2</v>
      </c>
      <c r="AG97" s="104">
        <v>7.0124999999999988E-3</v>
      </c>
      <c r="AH97" s="104">
        <v>4.716800000000001</v>
      </c>
      <c r="AI97" s="104">
        <v>3.4495999999999998</v>
      </c>
      <c r="AJ97" s="104">
        <v>4.0541187499999998</v>
      </c>
      <c r="AK97" s="104">
        <v>2.7500000000000004E-2</v>
      </c>
      <c r="AL97" s="104">
        <v>-4.5100000000000001E-2</v>
      </c>
      <c r="AM97" s="104">
        <v>-9.074999999999998E-3</v>
      </c>
    </row>
    <row r="98" spans="2:39" x14ac:dyDescent="0.25">
      <c r="B98" s="104">
        <v>250</v>
      </c>
      <c r="C98" s="104" t="s">
        <v>55</v>
      </c>
      <c r="D98" s="104">
        <v>0</v>
      </c>
      <c r="E98" s="104">
        <v>0</v>
      </c>
      <c r="F98" s="104">
        <v>0</v>
      </c>
      <c r="G98" s="104">
        <v>25.74</v>
      </c>
      <c r="H98" s="104">
        <v>19.063000000000002</v>
      </c>
      <c r="I98" s="104">
        <v>22.179666666666673</v>
      </c>
      <c r="J98" s="104">
        <v>1.1000000000000001E-3</v>
      </c>
      <c r="K98" s="104">
        <v>-1.1000000000000001E-3</v>
      </c>
      <c r="L98" s="104">
        <v>-3.6666666666666667E-4</v>
      </c>
      <c r="M98" s="104">
        <v>7.7000000000000002E-3</v>
      </c>
      <c r="N98" s="104">
        <v>-6.3799999999999996E-2</v>
      </c>
      <c r="O98" s="104">
        <v>-2.0441666666666667E-2</v>
      </c>
      <c r="P98" s="104">
        <v>0.24199999999999999</v>
      </c>
      <c r="Q98" s="104">
        <v>0</v>
      </c>
      <c r="R98" s="104">
        <v>0.18765999999999999</v>
      </c>
      <c r="S98" s="104">
        <v>7.0939000000000005</v>
      </c>
      <c r="T98" s="104">
        <v>6.8090000000000002</v>
      </c>
      <c r="U98" s="104">
        <v>6.9880250000000004</v>
      </c>
      <c r="V98" s="104">
        <v>11.564300000000001</v>
      </c>
      <c r="W98" s="104">
        <v>9.4644000000000013</v>
      </c>
      <c r="X98" s="104">
        <v>10.543610000000003</v>
      </c>
      <c r="Y98" s="104">
        <v>0.1232</v>
      </c>
      <c r="Z98" s="104">
        <v>5.5E-2</v>
      </c>
      <c r="AA98" s="104">
        <v>9.2216666666666683E-2</v>
      </c>
      <c r="AB98" s="104">
        <v>124.67399999999999</v>
      </c>
      <c r="AC98" s="104">
        <v>55.968000000000004</v>
      </c>
      <c r="AD98" s="104">
        <v>105.73365000000001</v>
      </c>
      <c r="AE98" s="104">
        <v>2.53E-2</v>
      </c>
      <c r="AF98" s="104">
        <v>-4.2900000000000001E-2</v>
      </c>
      <c r="AG98" s="104">
        <v>-2.062500000000001E-3</v>
      </c>
      <c r="AH98" s="104">
        <v>4.3658999999999999</v>
      </c>
      <c r="AI98" s="104">
        <v>3.8719999999999999</v>
      </c>
      <c r="AJ98" s="104">
        <v>4.0792124999999988</v>
      </c>
      <c r="AK98" s="104">
        <v>2.9700000000000001E-2</v>
      </c>
      <c r="AL98" s="104">
        <v>-4.2900000000000001E-2</v>
      </c>
      <c r="AM98" s="104">
        <v>-7.1500000000000001E-3</v>
      </c>
    </row>
    <row r="99" spans="2:39" x14ac:dyDescent="0.25">
      <c r="B99" s="104">
        <v>500</v>
      </c>
      <c r="C99" s="104" t="s">
        <v>53</v>
      </c>
      <c r="D99" s="104">
        <v>0</v>
      </c>
      <c r="E99" s="104">
        <v>0</v>
      </c>
      <c r="F99" s="104">
        <v>0</v>
      </c>
      <c r="G99" s="104">
        <v>28.897000000000002</v>
      </c>
      <c r="H99" s="104">
        <v>18.161000000000001</v>
      </c>
      <c r="I99" s="104">
        <v>23.508833333333332</v>
      </c>
      <c r="J99" s="104">
        <v>2.2000000000000001E-3</v>
      </c>
      <c r="K99" s="104">
        <v>-1.1000000000000001E-3</v>
      </c>
      <c r="L99" s="104">
        <v>3.6666666666666667E-4</v>
      </c>
      <c r="M99" s="104">
        <v>6.5999999999999991E-3</v>
      </c>
      <c r="N99" s="104">
        <v>-8.0299999999999996E-2</v>
      </c>
      <c r="O99" s="104">
        <v>-2.4749999999999998E-2</v>
      </c>
      <c r="P99" s="104">
        <v>0.3553</v>
      </c>
      <c r="Q99" s="104">
        <v>4.3999999999999997E-2</v>
      </c>
      <c r="R99" s="104">
        <v>0.30557999999999996</v>
      </c>
      <c r="S99" s="104">
        <v>7.9464000000000006</v>
      </c>
      <c r="T99" s="104">
        <v>7.3710999999999993</v>
      </c>
      <c r="U99" s="104">
        <v>7.6664500000000002</v>
      </c>
      <c r="V99" s="104">
        <v>12.5433</v>
      </c>
      <c r="W99" s="104">
        <v>10.3345</v>
      </c>
      <c r="X99" s="104">
        <v>11.365640000000003</v>
      </c>
      <c r="Y99" s="104">
        <v>0.2475</v>
      </c>
      <c r="Z99" s="104">
        <v>-1.2099999999999993E-2</v>
      </c>
      <c r="AA99" s="104">
        <v>0.12356666666666667</v>
      </c>
      <c r="AB99" s="104">
        <v>207.72399999999999</v>
      </c>
      <c r="AC99" s="104">
        <v>62.809999999999988</v>
      </c>
      <c r="AD99" s="104">
        <v>136.32080000000002</v>
      </c>
      <c r="AE99" s="104">
        <v>2.1999999999999999E-2</v>
      </c>
      <c r="AF99" s="104">
        <v>-2.0899999999999998E-2</v>
      </c>
      <c r="AG99" s="104">
        <v>7.7249404789592191E-19</v>
      </c>
      <c r="AH99" s="104">
        <v>4.5760000000000005</v>
      </c>
      <c r="AI99" s="104">
        <v>3.6905000000000001</v>
      </c>
      <c r="AJ99" s="104">
        <v>4.1309812500000005</v>
      </c>
      <c r="AK99" s="104">
        <v>2.53E-2</v>
      </c>
      <c r="AL99" s="104">
        <v>-4.1799999999999997E-2</v>
      </c>
      <c r="AM99" s="104">
        <v>-4.3999999999999994E-3</v>
      </c>
    </row>
    <row r="100" spans="2:39" x14ac:dyDescent="0.25">
      <c r="B100" s="104">
        <v>1000</v>
      </c>
      <c r="C100" s="104" t="s">
        <v>54</v>
      </c>
      <c r="D100" s="104">
        <v>0</v>
      </c>
      <c r="E100" s="104">
        <v>0</v>
      </c>
      <c r="F100" s="104">
        <v>0</v>
      </c>
      <c r="G100" s="104">
        <v>21.241</v>
      </c>
      <c r="H100" s="104">
        <v>8.2280000000000015</v>
      </c>
      <c r="I100" s="104">
        <v>14.549333333333335</v>
      </c>
      <c r="J100" s="104">
        <v>1.1000000000000001E-3</v>
      </c>
      <c r="K100" s="104">
        <v>-1.1000000000000001E-3</v>
      </c>
      <c r="L100" s="104">
        <v>3.6666666666666667E-4</v>
      </c>
      <c r="M100" s="104">
        <v>5.4999999999999997E-3</v>
      </c>
      <c r="N100" s="104">
        <v>-8.4699999999999998E-2</v>
      </c>
      <c r="O100" s="104">
        <v>-2.6858333333333331E-2</v>
      </c>
      <c r="P100" s="104">
        <v>0.40810000000000002</v>
      </c>
      <c r="Q100" s="104">
        <v>4.9499999999999995E-2</v>
      </c>
      <c r="R100" s="104">
        <v>0.23121999999999993</v>
      </c>
      <c r="S100" s="104">
        <v>10.343299999999999</v>
      </c>
      <c r="T100" s="104">
        <v>9.4698999999999991</v>
      </c>
      <c r="U100" s="104">
        <v>9.9214499999999983</v>
      </c>
      <c r="V100" s="104">
        <v>11.850300000000001</v>
      </c>
      <c r="W100" s="104">
        <v>8.4985999999999997</v>
      </c>
      <c r="X100" s="104">
        <v>10.118955</v>
      </c>
      <c r="Y100" s="104">
        <v>0.42019999999999996</v>
      </c>
      <c r="Z100" s="104">
        <v>0</v>
      </c>
      <c r="AA100" s="104">
        <v>0.13410833333333336</v>
      </c>
      <c r="AB100" s="104">
        <v>373.71400000000006</v>
      </c>
      <c r="AC100" s="104">
        <v>59.949999999999989</v>
      </c>
      <c r="AD100" s="104">
        <v>214.68205</v>
      </c>
      <c r="AE100" s="104">
        <v>4.3999999999999997E-2</v>
      </c>
      <c r="AF100" s="104">
        <v>-5.1700000000000003E-2</v>
      </c>
      <c r="AG100" s="104">
        <v>-6.1875000000000003E-3</v>
      </c>
      <c r="AH100" s="104">
        <v>4.8377999999999997</v>
      </c>
      <c r="AI100" s="104">
        <v>3.7906000000000004</v>
      </c>
      <c r="AJ100" s="104">
        <v>4.2783125000000002</v>
      </c>
      <c r="AK100" s="104">
        <v>4.400000000000002E-3</v>
      </c>
      <c r="AL100" s="104">
        <v>-6.4899999999999999E-2</v>
      </c>
      <c r="AM100" s="104">
        <v>-2.5162500000000001E-2</v>
      </c>
    </row>
    <row r="101" spans="2:39" x14ac:dyDescent="0.25">
      <c r="D101" s="104" t="s">
        <v>58</v>
      </c>
      <c r="G101" s="104" t="s">
        <v>57</v>
      </c>
      <c r="J101" s="104" t="s">
        <v>59</v>
      </c>
      <c r="M101" s="104" t="s">
        <v>60</v>
      </c>
      <c r="P101" s="104" t="s">
        <v>61</v>
      </c>
      <c r="S101" s="104" t="s">
        <v>63</v>
      </c>
      <c r="V101" s="104" t="s">
        <v>62</v>
      </c>
      <c r="Y101" s="104" t="s">
        <v>64</v>
      </c>
      <c r="AB101" s="104" t="s">
        <v>65</v>
      </c>
      <c r="AE101" s="104" t="s">
        <v>66</v>
      </c>
      <c r="AH101" s="104" t="s">
        <v>67</v>
      </c>
      <c r="AK101" s="104" t="s">
        <v>68</v>
      </c>
    </row>
    <row r="103" spans="2:39" x14ac:dyDescent="0.25">
      <c r="D103" s="104" t="s">
        <v>58</v>
      </c>
      <c r="G103" s="104" t="s">
        <v>57</v>
      </c>
      <c r="J103" s="104" t="s">
        <v>59</v>
      </c>
      <c r="M103" s="104" t="s">
        <v>60</v>
      </c>
      <c r="P103" s="104" t="s">
        <v>61</v>
      </c>
      <c r="S103" s="104" t="s">
        <v>63</v>
      </c>
      <c r="V103" s="104" t="s">
        <v>62</v>
      </c>
      <c r="Y103" s="104" t="s">
        <v>64</v>
      </c>
      <c r="AB103" s="104" t="s">
        <v>65</v>
      </c>
      <c r="AE103" s="104" t="s">
        <v>66</v>
      </c>
      <c r="AH103" s="104" t="s">
        <v>67</v>
      </c>
      <c r="AK103" s="104" t="s">
        <v>68</v>
      </c>
    </row>
    <row r="104" spans="2:39" x14ac:dyDescent="0.25">
      <c r="B104" s="104">
        <v>1000</v>
      </c>
      <c r="C104" s="104" t="s">
        <v>54</v>
      </c>
      <c r="D104" s="104">
        <v>0</v>
      </c>
      <c r="E104" s="104">
        <v>0</v>
      </c>
      <c r="F104" s="104">
        <v>0</v>
      </c>
      <c r="G104" s="104">
        <f>MAX(G3:I4,G22:I23,G40:I41,G59:I60)</f>
        <v>21.241</v>
      </c>
      <c r="H104" s="104">
        <f>MIN(G3:I4,G22:I23,G40:I41,G59:I60)</f>
        <v>8.2280000000000015</v>
      </c>
      <c r="I104" s="104">
        <f>AVERAGE(G3:I4,G22:I23,G40:I41,G59:I60)</f>
        <v>14.549333333333335</v>
      </c>
      <c r="J104" s="104">
        <v>1.1000000000000001E-3</v>
      </c>
      <c r="K104" s="104">
        <v>-1.1000000000000001E-3</v>
      </c>
      <c r="L104" s="104">
        <v>3.6666666666666667E-4</v>
      </c>
      <c r="M104" s="104">
        <v>5.4999999999999997E-3</v>
      </c>
      <c r="N104" s="104">
        <v>-8.4699999999999998E-2</v>
      </c>
      <c r="O104" s="104">
        <v>-2.6858333333333331E-2</v>
      </c>
      <c r="P104" s="104">
        <f>MAX(Q3:U4,Q22:U23,Q40:U41,Q59:U60)</f>
        <v>0.40810000000000002</v>
      </c>
      <c r="Q104" s="104">
        <f>MIN(Q3:U4,Q22:U23,Q40:U41,Q59:U60)</f>
        <v>4.9499999999999995E-2</v>
      </c>
      <c r="R104" s="104">
        <f>AVERAGE(Q3:U4,Q22:U23,Q40:U41,Q59:U60)</f>
        <v>0.23121999999999993</v>
      </c>
      <c r="S104" s="104">
        <f>MAX(W3:W4,W22:W23,W40:W41,W59:W60)</f>
        <v>10.343299999999999</v>
      </c>
      <c r="T104" s="104">
        <f>MIN(W3:W4,W22:W23,W40:W41,W59:W60)</f>
        <v>9.4698999999999991</v>
      </c>
      <c r="U104" s="104">
        <f>AVERAGE(W3:W4,W22:W23,W40:W41,W59:W60)</f>
        <v>9.9214499999999983</v>
      </c>
      <c r="V104" s="104">
        <f>MAX(X3:AB4,X22:AB23,X40:AB41,X59:AB60)</f>
        <v>11.850300000000001</v>
      </c>
      <c r="W104" s="104">
        <f>MIN(X3:AB4,X22:AB23,X40:AB41,X59:AB60)</f>
        <v>8.4985999999999997</v>
      </c>
      <c r="X104" s="104">
        <f>AVERAGE(X3:AB4,X22:AB23,X40:AB41,X59:AB60)</f>
        <v>10.118955</v>
      </c>
      <c r="Y104" s="104">
        <f>MAX(AC3:AH4,AC22:AH23,AC40:AH41,AC59:AH60)</f>
        <v>0.42019999999999996</v>
      </c>
      <c r="Z104" s="104">
        <f>MIN(AC3:AH4,AC22:AH23,AC40:AH41,AC59:AH60)</f>
        <v>0</v>
      </c>
      <c r="AA104" s="104">
        <f>AVERAGE(AC3:AH4,AC22:AH23,AC40:AH41,AC59:AH60)</f>
        <v>0.13410833333333336</v>
      </c>
      <c r="AB104" s="104">
        <f>MAX(AJ3:AJ4,AL3:AL4,AJ22:AJ23,AL22:AL23,AJ40:AJ41,AL40:AL41,AJ59:AJ60,AL59:AL60)</f>
        <v>373.71400000000006</v>
      </c>
      <c r="AC104" s="104">
        <f>MIN(AJ3:AJ4,AL3:AL4,AJ22:AJ23,AL22:AL23,AJ40:AJ41,AL40:AL41,AJ59:AJ60,AL59:AL60)</f>
        <v>59.949999999999989</v>
      </c>
      <c r="AD104" s="104">
        <f>AVERAGE(AJ3:AJ4,AL3:AL4,AJ22:AJ23,AL22:AL23,AJ40:AJ41,AL40:AL41,AJ59:AJ60,AL59:AL60)</f>
        <v>214.68205</v>
      </c>
      <c r="AE104" s="104">
        <f>MAX(AM3:AN4,AM22:AN23,AM40:AN41,AM59:AN60)</f>
        <v>4.3999999999999997E-2</v>
      </c>
      <c r="AF104" s="104">
        <f>MIN(AM3:AN4,AM22:AN23,AM40:AN41,AM59:AN60)</f>
        <v>-5.1700000000000003E-2</v>
      </c>
      <c r="AG104" s="104">
        <f>AVERAGE(AM3:AN4,AM22:AN23,AM40:AN41,AM59:AN60)</f>
        <v>-6.1875000000000003E-3</v>
      </c>
      <c r="AH104" s="104">
        <f>MAX(AP3:AS4,AP22:AS23,AP40:AS41,AP59:AS60)</f>
        <v>4.8377999999999997</v>
      </c>
      <c r="AI104" s="104">
        <f>MIN(AP3:AS4,AP22:AS23,AP40:AS41,AP59:AS60)</f>
        <v>3.7906000000000004</v>
      </c>
      <c r="AJ104" s="104">
        <f>AVERAGE(AP3:AS4,AP22:AS23,AP40:AS41,AP59:AS60)</f>
        <v>4.2783125000000002</v>
      </c>
      <c r="AK104" s="104">
        <f>MAX(AT3:AU4,AT22:AU23,AT40:AU41,AT59:AU60)</f>
        <v>4.400000000000002E-3</v>
      </c>
      <c r="AL104" s="104">
        <f>MIN(AT3:AU4,AT22:AU23,AT40:AU41,AT59:AU60)</f>
        <v>-6.4899999999999999E-2</v>
      </c>
      <c r="AM104" s="104">
        <f>AVERAGE(AT3:AU4,AT22:AU23,AT40:AU41,AT59:AU60)</f>
        <v>-2.5162500000000001E-2</v>
      </c>
    </row>
    <row r="105" spans="2:39" x14ac:dyDescent="0.25">
      <c r="B105" s="104">
        <v>500</v>
      </c>
      <c r="C105" s="104" t="s">
        <v>53</v>
      </c>
      <c r="D105" s="104">
        <v>0</v>
      </c>
      <c r="E105" s="104">
        <v>0</v>
      </c>
      <c r="F105" s="104">
        <v>0</v>
      </c>
      <c r="G105" s="104">
        <f>MAX(G5:I6,G24:I25,G42:I43,G61:I62)</f>
        <v>28.897000000000002</v>
      </c>
      <c r="H105" s="104">
        <f>MIN(G5:I6,G24:I25,G42:I43,G61:I62)</f>
        <v>18.161000000000001</v>
      </c>
      <c r="I105" s="104">
        <f>AVERAGE(G5:I6,G24:I25,G42:I43,G61:I62)</f>
        <v>23.508833333333332</v>
      </c>
      <c r="J105" s="104">
        <v>2.2000000000000001E-3</v>
      </c>
      <c r="K105" s="104">
        <v>-1.1000000000000001E-3</v>
      </c>
      <c r="L105" s="104">
        <v>3.6666666666666667E-4</v>
      </c>
      <c r="M105" s="104">
        <v>6.5999999999999991E-3</v>
      </c>
      <c r="N105" s="104">
        <v>-8.0299999999999996E-2</v>
      </c>
      <c r="O105" s="104">
        <v>-2.4749999999999998E-2</v>
      </c>
      <c r="P105" s="104">
        <f>MAX(Q5:U6,Q24:U25,Q42:U43,Q61:U62)</f>
        <v>0.3553</v>
      </c>
      <c r="Q105" s="104">
        <f>MIN(Q5:U6,Q24:U25,Q42:U43,Q61:U62)</f>
        <v>4.3999999999999997E-2</v>
      </c>
      <c r="R105" s="104">
        <f>AVERAGE(Q5:U6,Q24:U25,Q42:U43,Q61:U62)</f>
        <v>0.30557999999999996</v>
      </c>
      <c r="S105" s="104">
        <f>MAX(W5:W6,W24:W25,W42:W43,W61:W62)</f>
        <v>7.9464000000000006</v>
      </c>
      <c r="T105" s="104">
        <f>MIN(W5:W6,W24:W25,W42:W43,W61:W62)</f>
        <v>7.3710999999999993</v>
      </c>
      <c r="U105" s="104">
        <f>AVERAGE(W5:W6,W24:W25,W42:W43,W61:W62)</f>
        <v>7.6664500000000002</v>
      </c>
      <c r="V105" s="104">
        <f>MAX(X5:AB6,X24:AB25,X42:AB43,X61:AB62)</f>
        <v>12.5433</v>
      </c>
      <c r="W105" s="104">
        <f>MIN(X5:AB6,X24:AB25,X42:AB43,X61:AB62)</f>
        <v>10.3345</v>
      </c>
      <c r="X105" s="104">
        <f>AVERAGE(X5:AB6,X24:AB25,X42:AB43,X61:AB62)</f>
        <v>11.365640000000003</v>
      </c>
      <c r="Y105" s="104">
        <f>MAX(AC5:AH6,AC24:AH25,AC42:AH43,AC61:AH62)</f>
        <v>0.2475</v>
      </c>
      <c r="Z105" s="104">
        <f>MIN(AC5:AH6,AC24:AH25,AC42:AH43,AC61:AH62)</f>
        <v>-1.2099999999999993E-2</v>
      </c>
      <c r="AA105" s="104">
        <f>AVERAGE(AC5:AH6,AC24:AH25,AC42:AH43,AC61:AH62)</f>
        <v>0.12356666666666667</v>
      </c>
      <c r="AB105" s="104">
        <f>MAX(AJ5:AJ6,AL5:AL6,AJ24:AJ25,AL24:AL25,AJ42:AJ43,AL42:AL43,AJ61:AJ62,AL61:AL62)</f>
        <v>207.72399999999999</v>
      </c>
      <c r="AC105" s="104">
        <f>MIN(AJ5:AJ6,AL5:AL6,AJ24:AJ25,AL24:AL25,AJ42:AJ43,AL42:AL43,AJ61:AJ62,AL61:AL62)</f>
        <v>62.809999999999988</v>
      </c>
      <c r="AD105" s="104">
        <f>AVERAGE(AJ5:AJ6,AL5:AL6,AJ24:AJ25,AL24:AL25,AJ42:AJ43,AL42:AL43,AJ61:AJ62,AL61:AL62)</f>
        <v>136.32080000000002</v>
      </c>
      <c r="AE105" s="104">
        <f>MAX(AM5:AN6,AM24:AN25,AM42:AN43,AM61:AN62)</f>
        <v>2.1999999999999999E-2</v>
      </c>
      <c r="AF105" s="104">
        <f>MIN(AM5:AN6,AM24:AN25,AM42:AN43,AM61:AN62)</f>
        <v>-2.0899999999999998E-2</v>
      </c>
      <c r="AG105" s="104">
        <f>AVERAGE(AM5:AN6,AM24:AN25,AM42:AN43,AM61:AN62)</f>
        <v>7.7249404789592191E-19</v>
      </c>
      <c r="AH105" s="104">
        <f>MAX(AP5:AS6,AP24:AS25,AP42:AS43,AP61:AS62)</f>
        <v>4.5760000000000005</v>
      </c>
      <c r="AI105" s="104">
        <f>MIN(AP5:AS6,AP24:AS25,AP42:AS43,AP61:AS62)</f>
        <v>3.6905000000000001</v>
      </c>
      <c r="AJ105" s="104">
        <f>AVERAGE(AP5:AS6,AP24:AS25,AP42:AS43,AP61:AS62)</f>
        <v>4.1309812500000005</v>
      </c>
      <c r="AK105" s="104">
        <f>MAX(AT5:AU6,AT24:AU25,AT42:AU43,AT61:AU62)</f>
        <v>2.53E-2</v>
      </c>
      <c r="AL105" s="104">
        <f>MIN(AT5:AU6,AT24:AU25,AT42:AU43,AT61:AU62)</f>
        <v>-4.1799999999999997E-2</v>
      </c>
      <c r="AM105" s="104">
        <f>AVERAGE(AT5:AU6,AT24:AU25,AT42:AU43,AT61:AU62)</f>
        <v>-4.3999999999999994E-3</v>
      </c>
    </row>
    <row r="106" spans="2:39" x14ac:dyDescent="0.25">
      <c r="B106" s="104">
        <v>250</v>
      </c>
      <c r="C106" s="104" t="s">
        <v>55</v>
      </c>
      <c r="D106" s="104">
        <v>0</v>
      </c>
      <c r="E106" s="104">
        <v>0</v>
      </c>
      <c r="F106" s="104">
        <v>0</v>
      </c>
      <c r="G106" s="104">
        <f>MAX(G7:I8,G26:I27,G44:I45,G63:I64)</f>
        <v>25.74</v>
      </c>
      <c r="H106" s="104">
        <f>MIN(G7:I8,G26:I27,G44:I45,G63:I64)</f>
        <v>19.063000000000002</v>
      </c>
      <c r="I106" s="104">
        <f>AVERAGE(G7:I8,G26:I27,G44:I45,G63:I64)</f>
        <v>22.179666666666673</v>
      </c>
      <c r="J106" s="104">
        <v>1.1000000000000001E-3</v>
      </c>
      <c r="K106" s="104">
        <v>-1.1000000000000001E-3</v>
      </c>
      <c r="L106" s="104">
        <v>-3.6666666666666667E-4</v>
      </c>
      <c r="M106" s="104">
        <v>7.7000000000000002E-3</v>
      </c>
      <c r="N106" s="104">
        <v>-6.3799999999999996E-2</v>
      </c>
      <c r="O106" s="104">
        <v>-2.0441666666666667E-2</v>
      </c>
      <c r="P106" s="104">
        <f>MAX(Q7:U8,Q26:U27,Q44:U45,Q63:U64)</f>
        <v>0.24199999999999999</v>
      </c>
      <c r="Q106" s="104">
        <f>MIN(Q7:U8,Q26:U27,Q44:U45,Q63:U64)</f>
        <v>0</v>
      </c>
      <c r="R106" s="104">
        <f>AVERAGE(Q7:U8,Q26:U27,Q44:U45,Q63:U64)</f>
        <v>0.18765999999999999</v>
      </c>
      <c r="S106" s="104">
        <f>MAX(W44:W45,W26:W27,W7:W8,W63:W64)</f>
        <v>7.0939000000000005</v>
      </c>
      <c r="T106" s="104">
        <f>MIN(W44:W45,W26:W27,W7:W8,W63:W64)</f>
        <v>6.8090000000000002</v>
      </c>
      <c r="U106" s="104">
        <f>AVERAGE(W44:W45,W26:W27,W7:W8,W63:W64)</f>
        <v>6.9880250000000004</v>
      </c>
      <c r="V106" s="104">
        <f>MAX(X7:AB8,X26:AB27,X44:AB45,X63:AB64)</f>
        <v>11.564300000000001</v>
      </c>
      <c r="W106" s="104">
        <f>MIN(X7:AB8,X26:AB27,X44:AB45,X63:AB64)</f>
        <v>9.4644000000000013</v>
      </c>
      <c r="X106" s="104">
        <f>AVERAGE(X7:AB8,X26:AB27,X44:AB45,X63:AB64)</f>
        <v>10.543610000000003</v>
      </c>
      <c r="Y106" s="104">
        <f>MAX(AC7:AH8,AC26:AH27,AC44:AH45,AC63:AH64)</f>
        <v>0.1232</v>
      </c>
      <c r="Z106" s="104">
        <f>MIN(AC7:AH8,AC26:AH27,AC44:AH45,AC63:AH64)</f>
        <v>5.5E-2</v>
      </c>
      <c r="AA106" s="104">
        <f>AVERAGE(AC7:AH8,AC26:AH27,AC44:AH45,AC63:AH64)</f>
        <v>9.2216666666666683E-2</v>
      </c>
      <c r="AB106" s="104">
        <f>MAX(AJ7:AJ8,AL7:AL8,AJ26:AJ27,AL26:AL27,AJ44:AJ45,AL44:AL45,AJ63:AJ64,AL63:AL64)</f>
        <v>124.67399999999999</v>
      </c>
      <c r="AC106" s="104">
        <f>MIN(AJ7:AJ8,AL7:AL8,AJ26:AJ27,AL26:AL27,AJ44:AJ45,AL44:AL45,AJ63:AJ64,AL63:AL64)</f>
        <v>55.968000000000004</v>
      </c>
      <c r="AD106" s="104">
        <f>AVERAGE(AJ7:AJ8,AL7:AL8,AJ26:AJ27,AL26:AL27,AJ44:AJ45,AL44:AL45,AJ63:AJ64,AL63:AL64)</f>
        <v>105.73365000000001</v>
      </c>
      <c r="AE106" s="104">
        <f>MAX(AM7:AN8,AM26:AN27,AM44:AN45,AM63:AN64)</f>
        <v>2.53E-2</v>
      </c>
      <c r="AF106" s="104">
        <f>MIN(AM7:AN8,AM26:AN27,AM44:AN45,AM63:AN64)</f>
        <v>-4.2900000000000001E-2</v>
      </c>
      <c r="AG106" s="104">
        <f>AVERAGE(AM7:AN8,AM26:AN27,AM44:AN45,AM63:AN64)</f>
        <v>-2.062500000000001E-3</v>
      </c>
      <c r="AH106" s="104">
        <f>MAX(AP7:AS8,AP26:AS27,AP44:AS45,AP63:AS64)</f>
        <v>4.3658999999999999</v>
      </c>
      <c r="AI106" s="104">
        <f>MIN(AP7:AS8,AP26:AS27,AP44:AS45,AP63:AS64)</f>
        <v>3.8719999999999999</v>
      </c>
      <c r="AJ106" s="104">
        <f>AVERAGE(AP7:AS8,AP26:AS27,AP44:AS45,AP63:AS64)</f>
        <v>4.0792124999999988</v>
      </c>
      <c r="AK106" s="104">
        <f>MAX(AT7:AU8,AT26:AU27,AT44:AU45,AT63:AU64)</f>
        <v>2.9700000000000001E-2</v>
      </c>
      <c r="AL106" s="104">
        <f>MIN(AT7:AU8,AT26:AU27,AT44:AU45,AT63:AU64)</f>
        <v>-4.2900000000000001E-2</v>
      </c>
      <c r="AM106" s="104">
        <f>AVERAGE(AT7:AU8,AT26:AU27,AT44:AU45,AT63:AU64)</f>
        <v>-7.1500000000000001E-3</v>
      </c>
    </row>
    <row r="107" spans="2:39" x14ac:dyDescent="0.25">
      <c r="B107" s="104">
        <v>125</v>
      </c>
      <c r="C107" s="104" t="s">
        <v>56</v>
      </c>
      <c r="D107" s="104">
        <v>0</v>
      </c>
      <c r="E107" s="104">
        <v>0</v>
      </c>
      <c r="F107" s="104">
        <v>0</v>
      </c>
      <c r="G107" s="104">
        <f>MAX(G9:I10,G28:I29,G46:I47,G65:I66)</f>
        <v>40.172000000000004</v>
      </c>
      <c r="H107" s="104">
        <f>MIN(G9:I10,G28:I29,G46:I47,G65:I66)</f>
        <v>12.936000000000002</v>
      </c>
      <c r="I107" s="104">
        <f>AVERAGE(G9:I10,G28:I29,G46:I47,G65:I66)</f>
        <v>26.602583333333339</v>
      </c>
      <c r="J107" s="104">
        <v>1.1000000000000001E-3</v>
      </c>
      <c r="K107" s="104">
        <v>-1.1000000000000001E-3</v>
      </c>
      <c r="L107" s="104">
        <v>-1.8333333333333301E-4</v>
      </c>
      <c r="M107" s="104">
        <v>3.2999999999999995E-3</v>
      </c>
      <c r="N107" s="104">
        <v>-8.6900000000000005E-2</v>
      </c>
      <c r="O107" s="104">
        <v>-3.2908333333333338E-2</v>
      </c>
      <c r="P107" s="104">
        <f>MAX(Q9:U10,Q28:U29,Q46:U47,Q65:U66)</f>
        <v>0.1595</v>
      </c>
      <c r="Q107" s="104">
        <f>MIN(Q9:U10,Q28:U29,Q46:U47,Q65:U66)</f>
        <v>0</v>
      </c>
      <c r="R107" s="104">
        <f>AVERAGE(Q9:U10,Q28:U29,Q46:U47,Q65:U66)</f>
        <v>0.12892000000000003</v>
      </c>
      <c r="S107" s="104">
        <f>MAX(W9:W10,W28:W29,W46:W47,W65:W66)</f>
        <v>7.2885999999999997</v>
      </c>
      <c r="T107" s="104">
        <f>MIN(W9:W10,W28:W29,W46:W47,W65:W66)</f>
        <v>6.8540999999999999</v>
      </c>
      <c r="U107" s="104">
        <f>AVERAGE(W9:W10,W28:W29,W46:W47,W65:W66)</f>
        <v>7.0724499999999999</v>
      </c>
      <c r="V107" s="104">
        <f>MAX(X9:AB10,X28:AB29,X46:AB47,X65:AB66)</f>
        <v>12.4223</v>
      </c>
      <c r="W107" s="104">
        <f>MIN(X9:AB10,X28:AB29,X46:AB47,X65:AB66)</f>
        <v>9.3566000000000003</v>
      </c>
      <c r="X107" s="104">
        <f>AVERAGE(X9:AB10,X28:AB29,X46:AB47,X65:AB66)</f>
        <v>10.755195000000002</v>
      </c>
      <c r="Y107" s="104">
        <f>MAX(AC9:AH10,AC28:AH29,AC46:AH47,AC65:AH66)</f>
        <v>0.14080000000000001</v>
      </c>
      <c r="Z107" s="104">
        <f>MIN(AC9:AH10,AC28:AH29,AC46:AH47,AC65:AH66)</f>
        <v>6.5999999999999991E-3</v>
      </c>
      <c r="AA107" s="104">
        <f>AVERAGE(AC9:AH10,AC28:AH29,AC46:AH47,AC65:AH66)</f>
        <v>9.3316666666666673E-2</v>
      </c>
      <c r="AB107" s="104">
        <f>MAX(AJ9:AJ10,AL9:AL10,AJ28:AJ29,AL28:AL29,AJ46:AJ47,AL46:AL47,AJ65:AJ66,AL65:AL66)</f>
        <v>96.216999999999999</v>
      </c>
      <c r="AC107" s="104">
        <f>MIN(AJ9:AJ10,AL9:AL10,AJ28:AJ29,AL28:AL29,AJ46:AJ47,AL46:AL47,AJ65:AJ66,AL65:AL66)</f>
        <v>59.322999999999986</v>
      </c>
      <c r="AD107" s="104">
        <f>AVERAGE(AJ9:AJ10,AL9:AL10,AJ28:AJ29,AL28:AL29,AJ46:AJ47,AL46:AL47,AJ65:AJ66,AL65:AL66)</f>
        <v>77.839299999999994</v>
      </c>
      <c r="AE107" s="104">
        <f>MAX(AM9:AN10,AM28:AN29,AM46:AN47,AM65:AN66)</f>
        <v>4.3999999999999997E-2</v>
      </c>
      <c r="AF107" s="104">
        <f>MIN(AM9:AN10,AM28:AN29,AM46:AN47,AM65:AN66)</f>
        <v>-2.86E-2</v>
      </c>
      <c r="AG107" s="104">
        <f>AVERAGE(AM9:AN10,AM28:AN29,AM46:AN47,AM65:AN66)</f>
        <v>7.0124999999999988E-3</v>
      </c>
      <c r="AH107" s="104">
        <f>MAX(AP9:AS10,AP28:AS29,AP46:AS47,AP65:AS66)</f>
        <v>4.716800000000001</v>
      </c>
      <c r="AI107" s="104">
        <f>MIN(AP9:AS10,AP28:AS29,AP46:AS47,AP65:AS66)</f>
        <v>3.4495999999999998</v>
      </c>
      <c r="AJ107" s="104">
        <f>AVERAGE(AP9:AS10,AP28:AS29,AP46:AS47,AP65:AS66)</f>
        <v>4.0541187499999998</v>
      </c>
      <c r="AK107" s="104">
        <f>MAX(AT9:AU10,AT28:AU29,AT46:AU47,AT65:AU66)</f>
        <v>2.7500000000000004E-2</v>
      </c>
      <c r="AL107" s="104">
        <f>MIN(AT9:AU10,AT28:AU29,AT46:AU47,AT65:AU66)</f>
        <v>-4.5100000000000001E-2</v>
      </c>
      <c r="AM107" s="104">
        <f>AVERAGE(AT9:AU10,AT28:AU29,AT46:AU47,AT65:AU66)</f>
        <v>-9.074999999999998E-3</v>
      </c>
    </row>
    <row r="108" spans="2:39" x14ac:dyDescent="0.25">
      <c r="B108" s="104">
        <v>62.5</v>
      </c>
      <c r="C108" s="104" t="s">
        <v>69</v>
      </c>
      <c r="D108" s="104">
        <f>MAX(D11:F12,D30:F31,D48:F49,D67:F68)</f>
        <v>0</v>
      </c>
      <c r="E108" s="104">
        <f>MIN(D11:F12,D30:F31,D48:F49,D67:F68)</f>
        <v>-0.13420000000000001</v>
      </c>
      <c r="F108" s="104">
        <f>AVERAGE(D11:F12,D30:F31,D48:F49,D67:F68)</f>
        <v>-1.7783333333333335E-2</v>
      </c>
      <c r="G108" s="104">
        <f>MAX(G11:I12,G30:I31,G48:I49,G67:I68)</f>
        <v>54.978000000000002</v>
      </c>
      <c r="H108" s="104">
        <f>MIN(G11:I12,G30:I31,G48:I49,G67:I68)</f>
        <v>34.275999999999996</v>
      </c>
      <c r="I108" s="104">
        <f>AVERAGE(G11:I12,G30:I31,G48:I49,G67:I68)</f>
        <v>44.588499999999989</v>
      </c>
      <c r="J108" s="104">
        <f>MAX(K11:M12,K30:M31,K48:M49,K67:M68)</f>
        <v>0</v>
      </c>
      <c r="K108" s="104">
        <f>MIN(K11:M12,K30:M31,K48:M49,K67:M68)</f>
        <v>0</v>
      </c>
      <c r="L108" s="104">
        <f>AVERAGE(K11:M12,K30:M31,K48:M49,K67:M68)</f>
        <v>0</v>
      </c>
      <c r="M108" s="104">
        <f>MAX(N11:P12,N30:P31,N48:P49,N67:P68)</f>
        <v>2.2000000000000001E-3</v>
      </c>
      <c r="N108" s="104">
        <f>MIN(N11:P12,N30:P31,N48:P49,N67:P68)</f>
        <v>-5.6100000000000004E-2</v>
      </c>
      <c r="O108" s="104">
        <f>AVERAGE(N11:P12,N30:P31,N48:P49,N67:P68)</f>
        <v>-2.1266666666666666E-2</v>
      </c>
      <c r="P108" s="104">
        <f>MAX(Q11:U12,Q30:U31,Q48:U49,Q67:U68)</f>
        <v>0.12759999999999999</v>
      </c>
      <c r="Q108" s="104">
        <f>MIN(Q11:U12,Q30:U31,Q48:U49,Q67:U68)</f>
        <v>-8.9099999999999999E-2</v>
      </c>
      <c r="R108" s="104">
        <f>AVERAGE(Q11:U12,Q30:U31,Q48:U49,Q67:U68)</f>
        <v>3.8334999999999994E-2</v>
      </c>
      <c r="S108" s="104">
        <f>MAX(W11:W12,W30:W31,W48:W49,W67:W68)</f>
        <v>6.6462000000000003</v>
      </c>
      <c r="T108" s="104">
        <f>MIN(W11:W12,W30:W31,W48:W49,W67:W68)</f>
        <v>6.0884999999999998</v>
      </c>
      <c r="U108" s="104">
        <f>AVERAGE(W11:W12,W30:W31,W48:W49,W67:W68)</f>
        <v>6.3833000000000002</v>
      </c>
      <c r="V108" s="104">
        <f>MAX(X11:AB12,X30:AB31,X48:AB49,X67:AB68)</f>
        <v>9.6393000000000004</v>
      </c>
      <c r="W108" s="104">
        <f>MIN(X11:AB12,X30:AB31,X48:AB49,X67:AB68)</f>
        <v>6.4118999999999993</v>
      </c>
      <c r="X108" s="104">
        <f>AVERAGE(X11:AB12,X30:AB31,X48:AB49,X67:AB68)</f>
        <v>7.7748550000000005</v>
      </c>
      <c r="Y108" s="104">
        <f>MAX(AC11:AH12,AC30:AH31,AC48:AH49,AC67:AH68)</f>
        <v>0.10010000000000001</v>
      </c>
      <c r="Z108" s="104">
        <f>MIN(AC11:AH12,AC30:AH31,AC48:AH49,AC67:AH68)</f>
        <v>-2.4200000000000003E-2</v>
      </c>
      <c r="AA108" s="104">
        <f>AVERAGE(AC11:AH12,AC30:AH31,AC48:AH49,AC67:AH68)</f>
        <v>5.0370833333333316E-2</v>
      </c>
      <c r="AB108" s="104">
        <f>MAX(AJ11:AL12,AJ30:AM31,AJ48:AL49,AJ67:AL68)</f>
        <v>73.59</v>
      </c>
      <c r="AC108" s="104">
        <f>MIN(AJ11:AL12,AJ30:AM31,AJ48:AL49,AJ67:AL68)</f>
        <v>-1.1000000000000001E-3</v>
      </c>
      <c r="AD108" s="104">
        <f>AVERAGE(AJ11:AL12,AJ30:AM31,AJ48:AL49,AJ67:AL68)</f>
        <v>52.794584615384629</v>
      </c>
      <c r="AE108" s="104">
        <f>MAX(AM11:AO12,AM30:AO31,AM48:AO49,AM67:AO68)</f>
        <v>2.4200000000000003E-2</v>
      </c>
      <c r="AF108" s="104">
        <f>MIN(AM11:AO12,AM30:AO31,AM48:AO49,AM67:AO68)</f>
        <v>-2.3099999999999999E-2</v>
      </c>
      <c r="AG108" s="104">
        <f>AVERAGE(AM11:AO12,AM30:AO31,AM48:AO49,AM67:AO68)</f>
        <v>-1.1916666666666657E-3</v>
      </c>
      <c r="AH108" s="104">
        <f>MAX(AP11:AS12,AP30:AS31,AP48:AS49,AP67:AS68)</f>
        <v>4.5837000000000003</v>
      </c>
      <c r="AI108" s="104">
        <f>MIN(AP11:AS12,AP30:AS31,AP48:AS49,AP67:AS68)</f>
        <v>3.4737999999999998</v>
      </c>
      <c r="AJ108" s="104">
        <f>AVERAGE(AP11:AS12,AP30:AS31,AP48:AS49,AP67:AS68)</f>
        <v>3.9724437500000001</v>
      </c>
      <c r="AK108" s="104">
        <f>MAX(AT11:AV12,AT30:AV31,AT48:AV49,AT67:AV68)</f>
        <v>0</v>
      </c>
      <c r="AL108" s="104">
        <f>MIN(AT11:AV12,AT30:AV31,AT48:AV49,AT67:AV68)</f>
        <v>-7.1499999999999994E-2</v>
      </c>
      <c r="AM108" s="104">
        <f>AVERAGE(AT11:AV12,AT30:AV31,AT48:AV49,AT67:AV68)</f>
        <v>-2.6216666666666669E-2</v>
      </c>
    </row>
    <row r="109" spans="2:39" x14ac:dyDescent="0.25">
      <c r="B109" s="104">
        <v>32.25</v>
      </c>
      <c r="C109" s="104" t="s">
        <v>70</v>
      </c>
      <c r="D109" s="104">
        <f>MAX(D13:F14,D32:F33,D50:F51,D69:F70)</f>
        <v>1.3199999999999998E-2</v>
      </c>
      <c r="E109" s="104">
        <f>MIN(D13:F14,D32:F33,D50:F51,D69:F70)</f>
        <v>-0.46970000000000001</v>
      </c>
      <c r="F109" s="104">
        <f>AVERAGE(D13:F14,D32:F33,D50:F51,D69:F70)</f>
        <v>-4.945416666666666E-2</v>
      </c>
      <c r="G109" s="104">
        <f>MAX(G13:I14,G32:I33,G50:I51,G69:I70)</f>
        <v>43.647999999999996</v>
      </c>
      <c r="H109" s="104">
        <f>MIN(G13:I14,G32:I33,G50:I51,G69:I70)</f>
        <v>37.455000000000005</v>
      </c>
      <c r="I109" s="104">
        <f>AVERAGE(G13:I14,G32:I33,G50:I51,G69:I70)</f>
        <v>40.820083333333336</v>
      </c>
      <c r="J109" s="104">
        <f>MAX(K13:M14,K32:M33,K50:M51,K69:M70)</f>
        <v>0</v>
      </c>
      <c r="K109" s="104">
        <f>MIN(K13:M14,K32:M33,K50:M51,K69:M70)</f>
        <v>-1.1000000000000001E-3</v>
      </c>
      <c r="L109" s="104">
        <f>AVERAGE(K13:M14,K32:M33,K50:M51,K69:M70)</f>
        <v>-9.1666666666666668E-5</v>
      </c>
      <c r="M109" s="104">
        <f>MAX(N13:P14,N32:P33,N50:P51,N69:P70)</f>
        <v>2.2000000000000001E-3</v>
      </c>
      <c r="N109" s="104">
        <f>MIN(N13:P14,N32:P33,N50:P51,N69:P70)</f>
        <v>-7.5899999999999995E-2</v>
      </c>
      <c r="O109" s="104">
        <f>AVERAGE(N13:P14,N32:P33,N50:P51,N69:P70)</f>
        <v>-3.5291666666666659E-2</v>
      </c>
      <c r="P109" s="104">
        <f>MAX(Q13:U14,Q32:U33,Q50:U51,Q69:U70)</f>
        <v>0.27389999999999998</v>
      </c>
      <c r="Q109" s="104">
        <f>MIN(Q13:U14,Q32:U33,Q50:U51,Q69:U70)</f>
        <v>-2.53E-2</v>
      </c>
      <c r="R109" s="104">
        <f>AVERAGE(Q13:U14,Q32:U33,Q50:U51,Q69:U70)</f>
        <v>4.6832500000000013E-2</v>
      </c>
      <c r="S109" s="104">
        <f>MAX(W13:W14,W32:W33,W50:W51,W69:W70)</f>
        <v>6.5395000000000003</v>
      </c>
      <c r="T109" s="104">
        <f>MIN(W13:W14,W32:W33,W50:W51,W69:W70)</f>
        <v>3.9929999999999999</v>
      </c>
      <c r="U109" s="104">
        <f>AVERAGE(W13:W14,W32:W33,W50:W51,W69:W70)</f>
        <v>5.2648750000000009</v>
      </c>
      <c r="V109" s="104">
        <f>MAX(X13:AB14,X32:AB33,X50:AB51,X69:AB70)</f>
        <v>9.5183</v>
      </c>
      <c r="W109" s="104">
        <f>MIN(X13:AB14,X32:AB33,X50:AB51,X69:AB70)</f>
        <v>3.0789</v>
      </c>
      <c r="X109" s="104">
        <f>AVERAGE(X13:AB14,X32:AB33,X50:AB51,X69:AB70)</f>
        <v>5.8924249999999985</v>
      </c>
      <c r="Y109" s="104">
        <f>MAX(AC13:AH14,AC32:AH33,AC50:AH51,AC69:AH70)</f>
        <v>6.93E-2</v>
      </c>
      <c r="Z109" s="104">
        <f>MIN(AC13:AH14,AC32:AH33,AC50:AH51,AC69:AH70)</f>
        <v>-0.32450000000000001</v>
      </c>
      <c r="AA109" s="104">
        <f>AVERAGE(AC13:AH14,AC32:AH33,AC50:AH51,AC69:AH70)</f>
        <v>9.2125000000000002E-3</v>
      </c>
      <c r="AB109" s="104">
        <f>MAX(AJ13:AL14,AJ32:AM33,AJ50:AL51,AJ69:AL70)</f>
        <v>70.323000000000008</v>
      </c>
      <c r="AC109" s="104">
        <f>MIN(AJ13:AL14,AJ32:AM33,AJ50:AL51,AJ69:AL70)</f>
        <v>-2.4200000000000003E-2</v>
      </c>
      <c r="AD109" s="104">
        <f>AVERAGE(AJ13:AL14,AJ32:AM33,AJ50:AL51,AJ69:AL70)</f>
        <v>38.899088461538462</v>
      </c>
      <c r="AE109" s="104">
        <f>MAX(AM13:AO14,AM32:AO33,AM50:AO51,AM69:AO70)</f>
        <v>1.1000000000000001E-3</v>
      </c>
      <c r="AF109" s="104">
        <f>MIN(AM13:AO14,AM32:AO33,AM50:AO51,AM69:AO70)</f>
        <v>-2.4200000000000003E-2</v>
      </c>
      <c r="AG109" s="104">
        <f>AVERAGE(AM13:AO14,AM32:AO33,AM50:AO51,AM69:AO70)</f>
        <v>-7.6083333333333324E-3</v>
      </c>
      <c r="AH109" s="104">
        <f>MAX(AP13:AS14,AP32:AS33,AP50:AS51,AP69:AS70)</f>
        <v>5.0952000000000002</v>
      </c>
      <c r="AI109" s="104">
        <f>MIN(AP13:AS14,AP32:AS33,AP50:AS51,AP69:AS70)</f>
        <v>3.4804000000000004</v>
      </c>
      <c r="AJ109" s="104">
        <f>AVERAGE(AP13:AS14,AP32:AS33,AP50:AS51,AP69:AS70)</f>
        <v>4.2077749999999998</v>
      </c>
      <c r="AK109" s="104">
        <f>MAX(AT13:AV14,AT32:AV33,AT50:AV51,AT69:AV70)</f>
        <v>0</v>
      </c>
      <c r="AL109" s="104">
        <f>MIN(AT13:AV14,AT32:AV33,AT50:AV51,AT69:AV70)</f>
        <v>-8.0299999999999996E-2</v>
      </c>
      <c r="AM109" s="104">
        <f>AVERAGE(AT13:AV14,AT32:AV33,AT50:AV51,AT69:AV70)</f>
        <v>-3.7583333333333337E-2</v>
      </c>
    </row>
    <row r="110" spans="2:39" x14ac:dyDescent="0.25">
      <c r="B110" s="104">
        <v>15.625</v>
      </c>
      <c r="C110" s="104" t="s">
        <v>71</v>
      </c>
      <c r="D110" s="104">
        <f>MAX(D15:F16,D34:F35,D52:F53,D71:F72)</f>
        <v>0.23760000000000001</v>
      </c>
      <c r="E110" s="104">
        <f>MIN(D15:F16,D34:F35,D52:F53,D71:F72)</f>
        <v>-0.22989999999999999</v>
      </c>
      <c r="F110" s="104">
        <f>AVERAGE(D15:F16,D34:F35,D52:F53,D71:F72)</f>
        <v>9.0383333333333329E-2</v>
      </c>
      <c r="G110" s="104">
        <f>MAX(G15:I16,G34:I35,G52:I53,G71:I72)</f>
        <v>1.5289999999999977</v>
      </c>
      <c r="H110" s="104">
        <f>MIN(G15:I16,G34:I35,G52:I53,G71:I72)</f>
        <v>0.27499999999999902</v>
      </c>
      <c r="I110" s="104">
        <f>AVERAGE(G15:I16,G34:I35,G52:I53,G71:I72)</f>
        <v>0.89924999999999933</v>
      </c>
      <c r="J110" s="104">
        <f>MAX(K15:M16,K34:M35,K52:M53,K71:M72)</f>
        <v>0</v>
      </c>
      <c r="K110" s="104">
        <f>MIN(K15:M16,K34:M35,K52:M53,K71:M72)</f>
        <v>0</v>
      </c>
      <c r="L110" s="104">
        <f>AVERAGE(K15:M16,K34:M35,K52:M53,K71:M72)</f>
        <v>0</v>
      </c>
      <c r="M110" s="104">
        <f>MAX(N15:P16,N34:P35,N52:P53,N71:P72)</f>
        <v>2.1999999999999999E-2</v>
      </c>
      <c r="N110" s="104">
        <f>MIN(N15:P16,N34:P35,N52:P53,N71:P72)</f>
        <v>-4.3999999999999997E-2</v>
      </c>
      <c r="O110" s="104">
        <f>AVERAGE(N15:P16,N34:P35,N52:P53,N71:P72)</f>
        <v>-4.0333333333333349E-3</v>
      </c>
      <c r="P110" s="104">
        <f>MAX(Q15:U16,Q34:U35,Q52:U53,Q71:U72)</f>
        <v>3.8499999999999993E-2</v>
      </c>
      <c r="Q110" s="104">
        <f>MIN(Q15:U16,Q34:U35,Q52:U53,Q71:U72)</f>
        <v>-9.35E-2</v>
      </c>
      <c r="R110" s="104">
        <f>AVERAGE(Q15:U16,Q34:U35,Q52:U53,Q71:U72)</f>
        <v>4.62E-3</v>
      </c>
      <c r="S110" s="104">
        <f>MAX(W15:W16,W34:W35,W52:W53,W71:W72)</f>
        <v>4.1304999999999996</v>
      </c>
      <c r="T110" s="104">
        <f>MIN(W15:W16,W34:W35,W52:W53,W71:W72)</f>
        <v>3.9864000000000002</v>
      </c>
      <c r="U110" s="104">
        <f>AVERAGE(W15:W16,W34:W35,W52:W53,W71:W72)</f>
        <v>4.0628500000000001</v>
      </c>
      <c r="V110" s="104">
        <f>MAX(X15:AB16,X34:AB35,X52:AB53,X71:AB72)</f>
        <v>0.63360000000000016</v>
      </c>
      <c r="W110" s="104">
        <f>MIN(X15:AB16,X34:AB35,X52:AB53,X71:AB72)</f>
        <v>7.8100000000000558E-2</v>
      </c>
      <c r="X110" s="104">
        <f>AVERAGE(X15:AB16,X34:AB35,X52:AB53,X71:AB72)</f>
        <v>0.2511850000000001</v>
      </c>
      <c r="Y110" s="104">
        <f>MAX(AC15:AH16,AC34:AH35,AC52:AH53,AC71:AH72)</f>
        <v>0.48619999999999997</v>
      </c>
      <c r="Z110" s="104">
        <f>MIN(AC15:AH16,AC34:AH35,AC52:AH53,AC71:AH72)</f>
        <v>0.10559999999999999</v>
      </c>
      <c r="AA110" s="104">
        <f>AVERAGE(AC15:AH16,AC34:AH35,AC52:AH53,AC71:AH72)</f>
        <v>0.40658749999999994</v>
      </c>
      <c r="AB110" s="104">
        <f>MAX(AJ15:AL16,AJ34:AM35,AJ52:AL53,AJ71:AL72)</f>
        <v>8.0410000000000004</v>
      </c>
      <c r="AC110" s="104">
        <f>MIN(AJ15:AL16,AJ34:AM35,AJ52:AL53,AJ71:AL72)</f>
        <v>-1.0999999999999999E-2</v>
      </c>
      <c r="AD110" s="104">
        <f>AVERAGE(AJ15:AL16,AJ34:AM35,AJ52:AL53,AJ71:AL72)</f>
        <v>3.2964884615384609</v>
      </c>
      <c r="AE110" s="104">
        <f>MAX(AM15:AO16,AM34:AO35,AM52:AO53,AM71:AO72)</f>
        <v>1.0999999999999999E-2</v>
      </c>
      <c r="AF110" s="104">
        <f>MIN(AM15:AO16,AM34:AO35,AM52:AO53,AM71:AO72)</f>
        <v>-2.3099999999999999E-2</v>
      </c>
      <c r="AG110" s="104">
        <f>AVERAGE(AM15:AO16,AM34:AO35,AM52:AO53,AM71:AO72)</f>
        <v>-3.2083333333333326E-3</v>
      </c>
      <c r="AH110" s="104">
        <f>MAX(AP15:AS16,AP34:AS35,AP52:AS53,AP71:AS72)</f>
        <v>4.1536</v>
      </c>
      <c r="AI110" s="104">
        <f>MIN(AP15:AS16,AP34:AS35,AP52:AS53,AP71:AS72)</f>
        <v>2.0591999999999997</v>
      </c>
      <c r="AJ110" s="104">
        <f>AVERAGE(AP15:AS16,AP34:AS35,AP52:AS53,AP71:AS72)</f>
        <v>3.1117625000000002</v>
      </c>
      <c r="AK110" s="104">
        <f>MAX(AT15:AV16,AT34:AV35,AT52:AV53,AT71:AV72)</f>
        <v>1.2099999999999998E-2</v>
      </c>
      <c r="AL110" s="104">
        <f>MIN(AT15:AV16,AT34:AV35,AT52:AV53,AT71:AV72)</f>
        <v>-5.6100000000000004E-2</v>
      </c>
      <c r="AM110" s="104">
        <f>AVERAGE(AT15:AV16,AT34:AV35,AT52:AV53,AT71:AV72)</f>
        <v>-1.4483333333333334E-2</v>
      </c>
    </row>
    <row r="111" spans="2:39" x14ac:dyDescent="0.25">
      <c r="B111" s="104">
        <v>0</v>
      </c>
      <c r="C111" s="104" t="s">
        <v>72</v>
      </c>
      <c r="D111" s="104">
        <f>MAX(D17:F18,D36:F37,D54:F55,D73:F74)</f>
        <v>1.9799999999999998E-2</v>
      </c>
      <c r="E111" s="104">
        <f>MIN(D17:F18,D36:F37,D54:F55,D73:F74)</f>
        <v>-3.5200000000000002E-2</v>
      </c>
      <c r="F111" s="104">
        <f>AVERAGE(D17:F18,D36:F37,D54:F55,D73:F74)</f>
        <v>-2.3833333333333332E-3</v>
      </c>
      <c r="G111" s="104">
        <f>MAX(G17:I18,G36:I37,G54:I55,G73:I74)</f>
        <v>63.371000000000002</v>
      </c>
      <c r="H111" s="104">
        <f>MIN(G17:I18,G36:I37,G54:I55,G73:I74)</f>
        <v>51.281999999999996</v>
      </c>
      <c r="I111" s="104">
        <f>AVERAGE(G17:I18,G36:I37,G54:I55,G73:I74)</f>
        <v>57.286166666666652</v>
      </c>
      <c r="J111" s="104">
        <f>MAX(K17:M18,K36:M37,K54:M55,K73:M74)</f>
        <v>0</v>
      </c>
      <c r="K111" s="104">
        <f>MIN(K17:M18,K36:M37,K54:M55,K73:M74)</f>
        <v>0</v>
      </c>
      <c r="L111" s="104">
        <f>AVERAGE(K17:M18,K36:M37,K54:M55,K73:M74)</f>
        <v>0</v>
      </c>
      <c r="M111" s="104">
        <f>MAX(N17:P18,N36:P37,N54:P55,N73:P74)</f>
        <v>7.7000000000000002E-3</v>
      </c>
      <c r="N111" s="104">
        <f>MIN(N17:P18,N36:P37,N54:P55,N73:P74)</f>
        <v>-5.6100000000000004E-2</v>
      </c>
      <c r="O111" s="104">
        <f>AVERAGE(N17:P18,N36:P37,N54:P55,N73:P74)</f>
        <v>-2.3283333333333333E-2</v>
      </c>
      <c r="P111" s="104">
        <f>MAX(Q17:U18,Q36:U37,Q54:U55,Q73:U74)</f>
        <v>2.9699999999999997E-2</v>
      </c>
      <c r="Q111" s="104">
        <f>MIN(Q17:U18,Q36:U37,Q54:U55,Q73:U74)</f>
        <v>-8.9099999999999999E-2</v>
      </c>
      <c r="R111" s="104">
        <f>AVERAGE(Q17:U18,Q36:U37,Q54:U55,Q73:U74)</f>
        <v>-9.3500000000000007E-3</v>
      </c>
      <c r="S111" s="104">
        <f>MAX(W17:W18,W36:W37,W54:W55,W73:W74)</f>
        <v>5.5670999999999999</v>
      </c>
      <c r="T111" s="104">
        <f>MIN(W17:W18,W36:W37,W54:W55,W73:W74)</f>
        <v>5.5121000000000002</v>
      </c>
      <c r="U111" s="104">
        <f>AVERAGE(W17:W18,W36:W37,W54:W55,W73:W74)</f>
        <v>5.5396000000000001</v>
      </c>
      <c r="V111" s="104">
        <f>MAX(X17:AB18,X36:AB37,X54:AB55,X73:AB74)</f>
        <v>10.299300000000002</v>
      </c>
      <c r="W111" s="104">
        <f>MIN(X17:AB18,X36:AB37,X54:AB55,X73:AB74)</f>
        <v>7.5195999999999996</v>
      </c>
      <c r="X111" s="104">
        <f>AVERAGE(X17:AB18,X36:AB37,X54:AB55,X73:AB74)</f>
        <v>8.7305900000000012</v>
      </c>
      <c r="Y111" s="104">
        <f>MAX(AC17:AH18,AC36:AH37,AC54:AH55,AC73:AH74)</f>
        <v>0.3256</v>
      </c>
      <c r="Z111" s="104">
        <f>MIN(AC17:AH18,AC36:AH37,AC54:AH55,AC73:AH74)</f>
        <v>0</v>
      </c>
      <c r="AA111" s="104">
        <f>AVERAGE(AC17:AH18,AC36:AH37,AC54:AH55,AC73:AH74)</f>
        <v>0.19442499999999993</v>
      </c>
      <c r="AB111" s="104">
        <f>MAX(AJ17:AL18,AJ36:AM37,AJ54:AL55,AJ73:AL74)</f>
        <v>58.652000000000001</v>
      </c>
      <c r="AC111" s="104">
        <f>MIN(AJ17:AL18,AJ36:AM37,AJ54:AL55,AJ73:AL74)</f>
        <v>0</v>
      </c>
      <c r="AD111" s="104">
        <f>AVERAGE(AJ17:AL18,AJ36:AM37,AJ54:AL55,AJ73:AL74)</f>
        <v>49.396473076923073</v>
      </c>
      <c r="AE111" s="104">
        <f>MAX(AM17:AO18,AM36:AO37,AM54:AO55,AM73:AO74)</f>
        <v>5.4999999999999997E-3</v>
      </c>
      <c r="AF111" s="104">
        <f>MIN(AM17:AO18,AM36:AO37,AM54:AO55,AM73:AO74)</f>
        <v>-2.3099999999999999E-2</v>
      </c>
      <c r="AG111" s="104">
        <f>AVERAGE(AM17:AO18,AM36:AO37,AM54:AO55,AM73:AO74)</f>
        <v>-7.150000000000001E-3</v>
      </c>
      <c r="AH111" s="104">
        <f>MAX(AP17:AS18,AP36:AS37,AP54:AS55,AP73:AS74)</f>
        <v>3.5266000000000002</v>
      </c>
      <c r="AI111" s="104">
        <f>MIN(AP17:AS18,AP36:AS37,AP54:AS55,AP73:AS74)</f>
        <v>3.1745999999999999</v>
      </c>
      <c r="AJ111" s="104">
        <f>AVERAGE(AP17:AS18,AP36:AS37,AP54:AS55,AP73:AS74)</f>
        <v>3.2902374999999986</v>
      </c>
      <c r="AK111" s="104">
        <f>MAX(AT17:AV18,AT36:AV37,AT54:AV55,AT73:AV74)</f>
        <v>0</v>
      </c>
      <c r="AL111" s="104">
        <f>MIN(AT17:AV18,AT36:AV37,AT54:AV55,AT73:AV74)</f>
        <v>-7.1499999999999994E-2</v>
      </c>
      <c r="AM111" s="104">
        <f>AVERAGE(AT17:AV18,AT36:AV37,AT54:AV55,AT73:AV74)</f>
        <v>-2.5666666666666667E-2</v>
      </c>
    </row>
  </sheetData>
  <sortState ref="B93:AM101">
    <sortCondition ref="B9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S101"/>
  <sheetViews>
    <sheetView topLeftCell="AJ1" zoomScale="70" zoomScaleNormal="70" workbookViewId="0">
      <selection activeCell="CT1" sqref="CT1:CT1048576"/>
    </sheetView>
  </sheetViews>
  <sheetFormatPr defaultRowHeight="13.8" x14ac:dyDescent="0.25"/>
  <cols>
    <col min="2" max="2" width="21.5" bestFit="1" customWidth="1"/>
    <col min="3" max="3" width="11.19921875" bestFit="1" customWidth="1"/>
    <col min="41" max="41" width="12.3984375" bestFit="1" customWidth="1"/>
  </cols>
  <sheetData>
    <row r="2" spans="1:97" s="108" customFormat="1" ht="14.4" x14ac:dyDescent="0.3">
      <c r="A2" s="108" t="s">
        <v>48</v>
      </c>
      <c r="B2" s="108" t="s">
        <v>46</v>
      </c>
      <c r="C2" s="108" t="s">
        <v>0</v>
      </c>
      <c r="D2" s="102" t="s">
        <v>1</v>
      </c>
      <c r="E2" s="102" t="s">
        <v>2</v>
      </c>
      <c r="F2" s="102" t="s">
        <v>3</v>
      </c>
      <c r="G2" s="102" t="s">
        <v>4</v>
      </c>
      <c r="H2" s="102" t="s">
        <v>5</v>
      </c>
      <c r="I2" s="102" t="s">
        <v>6</v>
      </c>
      <c r="J2" s="109" t="s">
        <v>7</v>
      </c>
      <c r="K2" s="102" t="s">
        <v>8</v>
      </c>
      <c r="L2" s="102" t="s">
        <v>9</v>
      </c>
      <c r="M2" s="102" t="s">
        <v>10</v>
      </c>
      <c r="N2" s="102" t="s">
        <v>11</v>
      </c>
      <c r="O2" s="102" t="s">
        <v>12</v>
      </c>
      <c r="P2" s="102" t="s">
        <v>13</v>
      </c>
      <c r="Q2" s="102" t="s">
        <v>14</v>
      </c>
      <c r="R2" s="102" t="s">
        <v>15</v>
      </c>
      <c r="S2" s="102" t="s">
        <v>16</v>
      </c>
      <c r="T2" s="102" t="s">
        <v>17</v>
      </c>
      <c r="U2" s="102" t="s">
        <v>18</v>
      </c>
      <c r="V2" s="102" t="s">
        <v>19</v>
      </c>
      <c r="W2" s="102" t="s">
        <v>20</v>
      </c>
      <c r="X2" s="102" t="s">
        <v>21</v>
      </c>
      <c r="Y2" s="102" t="s">
        <v>22</v>
      </c>
      <c r="Z2" s="102" t="s">
        <v>23</v>
      </c>
      <c r="AA2" s="102" t="s">
        <v>24</v>
      </c>
      <c r="AB2" s="102" t="s">
        <v>25</v>
      </c>
      <c r="AC2" s="102" t="s">
        <v>26</v>
      </c>
      <c r="AD2" s="102" t="s">
        <v>27</v>
      </c>
      <c r="AE2" s="102" t="s">
        <v>28</v>
      </c>
      <c r="AF2" s="102" t="s">
        <v>29</v>
      </c>
      <c r="AG2" s="102" t="s">
        <v>30</v>
      </c>
      <c r="AH2" s="102" t="s">
        <v>31</v>
      </c>
      <c r="AI2" s="102" t="s">
        <v>32</v>
      </c>
      <c r="AJ2" s="102" t="s">
        <v>33</v>
      </c>
      <c r="AK2" s="102" t="s">
        <v>34</v>
      </c>
      <c r="AL2" s="102" t="s">
        <v>35</v>
      </c>
      <c r="AM2" s="102" t="s">
        <v>36</v>
      </c>
      <c r="AN2" s="102" t="s">
        <v>37</v>
      </c>
      <c r="AO2" s="102" t="s">
        <v>38</v>
      </c>
      <c r="AP2" s="102" t="s">
        <v>39</v>
      </c>
      <c r="AQ2" s="102" t="s">
        <v>40</v>
      </c>
      <c r="AR2" s="102" t="s">
        <v>41</v>
      </c>
      <c r="AS2" s="102" t="s">
        <v>42</v>
      </c>
      <c r="AT2" s="102" t="s">
        <v>43</v>
      </c>
      <c r="AU2" s="102" t="s">
        <v>44</v>
      </c>
      <c r="AV2" s="102" t="s">
        <v>45</v>
      </c>
      <c r="AW2" s="102"/>
      <c r="BA2" s="102" t="s">
        <v>1</v>
      </c>
      <c r="BB2" s="102" t="s">
        <v>2</v>
      </c>
      <c r="BC2" s="102" t="s">
        <v>3</v>
      </c>
      <c r="BD2" s="102" t="s">
        <v>4</v>
      </c>
      <c r="BE2" s="102" t="s">
        <v>5</v>
      </c>
      <c r="BF2" s="102" t="s">
        <v>6</v>
      </c>
      <c r="BG2" s="109" t="s">
        <v>7</v>
      </c>
      <c r="BH2" s="102" t="s">
        <v>8</v>
      </c>
      <c r="BI2" s="102" t="s">
        <v>9</v>
      </c>
      <c r="BJ2" s="102" t="s">
        <v>10</v>
      </c>
      <c r="BK2" s="102" t="s">
        <v>11</v>
      </c>
      <c r="BL2" s="102" t="s">
        <v>12</v>
      </c>
      <c r="BM2" s="102" t="s">
        <v>13</v>
      </c>
      <c r="BN2" s="102" t="s">
        <v>14</v>
      </c>
      <c r="BO2" s="102" t="s">
        <v>15</v>
      </c>
      <c r="BP2" s="102" t="s">
        <v>16</v>
      </c>
      <c r="BQ2" s="102" t="s">
        <v>17</v>
      </c>
      <c r="BR2" s="102" t="s">
        <v>18</v>
      </c>
      <c r="BS2" s="102" t="s">
        <v>19</v>
      </c>
      <c r="BT2" s="102" t="s">
        <v>20</v>
      </c>
      <c r="BU2" s="102" t="s">
        <v>21</v>
      </c>
      <c r="BV2" s="102" t="s">
        <v>22</v>
      </c>
      <c r="BW2" s="102" t="s">
        <v>23</v>
      </c>
      <c r="BX2" s="102" t="s">
        <v>24</v>
      </c>
      <c r="BY2" s="102" t="s">
        <v>25</v>
      </c>
      <c r="BZ2" s="102" t="s">
        <v>26</v>
      </c>
      <c r="CA2" s="102" t="s">
        <v>27</v>
      </c>
      <c r="CB2" s="102" t="s">
        <v>28</v>
      </c>
      <c r="CC2" s="102" t="s">
        <v>29</v>
      </c>
      <c r="CD2" s="102" t="s">
        <v>30</v>
      </c>
      <c r="CE2" s="102" t="s">
        <v>31</v>
      </c>
      <c r="CF2" s="102" t="s">
        <v>32</v>
      </c>
      <c r="CG2" s="102" t="s">
        <v>33</v>
      </c>
      <c r="CH2" s="102" t="s">
        <v>34</v>
      </c>
      <c r="CI2" s="102" t="s">
        <v>35</v>
      </c>
      <c r="CJ2" s="102" t="s">
        <v>36</v>
      </c>
      <c r="CK2" s="102" t="s">
        <v>37</v>
      </c>
      <c r="CL2" s="102" t="s">
        <v>38</v>
      </c>
      <c r="CM2" s="102" t="s">
        <v>39</v>
      </c>
      <c r="CN2" s="102" t="s">
        <v>40</v>
      </c>
      <c r="CO2" s="102" t="s">
        <v>41</v>
      </c>
      <c r="CP2" s="102" t="s">
        <v>42</v>
      </c>
      <c r="CQ2" s="102" t="s">
        <v>43</v>
      </c>
      <c r="CR2" s="102" t="s">
        <v>44</v>
      </c>
      <c r="CS2" s="102" t="s">
        <v>45</v>
      </c>
    </row>
    <row r="3" spans="1:97" ht="14.4" x14ac:dyDescent="0.3">
      <c r="B3" t="s">
        <v>163</v>
      </c>
      <c r="C3">
        <v>0.1</v>
      </c>
      <c r="D3" s="3">
        <v>0</v>
      </c>
      <c r="E3" s="3">
        <v>0</v>
      </c>
      <c r="F3" s="3">
        <v>0</v>
      </c>
      <c r="G3" s="3">
        <v>116.09400000000001</v>
      </c>
      <c r="H3" s="3">
        <v>117.62300000000002</v>
      </c>
      <c r="I3" s="3">
        <v>115.91800000000001</v>
      </c>
      <c r="J3" s="3">
        <v>-15.818</v>
      </c>
      <c r="K3" s="3">
        <v>1.1000000000000001E-3</v>
      </c>
      <c r="L3" s="3">
        <v>1.1000000000000001E-3</v>
      </c>
      <c r="M3" s="3">
        <v>1.1000000000000001E-3</v>
      </c>
      <c r="N3" s="3">
        <v>2.2000000000000001E-3</v>
      </c>
      <c r="O3" s="3">
        <v>-2.9699999999999997E-2</v>
      </c>
      <c r="P3" s="3">
        <v>-2.1999999999999962E-3</v>
      </c>
      <c r="Q3" s="3">
        <v>3.6299999999999999E-2</v>
      </c>
      <c r="R3" s="3">
        <v>3.1899999999999998E-2</v>
      </c>
      <c r="S3" s="3">
        <v>2.9699999999999997E-2</v>
      </c>
      <c r="T3" s="3">
        <v>2.9700000000000001E-2</v>
      </c>
      <c r="U3" s="3">
        <v>0</v>
      </c>
      <c r="V3" s="3">
        <v>0</v>
      </c>
      <c r="W3" s="3">
        <v>8.7604000000000006</v>
      </c>
      <c r="X3" s="3">
        <v>5.4009999999999998</v>
      </c>
      <c r="Y3" s="3">
        <v>5.2019000000000002</v>
      </c>
      <c r="Z3" s="3">
        <v>5.8343999999999996</v>
      </c>
      <c r="AA3" s="3">
        <v>6.1269999999999989</v>
      </c>
      <c r="AB3" s="3">
        <v>5.5373999999999999</v>
      </c>
      <c r="AC3" s="3">
        <v>7.1499999999999994E-2</v>
      </c>
      <c r="AD3" s="3">
        <v>7.1500000000000008E-2</v>
      </c>
      <c r="AE3" s="3">
        <v>6.93E-2</v>
      </c>
      <c r="AF3" s="3">
        <v>0</v>
      </c>
      <c r="AG3" s="3">
        <v>4.6199999999999998E-2</v>
      </c>
      <c r="AH3" s="3">
        <v>0.26729999999999998</v>
      </c>
      <c r="AI3" s="3">
        <v>0</v>
      </c>
      <c r="AJ3" s="3">
        <v>285.24759999999998</v>
      </c>
      <c r="AK3" s="3">
        <v>-9.141</v>
      </c>
      <c r="AL3" s="3">
        <v>333.89400000000001</v>
      </c>
      <c r="AM3" s="3">
        <v>-3.4099999999999998E-2</v>
      </c>
      <c r="AN3" s="3">
        <v>0</v>
      </c>
      <c r="AO3" s="3">
        <v>0</v>
      </c>
      <c r="AP3" s="3">
        <v>7.6010000000000009</v>
      </c>
      <c r="AQ3" s="3">
        <v>7.4052000000000007</v>
      </c>
      <c r="AR3" s="3">
        <v>7.4349000000000007</v>
      </c>
      <c r="AS3" s="3">
        <v>7.3534999999999995</v>
      </c>
      <c r="AT3" s="3">
        <v>1.2100000000000001E-2</v>
      </c>
      <c r="AU3" s="3">
        <v>1.4300000000000002E-2</v>
      </c>
      <c r="AV3" s="3">
        <v>0</v>
      </c>
      <c r="AW3" s="3"/>
      <c r="BA3">
        <f t="shared" ref="BA3:CP3" si="0">AVERAGE(D3,D40)</f>
        <v>0</v>
      </c>
      <c r="BB3">
        <f t="shared" si="0"/>
        <v>0</v>
      </c>
      <c r="BC3">
        <f t="shared" si="0"/>
        <v>0</v>
      </c>
      <c r="BD3">
        <f t="shared" si="0"/>
        <v>115.86850000000001</v>
      </c>
      <c r="BE3">
        <f t="shared" si="0"/>
        <v>117.45800000000001</v>
      </c>
      <c r="BF3">
        <f t="shared" si="0"/>
        <v>115.6705</v>
      </c>
      <c r="BG3">
        <f t="shared" si="0"/>
        <v>-15.977499999999999</v>
      </c>
      <c r="BH3">
        <f t="shared" si="0"/>
        <v>1.65E-3</v>
      </c>
      <c r="BI3">
        <f t="shared" si="0"/>
        <v>5.5000000000000003E-4</v>
      </c>
      <c r="BJ3">
        <f t="shared" si="0"/>
        <v>1.65E-3</v>
      </c>
      <c r="BK3">
        <f t="shared" si="0"/>
        <v>-2.2000000000000006E-3</v>
      </c>
      <c r="BL3">
        <f t="shared" si="0"/>
        <v>-5.7749999999999996E-2</v>
      </c>
      <c r="BM3">
        <f t="shared" si="0"/>
        <v>-2.3649999999999994E-2</v>
      </c>
      <c r="BN3">
        <f t="shared" si="0"/>
        <v>3.7949999999999998E-2</v>
      </c>
      <c r="BO3">
        <f t="shared" si="0"/>
        <v>3.465E-2</v>
      </c>
      <c r="BP3">
        <f t="shared" si="0"/>
        <v>3.1899999999999998E-2</v>
      </c>
      <c r="BQ3">
        <f t="shared" si="0"/>
        <v>3.5200000000000002E-2</v>
      </c>
      <c r="BR3">
        <f t="shared" si="0"/>
        <v>0</v>
      </c>
      <c r="BS3">
        <f t="shared" si="0"/>
        <v>0</v>
      </c>
      <c r="BT3">
        <f t="shared" si="0"/>
        <v>8.7631499999999996</v>
      </c>
      <c r="BU3">
        <f t="shared" si="0"/>
        <v>5.3025500000000001</v>
      </c>
      <c r="BV3">
        <f t="shared" si="0"/>
        <v>5.1199499999999993</v>
      </c>
      <c r="BW3">
        <f t="shared" si="0"/>
        <v>5.7403499999999994</v>
      </c>
      <c r="BX3">
        <f t="shared" si="0"/>
        <v>6.0015999999999998</v>
      </c>
      <c r="BY3">
        <f t="shared" si="0"/>
        <v>5.4460999999999995</v>
      </c>
      <c r="BZ3">
        <f t="shared" si="0"/>
        <v>7.2599999999999998E-2</v>
      </c>
      <c r="CA3">
        <f t="shared" si="0"/>
        <v>7.2599999999999998E-2</v>
      </c>
      <c r="CB3">
        <f t="shared" si="0"/>
        <v>7.2599999999999998E-2</v>
      </c>
      <c r="CC3">
        <f t="shared" si="0"/>
        <v>0</v>
      </c>
      <c r="CD3">
        <f t="shared" si="0"/>
        <v>4.9499999999999995E-2</v>
      </c>
      <c r="CE3">
        <f t="shared" si="0"/>
        <v>0.26729999999999998</v>
      </c>
      <c r="CF3">
        <f t="shared" si="0"/>
        <v>0</v>
      </c>
      <c r="CG3">
        <f t="shared" si="0"/>
        <v>286.54834999999997</v>
      </c>
      <c r="CH3">
        <f t="shared" si="0"/>
        <v>-9.1041500000000006</v>
      </c>
      <c r="CI3">
        <f t="shared" si="0"/>
        <v>333.86485000000005</v>
      </c>
      <c r="CJ3">
        <f t="shared" si="0"/>
        <v>-1.4849999999999999E-2</v>
      </c>
      <c r="CK3">
        <f t="shared" si="0"/>
        <v>0</v>
      </c>
      <c r="CL3">
        <f t="shared" si="0"/>
        <v>0</v>
      </c>
      <c r="CM3">
        <f t="shared" si="0"/>
        <v>7.5768000000000004</v>
      </c>
      <c r="CN3">
        <f t="shared" si="0"/>
        <v>7.41235</v>
      </c>
      <c r="CO3">
        <f t="shared" si="0"/>
        <v>7.413450000000001</v>
      </c>
      <c r="CP3">
        <f t="shared" si="0"/>
        <v>7.3425000000000002</v>
      </c>
      <c r="CQ3">
        <f t="shared" ref="CQ3:CS3" si="1">AVERAGE(AT3,AT40)</f>
        <v>-1.8150000000000003E-2</v>
      </c>
      <c r="CR3">
        <f t="shared" si="1"/>
        <v>-1.6500000000000001E-2</v>
      </c>
      <c r="CS3">
        <f t="shared" si="1"/>
        <v>0</v>
      </c>
    </row>
    <row r="4" spans="1:97" ht="14.4" x14ac:dyDescent="0.3">
      <c r="B4" t="s">
        <v>163</v>
      </c>
      <c r="C4">
        <v>0.1</v>
      </c>
      <c r="D4" s="3">
        <v>1.7600000000000001E-2</v>
      </c>
      <c r="E4" s="3">
        <v>0</v>
      </c>
      <c r="F4" s="3">
        <v>6.5999999999999991E-3</v>
      </c>
      <c r="G4" s="3">
        <v>51.172000000000004</v>
      </c>
      <c r="H4" s="3">
        <v>51.722000000000001</v>
      </c>
      <c r="I4" s="3">
        <v>50.786999999999992</v>
      </c>
      <c r="J4" s="3">
        <v>-15.818</v>
      </c>
      <c r="K4" s="3">
        <v>0</v>
      </c>
      <c r="L4" s="3">
        <v>0</v>
      </c>
      <c r="M4" s="3">
        <v>-1.1000000000000001E-3</v>
      </c>
      <c r="N4" s="3">
        <v>0</v>
      </c>
      <c r="O4" s="3">
        <v>-1.9799999999999998E-2</v>
      </c>
      <c r="P4" s="3">
        <v>-9.8999999999999973E-3</v>
      </c>
      <c r="Q4" s="3">
        <v>1.0999999999999999E-2</v>
      </c>
      <c r="R4" s="3">
        <v>1.43E-2</v>
      </c>
      <c r="S4" s="3">
        <v>1.6500000000000001E-2</v>
      </c>
      <c r="T4" s="3">
        <v>1.5399999999999997E-2</v>
      </c>
      <c r="U4" s="3">
        <v>0</v>
      </c>
      <c r="V4" s="3">
        <v>0</v>
      </c>
      <c r="W4" s="3">
        <v>8.432599999999999</v>
      </c>
      <c r="X4" s="3">
        <v>4.3427999999999995</v>
      </c>
      <c r="Y4" s="3">
        <v>4.2636000000000003</v>
      </c>
      <c r="Z4" s="3">
        <v>4.8026</v>
      </c>
      <c r="AA4" s="3">
        <v>4.9686999999999992</v>
      </c>
      <c r="AB4" s="3">
        <v>4.4813999999999998</v>
      </c>
      <c r="AC4" s="3">
        <v>1.7600000000000001E-2</v>
      </c>
      <c r="AD4" s="3">
        <v>1.8699999999999998E-2</v>
      </c>
      <c r="AE4" s="3">
        <v>1.9799999999999998E-2</v>
      </c>
      <c r="AF4" s="3">
        <v>0</v>
      </c>
      <c r="AG4" s="3">
        <v>2.1999999999999999E-2</v>
      </c>
      <c r="AH4" s="3">
        <v>0.2409</v>
      </c>
      <c r="AI4" s="3">
        <v>0</v>
      </c>
      <c r="AJ4" s="3">
        <v>286.23759999999999</v>
      </c>
      <c r="AK4" s="3">
        <v>-9.141</v>
      </c>
      <c r="AL4" s="3">
        <v>329.05400000000003</v>
      </c>
      <c r="AM4" s="3">
        <v>2.0900000000000002E-2</v>
      </c>
      <c r="AN4" s="3">
        <v>0</v>
      </c>
      <c r="AO4" s="3">
        <v>0</v>
      </c>
      <c r="AP4" s="3">
        <v>6.2040000000000006</v>
      </c>
      <c r="AQ4" s="3">
        <v>6.1061000000000005</v>
      </c>
      <c r="AR4" s="3">
        <v>6.1292</v>
      </c>
      <c r="AS4" s="3">
        <v>6.0851999999999986</v>
      </c>
      <c r="AT4" s="3">
        <v>-1.2099999999999998E-2</v>
      </c>
      <c r="AU4" s="3">
        <v>-1.0999999999999998E-2</v>
      </c>
      <c r="AV4" s="3">
        <v>0</v>
      </c>
      <c r="AW4" s="3"/>
      <c r="BA4">
        <f t="shared" ref="BA4:CP4" si="2">AVERAGE(D5,D42)</f>
        <v>0</v>
      </c>
      <c r="BB4">
        <f t="shared" si="2"/>
        <v>0</v>
      </c>
      <c r="BC4">
        <f t="shared" si="2"/>
        <v>0</v>
      </c>
      <c r="BD4">
        <f t="shared" si="2"/>
        <v>49.362500000000004</v>
      </c>
      <c r="BE4">
        <f t="shared" si="2"/>
        <v>49.840999999999994</v>
      </c>
      <c r="BF4">
        <f t="shared" si="2"/>
        <v>49.043499999999995</v>
      </c>
      <c r="BG4">
        <f t="shared" si="2"/>
        <v>-15.977499999999999</v>
      </c>
      <c r="BH4">
        <f t="shared" si="2"/>
        <v>5.5000000000000003E-4</v>
      </c>
      <c r="BI4">
        <f t="shared" si="2"/>
        <v>-5.5000000000000003E-4</v>
      </c>
      <c r="BJ4">
        <f t="shared" si="2"/>
        <v>5.5000000000000003E-4</v>
      </c>
      <c r="BK4">
        <f t="shared" si="2"/>
        <v>-3.3E-3</v>
      </c>
      <c r="BL4">
        <f t="shared" si="2"/>
        <v>-5.7749999999999996E-2</v>
      </c>
      <c r="BM4">
        <f t="shared" si="2"/>
        <v>-3.9050000000000001E-2</v>
      </c>
      <c r="BN4">
        <f t="shared" si="2"/>
        <v>2.3649999999999997E-2</v>
      </c>
      <c r="BO4">
        <f t="shared" si="2"/>
        <v>2.1450000000000004E-2</v>
      </c>
      <c r="BP4">
        <f t="shared" si="2"/>
        <v>1.9799999999999998E-2</v>
      </c>
      <c r="BQ4">
        <f t="shared" si="2"/>
        <v>2.3099999999999999E-2</v>
      </c>
      <c r="BR4">
        <f t="shared" si="2"/>
        <v>0</v>
      </c>
      <c r="BS4">
        <f t="shared" si="2"/>
        <v>0</v>
      </c>
      <c r="BT4">
        <f t="shared" si="2"/>
        <v>5.3784499999999991</v>
      </c>
      <c r="BU4">
        <f t="shared" si="2"/>
        <v>5.8745499999999993</v>
      </c>
      <c r="BV4">
        <f t="shared" si="2"/>
        <v>5.5137499999999999</v>
      </c>
      <c r="BW4">
        <f t="shared" si="2"/>
        <v>6.2969499999999998</v>
      </c>
      <c r="BX4">
        <f t="shared" si="2"/>
        <v>6.5790999999999995</v>
      </c>
      <c r="BY4">
        <f t="shared" si="2"/>
        <v>5.936700000000001</v>
      </c>
      <c r="BZ4">
        <f t="shared" si="2"/>
        <v>9.9000000000000008E-3</v>
      </c>
      <c r="CA4">
        <f t="shared" si="2"/>
        <v>9.8999999999999991E-3</v>
      </c>
      <c r="CB4">
        <f t="shared" si="2"/>
        <v>1.21E-2</v>
      </c>
      <c r="CC4">
        <f t="shared" si="2"/>
        <v>0</v>
      </c>
      <c r="CD4">
        <f t="shared" si="2"/>
        <v>6.6E-3</v>
      </c>
      <c r="CE4">
        <f t="shared" si="2"/>
        <v>7.9199999999999993E-2</v>
      </c>
      <c r="CF4">
        <f t="shared" si="2"/>
        <v>0</v>
      </c>
      <c r="CG4">
        <f t="shared" si="2"/>
        <v>151.90834999999998</v>
      </c>
      <c r="CH4">
        <f t="shared" si="2"/>
        <v>149.95585</v>
      </c>
      <c r="CI4">
        <f t="shared" si="2"/>
        <v>166.88484999999997</v>
      </c>
      <c r="CJ4">
        <f t="shared" si="2"/>
        <v>-7.150000000000001E-3</v>
      </c>
      <c r="CK4">
        <f t="shared" si="2"/>
        <v>0</v>
      </c>
      <c r="CL4">
        <f t="shared" si="2"/>
        <v>0</v>
      </c>
      <c r="CM4">
        <f t="shared" si="2"/>
        <v>5.1281999999999996</v>
      </c>
      <c r="CN4">
        <f t="shared" si="2"/>
        <v>5.0275499999999997</v>
      </c>
      <c r="CO4">
        <f t="shared" si="2"/>
        <v>5.0176500000000006</v>
      </c>
      <c r="CP4">
        <f t="shared" si="2"/>
        <v>4.9819000000000004</v>
      </c>
      <c r="CQ4">
        <f t="shared" ref="CQ4:CS4" si="3">AVERAGE(AT5,AT42)</f>
        <v>-7.1500000000000001E-3</v>
      </c>
      <c r="CR4">
        <f t="shared" si="3"/>
        <v>-5.4999999999999962E-3</v>
      </c>
      <c r="CS4">
        <f t="shared" si="3"/>
        <v>0</v>
      </c>
    </row>
    <row r="5" spans="1:97" ht="14.4" x14ac:dyDescent="0.3">
      <c r="B5" t="s">
        <v>163</v>
      </c>
      <c r="C5">
        <v>0.05</v>
      </c>
      <c r="D5" s="7">
        <v>0</v>
      </c>
      <c r="E5" s="7">
        <v>0</v>
      </c>
      <c r="F5" s="7">
        <v>0</v>
      </c>
      <c r="G5" s="7">
        <v>49.588000000000001</v>
      </c>
      <c r="H5" s="7">
        <v>50.005999999999993</v>
      </c>
      <c r="I5" s="7">
        <v>49.290999999999997</v>
      </c>
      <c r="J5" s="7">
        <v>-15.818</v>
      </c>
      <c r="K5" s="7">
        <v>0</v>
      </c>
      <c r="L5" s="7">
        <v>0</v>
      </c>
      <c r="M5" s="7">
        <v>0</v>
      </c>
      <c r="N5" s="7">
        <v>1.1000000000000001E-3</v>
      </c>
      <c r="O5" s="7">
        <v>-2.9699999999999997E-2</v>
      </c>
      <c r="P5" s="7">
        <v>-1.7599999999999998E-2</v>
      </c>
      <c r="Q5" s="7">
        <v>2.1999999999999999E-2</v>
      </c>
      <c r="R5" s="7">
        <v>1.8700000000000001E-2</v>
      </c>
      <c r="S5" s="7">
        <v>1.7600000000000001E-2</v>
      </c>
      <c r="T5" s="7">
        <v>1.7599999999999998E-2</v>
      </c>
      <c r="U5" s="7">
        <v>0</v>
      </c>
      <c r="V5" s="7">
        <v>0</v>
      </c>
      <c r="W5" s="7">
        <v>5.3756999999999993</v>
      </c>
      <c r="X5" s="7">
        <v>5.972999999999999</v>
      </c>
      <c r="Y5" s="7">
        <v>5.5957000000000008</v>
      </c>
      <c r="Z5" s="7">
        <v>6.391</v>
      </c>
      <c r="AA5" s="7">
        <v>6.7044999999999995</v>
      </c>
      <c r="AB5" s="7">
        <v>6.0280000000000005</v>
      </c>
      <c r="AC5" s="7">
        <v>8.8000000000000023E-3</v>
      </c>
      <c r="AD5" s="7">
        <v>8.8000000000000005E-3</v>
      </c>
      <c r="AE5" s="7">
        <v>8.8000000000000005E-3</v>
      </c>
      <c r="AF5" s="7">
        <v>0</v>
      </c>
      <c r="AG5" s="7">
        <v>3.3000000000000004E-3</v>
      </c>
      <c r="AH5" s="7">
        <v>7.9199999999999993E-2</v>
      </c>
      <c r="AI5" s="7">
        <v>0</v>
      </c>
      <c r="AJ5" s="7">
        <v>150.60759999999999</v>
      </c>
      <c r="AK5" s="7">
        <v>149.91900000000001</v>
      </c>
      <c r="AL5" s="7">
        <v>166.91399999999999</v>
      </c>
      <c r="AM5" s="7">
        <v>-2.6400000000000003E-2</v>
      </c>
      <c r="AN5" s="7">
        <v>0</v>
      </c>
      <c r="AO5" s="7">
        <v>0</v>
      </c>
      <c r="AP5" s="7">
        <v>5.1524000000000001</v>
      </c>
      <c r="AQ5" s="7">
        <v>5.0204000000000004</v>
      </c>
      <c r="AR5" s="7">
        <v>5.0391000000000004</v>
      </c>
      <c r="AS5" s="7">
        <v>4.9929000000000006</v>
      </c>
      <c r="AT5" s="7">
        <v>2.3100000000000002E-2</v>
      </c>
      <c r="AU5" s="7">
        <v>2.53E-2</v>
      </c>
      <c r="AV5" s="7">
        <v>0</v>
      </c>
      <c r="AW5" s="7"/>
      <c r="BA5">
        <f t="shared" ref="BA5:CP5" si="4">AVERAGE(D7,D44)</f>
        <v>0</v>
      </c>
      <c r="BB5">
        <f t="shared" si="4"/>
        <v>8.8000000000000005E-3</v>
      </c>
      <c r="BC5">
        <f t="shared" si="4"/>
        <v>0</v>
      </c>
      <c r="BD5">
        <f t="shared" si="4"/>
        <v>48.658500000000004</v>
      </c>
      <c r="BE5">
        <f t="shared" si="4"/>
        <v>48.927999999999997</v>
      </c>
      <c r="BF5">
        <f t="shared" si="4"/>
        <v>48.57050000000001</v>
      </c>
      <c r="BG5">
        <f t="shared" si="4"/>
        <v>-15.977499999999999</v>
      </c>
      <c r="BH5">
        <f t="shared" si="4"/>
        <v>-5.5000000000000003E-4</v>
      </c>
      <c r="BI5">
        <f t="shared" si="4"/>
        <v>-5.5000000000000003E-4</v>
      </c>
      <c r="BJ5">
        <f t="shared" si="4"/>
        <v>5.5000000000000003E-4</v>
      </c>
      <c r="BK5">
        <f t="shared" si="4"/>
        <v>-4.4000000000000003E-3</v>
      </c>
      <c r="BL5">
        <f t="shared" si="4"/>
        <v>-5.9949999999999996E-2</v>
      </c>
      <c r="BM5">
        <f t="shared" si="4"/>
        <v>-3.9050000000000001E-2</v>
      </c>
      <c r="BN5">
        <f t="shared" si="4"/>
        <v>2.1449999999999997E-2</v>
      </c>
      <c r="BO5">
        <f t="shared" si="4"/>
        <v>2.035E-2</v>
      </c>
      <c r="BP5">
        <f t="shared" si="4"/>
        <v>2.0899999999999998E-2</v>
      </c>
      <c r="BQ5">
        <f t="shared" si="4"/>
        <v>1.9799999999999998E-2</v>
      </c>
      <c r="BR5">
        <f t="shared" si="4"/>
        <v>0</v>
      </c>
      <c r="BS5">
        <f t="shared" si="4"/>
        <v>0</v>
      </c>
      <c r="BT5">
        <f t="shared" si="4"/>
        <v>5.2398500000000006</v>
      </c>
      <c r="BU5">
        <f t="shared" si="4"/>
        <v>5.7909500000000005</v>
      </c>
      <c r="BV5">
        <f t="shared" si="4"/>
        <v>5.4620499999999996</v>
      </c>
      <c r="BW5">
        <f t="shared" si="4"/>
        <v>6.1572500000000003</v>
      </c>
      <c r="BX5">
        <f t="shared" si="4"/>
        <v>6.5174999999999992</v>
      </c>
      <c r="BY5">
        <f t="shared" si="4"/>
        <v>5.8311000000000002</v>
      </c>
      <c r="BZ5">
        <f t="shared" si="4"/>
        <v>4.3999999999999994E-3</v>
      </c>
      <c r="CA5">
        <f t="shared" si="4"/>
        <v>5.4999999999999997E-3</v>
      </c>
      <c r="CB5">
        <f t="shared" si="4"/>
        <v>1.1000000000000005E-3</v>
      </c>
      <c r="CC5">
        <f t="shared" si="4"/>
        <v>8.4699999999999998E-2</v>
      </c>
      <c r="CD5">
        <f t="shared" si="4"/>
        <v>7.7000000000000002E-3</v>
      </c>
      <c r="CE5">
        <f t="shared" si="4"/>
        <v>0</v>
      </c>
      <c r="CF5">
        <f t="shared" si="4"/>
        <v>0</v>
      </c>
      <c r="CG5">
        <f t="shared" si="4"/>
        <v>86.755349999999993</v>
      </c>
      <c r="CH5">
        <f t="shared" si="4"/>
        <v>91.809849999999983</v>
      </c>
      <c r="CI5">
        <f t="shared" si="4"/>
        <v>94.548849999999987</v>
      </c>
      <c r="CJ5">
        <f t="shared" si="4"/>
        <v>-2.749999999999999E-3</v>
      </c>
      <c r="CK5">
        <f t="shared" si="4"/>
        <v>0</v>
      </c>
      <c r="CL5">
        <f t="shared" si="4"/>
        <v>0</v>
      </c>
      <c r="CM5">
        <f t="shared" si="4"/>
        <v>3.9512</v>
      </c>
      <c r="CN5">
        <f t="shared" si="4"/>
        <v>3.9341499999999998</v>
      </c>
      <c r="CO5">
        <f t="shared" si="4"/>
        <v>3.9154499999999999</v>
      </c>
      <c r="CP5">
        <f t="shared" si="4"/>
        <v>3.9104999999999999</v>
      </c>
      <c r="CQ5">
        <f t="shared" ref="CQ5:CS5" si="5">AVERAGE(AT7,AT44)</f>
        <v>-8.2500000000000004E-3</v>
      </c>
      <c r="CR5">
        <f t="shared" si="5"/>
        <v>-8.7999999999999988E-3</v>
      </c>
      <c r="CS5">
        <f t="shared" si="5"/>
        <v>0</v>
      </c>
    </row>
    <row r="6" spans="1:97" ht="14.4" x14ac:dyDescent="0.3">
      <c r="B6" t="s">
        <v>163</v>
      </c>
      <c r="C6">
        <v>0.05</v>
      </c>
      <c r="D6" s="7">
        <v>2.4200000000000003E-2</v>
      </c>
      <c r="E6" s="7">
        <v>0</v>
      </c>
      <c r="F6" s="7">
        <v>7.7000000000000002E-3</v>
      </c>
      <c r="G6" s="7">
        <v>189.244</v>
      </c>
      <c r="H6" s="7">
        <v>189.78300000000002</v>
      </c>
      <c r="I6" s="7">
        <v>189.178</v>
      </c>
      <c r="J6" s="7">
        <v>-15.818</v>
      </c>
      <c r="K6" s="7">
        <v>3.3000000000000004E-3</v>
      </c>
      <c r="L6" s="7">
        <v>3.2999999999999995E-3</v>
      </c>
      <c r="M6" s="7">
        <v>4.4000000000000003E-3</v>
      </c>
      <c r="N6" s="7">
        <v>7.7000000000000002E-3</v>
      </c>
      <c r="O6" s="7">
        <v>-3.2999999999999991E-3</v>
      </c>
      <c r="P6" s="7">
        <v>1.0999999999999999E-2</v>
      </c>
      <c r="Q6" s="7">
        <v>0.22219999999999998</v>
      </c>
      <c r="R6" s="7">
        <v>0.22109999999999999</v>
      </c>
      <c r="S6" s="7">
        <v>0.21779999999999999</v>
      </c>
      <c r="T6" s="7">
        <v>0.20459999999999998</v>
      </c>
      <c r="U6" s="7">
        <v>0.15839999999999999</v>
      </c>
      <c r="V6" s="7">
        <v>0</v>
      </c>
      <c r="W6" s="7">
        <v>5.5934999999999997</v>
      </c>
      <c r="X6" s="7">
        <v>5.8662999999999998</v>
      </c>
      <c r="Y6" s="7">
        <v>5.5528000000000004</v>
      </c>
      <c r="Z6" s="7">
        <v>6.3063000000000002</v>
      </c>
      <c r="AA6" s="7">
        <v>6.6318999999999999</v>
      </c>
      <c r="AB6" s="7">
        <v>5.9905999999999997</v>
      </c>
      <c r="AC6" s="7">
        <v>9.6800000000000011E-2</v>
      </c>
      <c r="AD6" s="7">
        <v>9.7900000000000001E-2</v>
      </c>
      <c r="AE6" s="7">
        <v>9.6800000000000011E-2</v>
      </c>
      <c r="AF6" s="7">
        <v>0.1452</v>
      </c>
      <c r="AG6" s="7">
        <v>5.9400000000000001E-2</v>
      </c>
      <c r="AH6" s="7">
        <v>0.17929999999999999</v>
      </c>
      <c r="AI6" s="7">
        <v>0</v>
      </c>
      <c r="AJ6" s="7">
        <v>144.0076</v>
      </c>
      <c r="AK6" s="7">
        <v>-9.141</v>
      </c>
      <c r="AL6" s="7">
        <v>170.10400000000001</v>
      </c>
      <c r="AM6" s="7">
        <v>-4.400000000000002E-3</v>
      </c>
      <c r="AN6" s="7">
        <v>0</v>
      </c>
      <c r="AO6" s="7">
        <v>0</v>
      </c>
      <c r="AP6" s="7">
        <v>5.2481</v>
      </c>
      <c r="AQ6" s="7">
        <v>5.093</v>
      </c>
      <c r="AR6" s="7">
        <v>5.1249000000000002</v>
      </c>
      <c r="AS6" s="7">
        <v>5.0226000000000006</v>
      </c>
      <c r="AT6" s="7">
        <v>8.6900000000000005E-2</v>
      </c>
      <c r="AU6" s="7">
        <v>8.6900000000000005E-2</v>
      </c>
      <c r="AV6" s="7">
        <v>0</v>
      </c>
      <c r="AW6" s="7"/>
      <c r="BA6">
        <f t="shared" ref="BA6:CP6" si="6">AVERAGE(D9,D46)</f>
        <v>0</v>
      </c>
      <c r="BB6">
        <f t="shared" si="6"/>
        <v>0</v>
      </c>
      <c r="BC6">
        <f t="shared" si="6"/>
        <v>0</v>
      </c>
      <c r="BD6">
        <f t="shared" si="6"/>
        <v>63.024500000000003</v>
      </c>
      <c r="BE6">
        <f t="shared" si="6"/>
        <v>63.701000000000001</v>
      </c>
      <c r="BF6">
        <f t="shared" si="6"/>
        <v>62.782499999999999</v>
      </c>
      <c r="BG6">
        <f t="shared" si="6"/>
        <v>-15.977499999999999</v>
      </c>
      <c r="BH6">
        <f t="shared" si="6"/>
        <v>-5.5000000000000003E-4</v>
      </c>
      <c r="BI6">
        <f t="shared" si="6"/>
        <v>-5.5000000000000003E-4</v>
      </c>
      <c r="BJ6">
        <f t="shared" si="6"/>
        <v>5.5000000000000003E-4</v>
      </c>
      <c r="BK6">
        <f t="shared" si="6"/>
        <v>-2.2000000000000006E-3</v>
      </c>
      <c r="BL6">
        <f t="shared" si="6"/>
        <v>-4.7849999999999997E-2</v>
      </c>
      <c r="BM6">
        <f t="shared" si="6"/>
        <v>-3.1350000000000003E-2</v>
      </c>
      <c r="BN6">
        <f t="shared" si="6"/>
        <v>8.2500000000000004E-3</v>
      </c>
      <c r="BO6">
        <f t="shared" si="6"/>
        <v>4.9499999999999995E-3</v>
      </c>
      <c r="BP6">
        <f t="shared" si="6"/>
        <v>4.3999999999999994E-3</v>
      </c>
      <c r="BQ6">
        <f t="shared" si="6"/>
        <v>4.3999999999999994E-3</v>
      </c>
      <c r="BR6">
        <f t="shared" si="6"/>
        <v>0</v>
      </c>
      <c r="BS6">
        <f t="shared" si="6"/>
        <v>0</v>
      </c>
      <c r="BT6">
        <f t="shared" si="6"/>
        <v>5.1738499999999998</v>
      </c>
      <c r="BU6">
        <f t="shared" si="6"/>
        <v>5.7964500000000001</v>
      </c>
      <c r="BV6">
        <f t="shared" si="6"/>
        <v>5.3905500000000002</v>
      </c>
      <c r="BW6">
        <f t="shared" si="6"/>
        <v>6.2287499999999998</v>
      </c>
      <c r="BX6">
        <f t="shared" si="6"/>
        <v>6.4437999999999995</v>
      </c>
      <c r="BY6">
        <f t="shared" si="6"/>
        <v>5.694700000000001</v>
      </c>
      <c r="BZ6">
        <f t="shared" si="6"/>
        <v>1.54E-2</v>
      </c>
      <c r="CA6">
        <f t="shared" si="6"/>
        <v>1.7599999999999998E-2</v>
      </c>
      <c r="CB6">
        <f t="shared" si="6"/>
        <v>1.0999999999999999E-2</v>
      </c>
      <c r="CC6">
        <f t="shared" si="6"/>
        <v>0</v>
      </c>
      <c r="CD6">
        <f t="shared" si="6"/>
        <v>9.8999999999999991E-3</v>
      </c>
      <c r="CE6">
        <f t="shared" si="6"/>
        <v>0</v>
      </c>
      <c r="CF6">
        <f t="shared" si="6"/>
        <v>0</v>
      </c>
      <c r="CG6">
        <f t="shared" si="6"/>
        <v>52.754350000000002</v>
      </c>
      <c r="CH6">
        <f t="shared" si="6"/>
        <v>58.644849999999991</v>
      </c>
      <c r="CI6">
        <f t="shared" si="6"/>
        <v>56.180850000000007</v>
      </c>
      <c r="CJ6">
        <f t="shared" si="6"/>
        <v>-4.9500000000000013E-3</v>
      </c>
      <c r="CK6">
        <f t="shared" si="6"/>
        <v>0</v>
      </c>
      <c r="CL6">
        <f t="shared" si="6"/>
        <v>0</v>
      </c>
      <c r="CM6">
        <f t="shared" si="6"/>
        <v>5.4537999999999993</v>
      </c>
      <c r="CN6">
        <f t="shared" si="6"/>
        <v>5.3311499999999992</v>
      </c>
      <c r="CO6">
        <f t="shared" si="6"/>
        <v>5.2816499999999991</v>
      </c>
      <c r="CP6">
        <f t="shared" si="6"/>
        <v>5.188699999999999</v>
      </c>
      <c r="CQ6">
        <f t="shared" ref="CQ6:CS6" si="7">AVERAGE(AT9,AT46)</f>
        <v>-9.3500000000000024E-3</v>
      </c>
      <c r="CR6">
        <f t="shared" si="7"/>
        <v>-7.699999999999995E-3</v>
      </c>
      <c r="CS6">
        <f t="shared" si="7"/>
        <v>0</v>
      </c>
    </row>
    <row r="7" spans="1:97" ht="14.4" x14ac:dyDescent="0.3">
      <c r="B7" t="s">
        <v>163</v>
      </c>
      <c r="C7">
        <v>2.5000000000000001E-2</v>
      </c>
      <c r="D7" s="11">
        <v>0</v>
      </c>
      <c r="E7" s="11">
        <v>8.8000000000000005E-3</v>
      </c>
      <c r="F7" s="11">
        <v>0</v>
      </c>
      <c r="G7" s="11">
        <v>48.884</v>
      </c>
      <c r="H7" s="11">
        <v>49.093000000000004</v>
      </c>
      <c r="I7" s="11">
        <v>48.818000000000005</v>
      </c>
      <c r="J7" s="11">
        <v>-15.818</v>
      </c>
      <c r="K7" s="11">
        <v>-1.1000000000000001E-3</v>
      </c>
      <c r="L7" s="11">
        <v>0</v>
      </c>
      <c r="M7" s="11">
        <v>0</v>
      </c>
      <c r="N7" s="11">
        <v>0</v>
      </c>
      <c r="O7" s="11">
        <v>-3.1899999999999998E-2</v>
      </c>
      <c r="P7" s="11">
        <v>-1.7599999999999998E-2</v>
      </c>
      <c r="Q7" s="11">
        <v>1.9799999999999998E-2</v>
      </c>
      <c r="R7" s="11">
        <v>1.7599999999999998E-2</v>
      </c>
      <c r="S7" s="11">
        <v>1.8699999999999998E-2</v>
      </c>
      <c r="T7" s="11">
        <v>1.43E-2</v>
      </c>
      <c r="U7" s="11">
        <v>0</v>
      </c>
      <c r="V7" s="11">
        <v>0</v>
      </c>
      <c r="W7" s="11">
        <v>5.2370999999999999</v>
      </c>
      <c r="X7" s="11">
        <v>5.8894000000000002</v>
      </c>
      <c r="Y7" s="11">
        <v>5.5440000000000005</v>
      </c>
      <c r="Z7" s="11">
        <v>6.2513000000000005</v>
      </c>
      <c r="AA7" s="11">
        <v>6.6428999999999991</v>
      </c>
      <c r="AB7" s="11">
        <v>5.9223999999999997</v>
      </c>
      <c r="AC7" s="11">
        <v>3.2999999999999995E-3</v>
      </c>
      <c r="AD7" s="11">
        <v>4.3999999999999994E-3</v>
      </c>
      <c r="AE7" s="11">
        <v>-2.1999999999999993E-3</v>
      </c>
      <c r="AF7" s="11">
        <v>8.4699999999999998E-2</v>
      </c>
      <c r="AG7" s="11">
        <v>4.4000000000000011E-3</v>
      </c>
      <c r="AH7" s="11">
        <v>0</v>
      </c>
      <c r="AI7" s="11">
        <v>0</v>
      </c>
      <c r="AJ7" s="11">
        <v>85.454599999999999</v>
      </c>
      <c r="AK7" s="11">
        <v>91.772999999999996</v>
      </c>
      <c r="AL7" s="11">
        <v>94.577999999999989</v>
      </c>
      <c r="AM7" s="11">
        <v>-2.1999999999999999E-2</v>
      </c>
      <c r="AN7" s="11">
        <v>0</v>
      </c>
      <c r="AO7" s="11">
        <v>0</v>
      </c>
      <c r="AP7" s="11">
        <v>3.9754</v>
      </c>
      <c r="AQ7" s="11">
        <v>3.9269999999999996</v>
      </c>
      <c r="AR7" s="11">
        <v>3.9369000000000001</v>
      </c>
      <c r="AS7" s="11">
        <v>3.9215</v>
      </c>
      <c r="AT7" s="11">
        <v>2.1999999999999999E-2</v>
      </c>
      <c r="AU7" s="11">
        <v>2.1999999999999999E-2</v>
      </c>
      <c r="AV7" s="11">
        <v>0</v>
      </c>
      <c r="AW7" s="11"/>
      <c r="BA7">
        <f t="shared" ref="BA7:CP7" si="8">AVERAGE(D11,D48)</f>
        <v>-1.43E-2</v>
      </c>
      <c r="BB7">
        <f t="shared" si="8"/>
        <v>-1.7600000000000001E-2</v>
      </c>
      <c r="BC7">
        <f t="shared" si="8"/>
        <v>0</v>
      </c>
      <c r="BD7">
        <f t="shared" si="8"/>
        <v>24.045999999999999</v>
      </c>
      <c r="BE7">
        <f t="shared" si="8"/>
        <v>26.136000000000003</v>
      </c>
      <c r="BF7">
        <f t="shared" si="8"/>
        <v>25.547499999999999</v>
      </c>
      <c r="BG7">
        <f t="shared" si="8"/>
        <v>-15.4495</v>
      </c>
      <c r="BH7">
        <f t="shared" si="8"/>
        <v>0</v>
      </c>
      <c r="BI7">
        <f t="shared" si="8"/>
        <v>0</v>
      </c>
      <c r="BJ7">
        <f t="shared" si="8"/>
        <v>0</v>
      </c>
      <c r="BK7">
        <f t="shared" si="8"/>
        <v>-4.3999999999999985E-3</v>
      </c>
      <c r="BL7">
        <f t="shared" si="8"/>
        <v>-3.85E-2</v>
      </c>
      <c r="BM7">
        <f t="shared" si="8"/>
        <v>-2.4750000000000001E-2</v>
      </c>
      <c r="BN7">
        <f t="shared" si="8"/>
        <v>2.2550000000000001E-2</v>
      </c>
      <c r="BO7">
        <f t="shared" si="8"/>
        <v>2.9700000000000001E-2</v>
      </c>
      <c r="BP7">
        <f t="shared" si="8"/>
        <v>3.1899999999999998E-2</v>
      </c>
      <c r="BQ7">
        <f t="shared" si="8"/>
        <v>2.4749999999999998E-2</v>
      </c>
      <c r="BR7">
        <f t="shared" si="8"/>
        <v>-7.1499999999999994E-2</v>
      </c>
      <c r="BS7">
        <f t="shared" si="8"/>
        <v>0</v>
      </c>
      <c r="BT7">
        <f t="shared" si="8"/>
        <v>6.54115</v>
      </c>
      <c r="BU7">
        <f t="shared" si="8"/>
        <v>8.1449499999999979</v>
      </c>
      <c r="BV7">
        <f t="shared" si="8"/>
        <v>7.1763999999999992</v>
      </c>
      <c r="BW7">
        <f t="shared" si="8"/>
        <v>8.1328500000000012</v>
      </c>
      <c r="BX7">
        <f t="shared" si="8"/>
        <v>9.0332000000000008</v>
      </c>
      <c r="BY7">
        <f t="shared" si="8"/>
        <v>7.4376500000000005</v>
      </c>
      <c r="BZ7">
        <f t="shared" si="8"/>
        <v>3.0800000000000001E-2</v>
      </c>
      <c r="CA7">
        <f t="shared" si="8"/>
        <v>3.0249999999999999E-2</v>
      </c>
      <c r="CB7">
        <f t="shared" si="8"/>
        <v>2.8049999999999999E-2</v>
      </c>
      <c r="CC7">
        <f t="shared" si="8"/>
        <v>3.85E-2</v>
      </c>
      <c r="CD7">
        <f t="shared" si="8"/>
        <v>3.3000000000000002E-2</v>
      </c>
      <c r="CE7">
        <f t="shared" si="8"/>
        <v>0</v>
      </c>
      <c r="CF7">
        <f t="shared" si="8"/>
        <v>0</v>
      </c>
      <c r="CG7">
        <f t="shared" si="8"/>
        <v>66.790899999999993</v>
      </c>
      <c r="CH7">
        <f t="shared" si="8"/>
        <v>59.499000000000002</v>
      </c>
      <c r="CI7">
        <f t="shared" si="8"/>
        <v>59.503949999999996</v>
      </c>
      <c r="CJ7">
        <f t="shared" si="8"/>
        <v>4.4000000000000003E-3</v>
      </c>
      <c r="CK7">
        <f t="shared" si="8"/>
        <v>-2.2000000000000001E-3</v>
      </c>
      <c r="CL7">
        <f t="shared" si="8"/>
        <v>-1.32E-2</v>
      </c>
      <c r="CM7">
        <f t="shared" si="8"/>
        <v>4.2537000000000003</v>
      </c>
      <c r="CN7">
        <f t="shared" si="8"/>
        <v>4.0056499999999993</v>
      </c>
      <c r="CO7">
        <f t="shared" si="8"/>
        <v>3.91655</v>
      </c>
      <c r="CP7">
        <f t="shared" si="8"/>
        <v>3.9676999999999998</v>
      </c>
      <c r="CQ7">
        <f t="shared" ref="CQ7:CS7" si="9">AVERAGE(AT11,AT48)</f>
        <v>-3.9050000000000001E-2</v>
      </c>
      <c r="CR7">
        <f t="shared" si="9"/>
        <v>-4.07E-2</v>
      </c>
      <c r="CS7">
        <f t="shared" si="9"/>
        <v>0</v>
      </c>
    </row>
    <row r="8" spans="1:97" ht="14.4" x14ac:dyDescent="0.3">
      <c r="B8" t="s">
        <v>163</v>
      </c>
      <c r="C8">
        <v>2.5000000000000001E-2</v>
      </c>
      <c r="D8" s="11">
        <v>0</v>
      </c>
      <c r="E8" s="11">
        <v>0</v>
      </c>
      <c r="F8" s="11">
        <v>0</v>
      </c>
      <c r="G8" s="11">
        <v>60.125999999999991</v>
      </c>
      <c r="H8" s="11">
        <v>60.555</v>
      </c>
      <c r="I8" s="11">
        <v>60.059999999999988</v>
      </c>
      <c r="J8" s="11">
        <v>-15.818</v>
      </c>
      <c r="K8" s="11">
        <v>-1.1000000000000001E-3</v>
      </c>
      <c r="L8" s="11">
        <v>0</v>
      </c>
      <c r="M8" s="11">
        <v>0</v>
      </c>
      <c r="N8" s="11">
        <v>1.1000000000000001E-3</v>
      </c>
      <c r="O8" s="11">
        <v>-3.0800000000000001E-2</v>
      </c>
      <c r="P8" s="11">
        <v>-1.6499999999999997E-2</v>
      </c>
      <c r="Q8" s="11">
        <v>2.53E-2</v>
      </c>
      <c r="R8" s="11">
        <v>1.7599999999999998E-2</v>
      </c>
      <c r="S8" s="11">
        <v>1.54E-2</v>
      </c>
      <c r="T8" s="11">
        <v>1.2099999999999998E-2</v>
      </c>
      <c r="U8" s="11">
        <v>0</v>
      </c>
      <c r="V8" s="11">
        <v>0</v>
      </c>
      <c r="W8" s="11">
        <v>5.0380000000000003</v>
      </c>
      <c r="X8" s="11">
        <v>5.7045999999999992</v>
      </c>
      <c r="Y8" s="11">
        <v>5.3658000000000001</v>
      </c>
      <c r="Z8" s="11">
        <v>6.0610000000000008</v>
      </c>
      <c r="AA8" s="11">
        <v>6.4129999999999994</v>
      </c>
      <c r="AB8" s="11">
        <v>5.7210999999999999</v>
      </c>
      <c r="AC8" s="11">
        <v>4.4000000000000003E-3</v>
      </c>
      <c r="AD8" s="11">
        <v>7.7000000000000002E-3</v>
      </c>
      <c r="AE8" s="11">
        <v>3.3000000000000004E-3</v>
      </c>
      <c r="AF8" s="11">
        <v>0</v>
      </c>
      <c r="AG8" s="11">
        <v>1.1000000000000005E-3</v>
      </c>
      <c r="AH8" s="11">
        <v>3.6299999999999999E-2</v>
      </c>
      <c r="AI8" s="11">
        <v>0</v>
      </c>
      <c r="AJ8" s="11">
        <v>84.794599999999988</v>
      </c>
      <c r="AK8" s="11">
        <v>89.617000000000004</v>
      </c>
      <c r="AL8" s="11">
        <v>91.684999999999988</v>
      </c>
      <c r="AM8" s="11">
        <v>-3.1900000000000005E-2</v>
      </c>
      <c r="AN8" s="11">
        <v>0</v>
      </c>
      <c r="AO8" s="11">
        <v>0</v>
      </c>
      <c r="AP8" s="11">
        <v>5.4197000000000006</v>
      </c>
      <c r="AQ8" s="11">
        <v>5.2855000000000008</v>
      </c>
      <c r="AR8" s="11">
        <v>5.249200000000001</v>
      </c>
      <c r="AS8" s="11">
        <v>5.2436999999999996</v>
      </c>
      <c r="AT8" s="11">
        <v>1.2100000000000001E-2</v>
      </c>
      <c r="AU8" s="11">
        <v>1.3199999999999998E-2</v>
      </c>
      <c r="AV8" s="11">
        <v>0</v>
      </c>
      <c r="AW8" s="11"/>
      <c r="BA8">
        <f t="shared" ref="BA8:CP8" si="10">AVERAGE(D13,D50)</f>
        <v>-1.43E-2</v>
      </c>
      <c r="BB8">
        <f t="shared" si="10"/>
        <v>-1.7600000000000001E-2</v>
      </c>
      <c r="BC8">
        <f t="shared" si="10"/>
        <v>0</v>
      </c>
      <c r="BD8">
        <f t="shared" si="10"/>
        <v>24.265999999999998</v>
      </c>
      <c r="BE8">
        <f t="shared" si="10"/>
        <v>26.355999999999998</v>
      </c>
      <c r="BF8">
        <f t="shared" si="10"/>
        <v>25.811499999999999</v>
      </c>
      <c r="BG8">
        <f t="shared" si="10"/>
        <v>-15.4495</v>
      </c>
      <c r="BH8">
        <f t="shared" si="10"/>
        <v>0</v>
      </c>
      <c r="BI8">
        <f t="shared" si="10"/>
        <v>0</v>
      </c>
      <c r="BJ8">
        <f t="shared" si="10"/>
        <v>0</v>
      </c>
      <c r="BK8">
        <f t="shared" si="10"/>
        <v>-6.5999999999999991E-3</v>
      </c>
      <c r="BL8">
        <f t="shared" si="10"/>
        <v>-3.85E-2</v>
      </c>
      <c r="BM8">
        <f t="shared" si="10"/>
        <v>-2.5850000000000001E-2</v>
      </c>
      <c r="BN8">
        <f t="shared" si="10"/>
        <v>4.1250000000000002E-2</v>
      </c>
      <c r="BO8">
        <f t="shared" si="10"/>
        <v>3.7400000000000003E-2</v>
      </c>
      <c r="BP8">
        <f t="shared" si="10"/>
        <v>3.5200000000000002E-2</v>
      </c>
      <c r="BQ8">
        <f t="shared" si="10"/>
        <v>3.465E-2</v>
      </c>
      <c r="BR8">
        <f t="shared" si="10"/>
        <v>3.2999999999999991E-3</v>
      </c>
      <c r="BS8">
        <f t="shared" si="10"/>
        <v>0</v>
      </c>
      <c r="BT8">
        <f t="shared" si="10"/>
        <v>6.5015499999999999</v>
      </c>
      <c r="BU8">
        <f t="shared" si="10"/>
        <v>8.1295499999999983</v>
      </c>
      <c r="BV8">
        <f t="shared" si="10"/>
        <v>7.1730999999999998</v>
      </c>
      <c r="BW8">
        <f t="shared" si="10"/>
        <v>8.09985</v>
      </c>
      <c r="BX8">
        <f t="shared" si="10"/>
        <v>8.9892000000000003</v>
      </c>
      <c r="BY8">
        <f t="shared" si="10"/>
        <v>7.4541499999999994</v>
      </c>
      <c r="BZ8">
        <f t="shared" si="10"/>
        <v>3.1899999999999998E-2</v>
      </c>
      <c r="CA8">
        <f t="shared" si="10"/>
        <v>3.0249999999999999E-2</v>
      </c>
      <c r="CB8">
        <f t="shared" si="10"/>
        <v>2.9149999999999995E-2</v>
      </c>
      <c r="CC8">
        <f t="shared" si="10"/>
        <v>0</v>
      </c>
      <c r="CD8">
        <f t="shared" si="10"/>
        <v>2.9700000000000001E-2</v>
      </c>
      <c r="CE8">
        <f t="shared" si="10"/>
        <v>0</v>
      </c>
      <c r="CF8">
        <f t="shared" si="10"/>
        <v>0</v>
      </c>
      <c r="CG8">
        <f t="shared" si="10"/>
        <v>65.426899999999989</v>
      </c>
      <c r="CH8">
        <f t="shared" si="10"/>
        <v>58.707000000000001</v>
      </c>
      <c r="CI8">
        <f t="shared" si="10"/>
        <v>59.019950000000001</v>
      </c>
      <c r="CJ8">
        <f t="shared" si="10"/>
        <v>-6.5999999999999991E-3</v>
      </c>
      <c r="CK8">
        <f t="shared" si="10"/>
        <v>-2.2000000000000001E-3</v>
      </c>
      <c r="CL8">
        <f t="shared" si="10"/>
        <v>-1.54E-2</v>
      </c>
      <c r="CM8">
        <f t="shared" si="10"/>
        <v>4.2559000000000005</v>
      </c>
      <c r="CN8">
        <f t="shared" si="10"/>
        <v>3.97485</v>
      </c>
      <c r="CO8">
        <f t="shared" si="10"/>
        <v>3.8769499999999995</v>
      </c>
      <c r="CP8">
        <f t="shared" si="10"/>
        <v>3.9390999999999998</v>
      </c>
      <c r="CQ8">
        <f t="shared" ref="CQ8:CS8" si="11">AVERAGE(AT13,AT50)</f>
        <v>-3.9050000000000001E-2</v>
      </c>
      <c r="CR8">
        <f t="shared" si="11"/>
        <v>-4.07E-2</v>
      </c>
      <c r="CS8">
        <f t="shared" si="11"/>
        <v>0</v>
      </c>
    </row>
    <row r="9" spans="1:97" ht="14.4" x14ac:dyDescent="0.3">
      <c r="B9" t="s">
        <v>163</v>
      </c>
      <c r="C9">
        <v>1.2500000000000001E-2</v>
      </c>
      <c r="D9" s="15">
        <v>0</v>
      </c>
      <c r="E9" s="15">
        <v>0</v>
      </c>
      <c r="F9" s="15">
        <v>0</v>
      </c>
      <c r="G9" s="15">
        <v>63.25</v>
      </c>
      <c r="H9" s="15">
        <v>63.866</v>
      </c>
      <c r="I9" s="15">
        <v>63.03</v>
      </c>
      <c r="J9" s="15">
        <v>-15.818</v>
      </c>
      <c r="K9" s="15">
        <v>-1.1000000000000001E-3</v>
      </c>
      <c r="L9" s="15">
        <v>0</v>
      </c>
      <c r="M9" s="15">
        <v>0</v>
      </c>
      <c r="N9" s="15">
        <v>2.2000000000000001E-3</v>
      </c>
      <c r="O9" s="15">
        <v>-1.9799999999999998E-2</v>
      </c>
      <c r="P9" s="15">
        <v>-9.8999999999999973E-3</v>
      </c>
      <c r="Q9" s="15">
        <v>6.6000000000000008E-3</v>
      </c>
      <c r="R9" s="15">
        <v>2.1999999999999997E-3</v>
      </c>
      <c r="S9" s="15">
        <v>2.1999999999999993E-3</v>
      </c>
      <c r="T9" s="15">
        <v>-1.1000000000000005E-3</v>
      </c>
      <c r="U9" s="15">
        <v>0</v>
      </c>
      <c r="V9" s="15">
        <v>0</v>
      </c>
      <c r="W9" s="15">
        <v>5.1711</v>
      </c>
      <c r="X9" s="15">
        <v>5.8948999999999989</v>
      </c>
      <c r="Y9" s="15">
        <v>5.4725000000000001</v>
      </c>
      <c r="Z9" s="15">
        <v>6.3228</v>
      </c>
      <c r="AA9" s="15">
        <v>6.5691999999999995</v>
      </c>
      <c r="AB9" s="15">
        <v>5.7860000000000005</v>
      </c>
      <c r="AC9" s="15">
        <v>1.4300000000000002E-2</v>
      </c>
      <c r="AD9" s="15">
        <v>1.6499999999999997E-2</v>
      </c>
      <c r="AE9" s="15">
        <v>7.7000000000000002E-3</v>
      </c>
      <c r="AF9" s="15">
        <v>0</v>
      </c>
      <c r="AG9" s="15">
        <v>6.5999999999999991E-3</v>
      </c>
      <c r="AH9" s="15">
        <v>0</v>
      </c>
      <c r="AI9" s="15">
        <v>0</v>
      </c>
      <c r="AJ9" s="15">
        <v>51.453600000000002</v>
      </c>
      <c r="AK9" s="15">
        <v>58.60799999999999</v>
      </c>
      <c r="AL9" s="15">
        <v>56.21</v>
      </c>
      <c r="AM9" s="15">
        <v>-2.4200000000000003E-2</v>
      </c>
      <c r="AN9" s="15">
        <v>0</v>
      </c>
      <c r="AO9" s="15">
        <v>0</v>
      </c>
      <c r="AP9" s="15">
        <v>5.4779999999999998</v>
      </c>
      <c r="AQ9" s="15">
        <v>5.3239999999999998</v>
      </c>
      <c r="AR9" s="15">
        <v>5.3030999999999997</v>
      </c>
      <c r="AS9" s="15">
        <v>5.1996999999999991</v>
      </c>
      <c r="AT9" s="15">
        <v>2.0899999999999998E-2</v>
      </c>
      <c r="AU9" s="15">
        <v>2.3100000000000002E-2</v>
      </c>
      <c r="AV9" s="15">
        <v>0</v>
      </c>
      <c r="AW9" s="15"/>
      <c r="BA9">
        <f t="shared" ref="BA9:CP9" si="12">AVERAGE(D15,D52)</f>
        <v>-1.43E-2</v>
      </c>
      <c r="BB9">
        <f t="shared" si="12"/>
        <v>-1.7600000000000001E-2</v>
      </c>
      <c r="BC9">
        <f t="shared" si="12"/>
        <v>0</v>
      </c>
      <c r="BD9">
        <f t="shared" si="12"/>
        <v>114.554</v>
      </c>
      <c r="BE9">
        <f t="shared" si="12"/>
        <v>122.33099999999999</v>
      </c>
      <c r="BF9">
        <f t="shared" si="12"/>
        <v>120.62050000000001</v>
      </c>
      <c r="BG9">
        <f t="shared" si="12"/>
        <v>-15.4495</v>
      </c>
      <c r="BH9">
        <f t="shared" si="12"/>
        <v>1.1000000000000001E-3</v>
      </c>
      <c r="BI9">
        <f t="shared" si="12"/>
        <v>0</v>
      </c>
      <c r="BJ9">
        <f t="shared" si="12"/>
        <v>0</v>
      </c>
      <c r="BK9">
        <f t="shared" si="12"/>
        <v>-3.3E-3</v>
      </c>
      <c r="BL9">
        <f t="shared" si="12"/>
        <v>-3.85E-2</v>
      </c>
      <c r="BM9">
        <f t="shared" si="12"/>
        <v>-2.8050000000000002E-2</v>
      </c>
      <c r="BN9">
        <f t="shared" si="12"/>
        <v>-6.049999999999999E-3</v>
      </c>
      <c r="BO9">
        <f t="shared" si="12"/>
        <v>-1.1000000000000003E-3</v>
      </c>
      <c r="BP9">
        <f t="shared" si="12"/>
        <v>0</v>
      </c>
      <c r="BQ9">
        <f t="shared" si="12"/>
        <v>-1.6499999999999998E-3</v>
      </c>
      <c r="BR9">
        <f t="shared" si="12"/>
        <v>-7.1499999999999994E-2</v>
      </c>
      <c r="BS9">
        <f t="shared" si="12"/>
        <v>0</v>
      </c>
      <c r="BT9">
        <f t="shared" si="12"/>
        <v>4.6150500000000001</v>
      </c>
      <c r="BU9">
        <f t="shared" si="12"/>
        <v>3.9957499999999997</v>
      </c>
      <c r="BV9">
        <f t="shared" si="12"/>
        <v>3.5662000000000003</v>
      </c>
      <c r="BW9">
        <f t="shared" si="12"/>
        <v>4.0210500000000007</v>
      </c>
      <c r="BX9">
        <f t="shared" si="12"/>
        <v>4.4616000000000007</v>
      </c>
      <c r="BY9">
        <f t="shared" si="12"/>
        <v>3.6624500000000006</v>
      </c>
      <c r="BZ9">
        <f t="shared" si="12"/>
        <v>2.86E-2</v>
      </c>
      <c r="CA9">
        <f t="shared" si="12"/>
        <v>2.9150000000000002E-2</v>
      </c>
      <c r="CB9">
        <f t="shared" si="12"/>
        <v>2.8049999999999999E-2</v>
      </c>
      <c r="CC9">
        <f t="shared" si="12"/>
        <v>4.4000000000000003E-3</v>
      </c>
      <c r="CD9">
        <f t="shared" si="12"/>
        <v>0</v>
      </c>
      <c r="CE9">
        <f t="shared" si="12"/>
        <v>0</v>
      </c>
      <c r="CF9">
        <f t="shared" si="12"/>
        <v>0</v>
      </c>
      <c r="CG9">
        <f t="shared" si="12"/>
        <v>31.128900000000002</v>
      </c>
      <c r="CH9">
        <f t="shared" si="12"/>
        <v>28.214999999999996</v>
      </c>
      <c r="CI9">
        <f t="shared" si="12"/>
        <v>26.151949999999999</v>
      </c>
      <c r="CJ9">
        <f t="shared" si="12"/>
        <v>1.43E-2</v>
      </c>
      <c r="CK9">
        <f t="shared" si="12"/>
        <v>-2.2000000000000001E-3</v>
      </c>
      <c r="CL9">
        <f t="shared" si="12"/>
        <v>-1.4299999999999998E-2</v>
      </c>
      <c r="CM9">
        <f t="shared" si="12"/>
        <v>6.1335999999999995</v>
      </c>
      <c r="CN9">
        <f t="shared" si="12"/>
        <v>5.7953499999999991</v>
      </c>
      <c r="CO9">
        <f t="shared" si="12"/>
        <v>5.6941500000000005</v>
      </c>
      <c r="CP9">
        <f t="shared" si="12"/>
        <v>5.7991999999999999</v>
      </c>
      <c r="CQ9">
        <f t="shared" ref="CQ9:CS9" si="13">AVERAGE(AT15,AT52)</f>
        <v>-2.8049999999999999E-2</v>
      </c>
      <c r="CR9">
        <f t="shared" si="13"/>
        <v>-2.8599999999999997E-2</v>
      </c>
      <c r="CS9">
        <f t="shared" si="13"/>
        <v>0</v>
      </c>
    </row>
    <row r="10" spans="1:97" ht="14.4" x14ac:dyDescent="0.3">
      <c r="B10" t="s">
        <v>163</v>
      </c>
      <c r="C10">
        <v>1.2500000000000001E-2</v>
      </c>
      <c r="D10" s="15">
        <v>0</v>
      </c>
      <c r="E10" s="15">
        <v>0</v>
      </c>
      <c r="F10" s="15">
        <v>0</v>
      </c>
      <c r="G10" s="15">
        <v>53.778999999999996</v>
      </c>
      <c r="H10" s="15">
        <v>54.174999999999997</v>
      </c>
      <c r="I10" s="15">
        <v>53.614000000000004</v>
      </c>
      <c r="J10" s="15">
        <v>-15.818</v>
      </c>
      <c r="K10" s="15">
        <v>-1.1000000000000001E-3</v>
      </c>
      <c r="L10" s="15">
        <v>0</v>
      </c>
      <c r="M10" s="15">
        <v>-1.1000000000000001E-3</v>
      </c>
      <c r="N10" s="15">
        <v>1.8699999999999998E-2</v>
      </c>
      <c r="O10" s="15">
        <v>-1.0999999999999981E-3</v>
      </c>
      <c r="P10" s="15">
        <v>3.3000000000000039E-3</v>
      </c>
      <c r="Q10" s="15">
        <v>2.2000000000000006E-3</v>
      </c>
      <c r="R10" s="15">
        <v>-4.4000000000000003E-3</v>
      </c>
      <c r="S10" s="15">
        <v>-4.4000000000000003E-3</v>
      </c>
      <c r="T10" s="15">
        <v>-7.7000000000000011E-3</v>
      </c>
      <c r="U10" s="15">
        <v>7.2599999999999998E-2</v>
      </c>
      <c r="V10" s="15">
        <v>0</v>
      </c>
      <c r="W10" s="15">
        <v>4.9752999999999998</v>
      </c>
      <c r="X10" s="15">
        <v>5.9081000000000001</v>
      </c>
      <c r="Y10" s="15">
        <v>5.4967000000000006</v>
      </c>
      <c r="Z10" s="15">
        <v>6.2358999999999991</v>
      </c>
      <c r="AA10" s="15">
        <v>6.5636999999999999</v>
      </c>
      <c r="AB10" s="15">
        <v>5.8046999999999995</v>
      </c>
      <c r="AC10" s="15">
        <v>8.8000000000000023E-3</v>
      </c>
      <c r="AD10" s="15">
        <v>9.9000000000000008E-3</v>
      </c>
      <c r="AE10" s="15">
        <v>7.7000000000000002E-3</v>
      </c>
      <c r="AF10" s="15">
        <v>0</v>
      </c>
      <c r="AG10" s="15">
        <v>0</v>
      </c>
      <c r="AH10" s="15">
        <v>0</v>
      </c>
      <c r="AI10" s="15">
        <v>0</v>
      </c>
      <c r="AJ10" s="15">
        <v>51.013600000000011</v>
      </c>
      <c r="AK10" s="15">
        <v>58.497999999999998</v>
      </c>
      <c r="AL10" s="15">
        <v>55.099000000000004</v>
      </c>
      <c r="AM10" s="15">
        <v>-2.1999999999999999E-2</v>
      </c>
      <c r="AN10" s="15">
        <v>0</v>
      </c>
      <c r="AO10" s="15">
        <v>0</v>
      </c>
      <c r="AP10" s="15">
        <v>6.2304000000000004</v>
      </c>
      <c r="AQ10" s="15">
        <v>6.1413000000000002</v>
      </c>
      <c r="AR10" s="15">
        <v>6.0555000000000003</v>
      </c>
      <c r="AS10" s="15">
        <v>6.0137</v>
      </c>
      <c r="AT10" s="15">
        <v>1.8699999999999998E-2</v>
      </c>
      <c r="AU10" s="15">
        <v>1.9800000000000002E-2</v>
      </c>
      <c r="AV10" s="15">
        <v>0</v>
      </c>
      <c r="AW10" s="15"/>
      <c r="BA10">
        <f t="shared" ref="BA10:CP10" si="14">AVERAGE(D17,D54)</f>
        <v>-1.43E-2</v>
      </c>
      <c r="BB10">
        <f t="shared" si="14"/>
        <v>-1.7600000000000001E-2</v>
      </c>
      <c r="BC10">
        <f t="shared" si="14"/>
        <v>1.1000000000000001E-3</v>
      </c>
      <c r="BD10">
        <f t="shared" si="14"/>
        <v>117.52399999999999</v>
      </c>
      <c r="BE10">
        <f t="shared" si="14"/>
        <v>125.52100000000002</v>
      </c>
      <c r="BF10">
        <f t="shared" si="14"/>
        <v>123.59049999999999</v>
      </c>
      <c r="BG10">
        <f t="shared" si="14"/>
        <v>-15.4495</v>
      </c>
      <c r="BH10">
        <f t="shared" si="14"/>
        <v>0</v>
      </c>
      <c r="BI10">
        <f t="shared" si="14"/>
        <v>0</v>
      </c>
      <c r="BJ10">
        <f t="shared" si="14"/>
        <v>0</v>
      </c>
      <c r="BK10">
        <f t="shared" si="14"/>
        <v>-5.4999999999999988E-3</v>
      </c>
      <c r="BL10">
        <f t="shared" si="14"/>
        <v>-3.85E-2</v>
      </c>
      <c r="BM10">
        <f t="shared" si="14"/>
        <v>-3.465E-2</v>
      </c>
      <c r="BN10">
        <f t="shared" si="14"/>
        <v>3.8500000000000019E-3</v>
      </c>
      <c r="BO10">
        <f t="shared" si="14"/>
        <v>2.1999999999999997E-3</v>
      </c>
      <c r="BP10">
        <f t="shared" si="14"/>
        <v>4.3999999999999994E-3</v>
      </c>
      <c r="BQ10">
        <f t="shared" si="14"/>
        <v>3.8500000000000001E-3</v>
      </c>
      <c r="BR10">
        <f t="shared" si="14"/>
        <v>0.11329999999999998</v>
      </c>
      <c r="BS10">
        <f t="shared" si="14"/>
        <v>0</v>
      </c>
      <c r="BT10">
        <f t="shared" si="14"/>
        <v>3.66465</v>
      </c>
      <c r="BU10">
        <f t="shared" si="14"/>
        <v>3.7669500000000005</v>
      </c>
      <c r="BV10">
        <f t="shared" si="14"/>
        <v>3.3637999999999995</v>
      </c>
      <c r="BW10">
        <f t="shared" si="14"/>
        <v>3.7658500000000004</v>
      </c>
      <c r="BX10">
        <f t="shared" si="14"/>
        <v>4.2393999999999998</v>
      </c>
      <c r="BY10">
        <f t="shared" si="14"/>
        <v>3.4457499999999999</v>
      </c>
      <c r="BZ10">
        <f t="shared" si="14"/>
        <v>1.54E-2</v>
      </c>
      <c r="CA10">
        <f t="shared" si="14"/>
        <v>1.485E-2</v>
      </c>
      <c r="CB10">
        <f t="shared" si="14"/>
        <v>1.3749999999999998E-2</v>
      </c>
      <c r="CC10">
        <f t="shared" si="14"/>
        <v>0</v>
      </c>
      <c r="CD10">
        <f t="shared" si="14"/>
        <v>6.5999999999999991E-3</v>
      </c>
      <c r="CE10">
        <f t="shared" si="14"/>
        <v>0</v>
      </c>
      <c r="CF10">
        <f t="shared" si="14"/>
        <v>0</v>
      </c>
      <c r="CG10">
        <f t="shared" si="14"/>
        <v>22.691899999999997</v>
      </c>
      <c r="CH10">
        <f t="shared" si="14"/>
        <v>21.219000000000001</v>
      </c>
      <c r="CI10">
        <f t="shared" si="14"/>
        <v>19.056950000000001</v>
      </c>
      <c r="CJ10">
        <f t="shared" si="14"/>
        <v>-6.5999999999999991E-3</v>
      </c>
      <c r="CK10">
        <f t="shared" si="14"/>
        <v>-2.2000000000000001E-3</v>
      </c>
      <c r="CL10">
        <f t="shared" si="14"/>
        <v>5.28E-2</v>
      </c>
      <c r="CM10">
        <f t="shared" si="14"/>
        <v>5.1964000000000006</v>
      </c>
      <c r="CN10">
        <f t="shared" si="14"/>
        <v>4.9670499999999995</v>
      </c>
      <c r="CO10">
        <f t="shared" si="14"/>
        <v>4.8537499999999998</v>
      </c>
      <c r="CP10">
        <f t="shared" si="14"/>
        <v>4.8817999999999993</v>
      </c>
      <c r="CQ10">
        <f t="shared" ref="CQ10:CS10" si="15">AVERAGE(AT17,AT54)</f>
        <v>-3.9050000000000001E-2</v>
      </c>
      <c r="CR10">
        <f t="shared" si="15"/>
        <v>-4.07E-2</v>
      </c>
      <c r="CS10">
        <f t="shared" si="15"/>
        <v>0</v>
      </c>
    </row>
    <row r="11" spans="1:97" ht="14.4" x14ac:dyDescent="0.3">
      <c r="B11" t="s">
        <v>163</v>
      </c>
      <c r="C11">
        <f>C10/2</f>
        <v>6.2500000000000003E-3</v>
      </c>
      <c r="D11" s="51">
        <v>-1.9799999999999998E-2</v>
      </c>
      <c r="E11" s="51">
        <v>0</v>
      </c>
      <c r="F11" s="51">
        <v>0</v>
      </c>
      <c r="G11" s="51">
        <v>24.155999999999999</v>
      </c>
      <c r="H11" s="51">
        <v>26.455000000000002</v>
      </c>
      <c r="I11" s="51">
        <v>25.827999999999999</v>
      </c>
      <c r="J11" s="51">
        <v>-15.367000000000001</v>
      </c>
      <c r="K11" s="51">
        <v>0</v>
      </c>
      <c r="L11" s="51">
        <v>0</v>
      </c>
      <c r="M11" s="51">
        <v>0</v>
      </c>
      <c r="N11" s="51">
        <v>2.2000000000000001E-3</v>
      </c>
      <c r="O11" s="51">
        <v>-2.0899999999999998E-2</v>
      </c>
      <c r="P11" s="51">
        <v>-4.3999999999999977E-3</v>
      </c>
      <c r="Q11" s="51">
        <v>1.3200000000000002E-2</v>
      </c>
      <c r="R11" s="51">
        <v>2.86E-2</v>
      </c>
      <c r="S11" s="51">
        <v>2.7499999999999997E-2</v>
      </c>
      <c r="T11" s="51">
        <v>2.3099999999999999E-2</v>
      </c>
      <c r="U11" s="51">
        <v>-5.3899999999999997E-2</v>
      </c>
      <c r="V11" s="51">
        <v>0</v>
      </c>
      <c r="W11" s="51">
        <v>6.5383999999999993</v>
      </c>
      <c r="X11" s="51">
        <v>8.3115999999999985</v>
      </c>
      <c r="Y11" s="51">
        <v>7.2281000000000004</v>
      </c>
      <c r="Z11" s="51">
        <v>8.2027000000000001</v>
      </c>
      <c r="AA11" s="51">
        <v>9.1553000000000004</v>
      </c>
      <c r="AB11" s="51">
        <v>7.4954000000000001</v>
      </c>
      <c r="AC11" s="51">
        <v>3.0800000000000001E-2</v>
      </c>
      <c r="AD11" s="51">
        <v>2.9699999999999997E-2</v>
      </c>
      <c r="AE11" s="51">
        <v>3.0800000000000001E-2</v>
      </c>
      <c r="AF11" s="51">
        <v>3.85E-2</v>
      </c>
      <c r="AG11" s="51">
        <v>3.3000000000000002E-2</v>
      </c>
      <c r="AH11" s="51">
        <v>0</v>
      </c>
      <c r="AI11" s="51">
        <v>0</v>
      </c>
      <c r="AJ11" s="51">
        <v>67.551000000000002</v>
      </c>
      <c r="AK11" s="51">
        <v>59.453900000000004</v>
      </c>
      <c r="AL11" s="51">
        <v>59.432999999999993</v>
      </c>
      <c r="AM11" s="51">
        <v>1.0999999999999999E-2</v>
      </c>
      <c r="AN11" s="51">
        <v>-4.4000000000000003E-3</v>
      </c>
      <c r="AO11" s="51">
        <v>-2.0899999999999998E-2</v>
      </c>
      <c r="AP11" s="51">
        <v>4.2965999999999998</v>
      </c>
      <c r="AQ11" s="51">
        <v>4.0435999999999996</v>
      </c>
      <c r="AR11" s="51">
        <v>3.9248000000000003</v>
      </c>
      <c r="AS11" s="51">
        <v>3.9754</v>
      </c>
      <c r="AT11" s="51">
        <v>-8.8000000000000005E-3</v>
      </c>
      <c r="AU11" s="51">
        <v>-9.8999999999999991E-3</v>
      </c>
      <c r="AV11" s="51">
        <v>0</v>
      </c>
      <c r="AW11" s="51"/>
    </row>
    <row r="12" spans="1:97" ht="14.4" x14ac:dyDescent="0.3">
      <c r="B12" t="s">
        <v>163</v>
      </c>
      <c r="C12">
        <v>6.2500000000000003E-3</v>
      </c>
      <c r="D12" s="51">
        <v>6.1600000000000009E-2</v>
      </c>
      <c r="E12" s="51">
        <v>0</v>
      </c>
      <c r="F12" s="51">
        <v>4.6199999999999998E-2</v>
      </c>
      <c r="G12" s="51">
        <v>53.10799999999999</v>
      </c>
      <c r="H12" s="51">
        <v>57.529999999999994</v>
      </c>
      <c r="I12" s="51">
        <v>56.551000000000002</v>
      </c>
      <c r="J12" s="51">
        <v>-15.367000000000001</v>
      </c>
      <c r="K12" s="51">
        <v>0</v>
      </c>
      <c r="L12" s="51">
        <v>0</v>
      </c>
      <c r="M12" s="51">
        <v>0</v>
      </c>
      <c r="N12" s="51">
        <v>1.1000000000000001E-3</v>
      </c>
      <c r="O12" s="51">
        <v>-2.0899999999999998E-2</v>
      </c>
      <c r="P12" s="51">
        <v>-1.0999999999999999E-2</v>
      </c>
      <c r="Q12" s="51">
        <v>-3.2999999999999991E-3</v>
      </c>
      <c r="R12" s="51">
        <v>6.6000000000000008E-3</v>
      </c>
      <c r="S12" s="51">
        <v>6.6000000000000008E-3</v>
      </c>
      <c r="T12" s="51">
        <v>8.8000000000000023E-3</v>
      </c>
      <c r="U12" s="51">
        <v>-5.3899999999999997E-2</v>
      </c>
      <c r="V12" s="51">
        <v>0</v>
      </c>
      <c r="W12" s="51">
        <v>4.1635</v>
      </c>
      <c r="X12" s="51">
        <v>4.2294999999999998</v>
      </c>
      <c r="Y12" s="51">
        <v>3.5057000000000009</v>
      </c>
      <c r="Z12" s="51">
        <v>4.0007000000000001</v>
      </c>
      <c r="AA12" s="51">
        <v>4.5352999999999994</v>
      </c>
      <c r="AB12" s="51">
        <v>3.6146000000000003</v>
      </c>
      <c r="AC12" s="51">
        <v>2.2000000000000001E-3</v>
      </c>
      <c r="AD12" s="51">
        <v>1.0999999999999996E-3</v>
      </c>
      <c r="AE12" s="51">
        <v>0</v>
      </c>
      <c r="AF12" s="51">
        <v>0</v>
      </c>
      <c r="AG12" s="51">
        <v>0</v>
      </c>
      <c r="AH12" s="51">
        <v>0</v>
      </c>
      <c r="AI12" s="51">
        <v>0</v>
      </c>
      <c r="AJ12" s="51">
        <v>33.539000000000001</v>
      </c>
      <c r="AK12" s="51">
        <v>30.1829</v>
      </c>
      <c r="AL12" s="51">
        <v>28.27</v>
      </c>
      <c r="AM12" s="51">
        <v>0</v>
      </c>
      <c r="AN12" s="51">
        <v>-4.4000000000000003E-3</v>
      </c>
      <c r="AO12" s="51">
        <v>2.75E-2</v>
      </c>
      <c r="AP12" s="51">
        <v>5.6562000000000001</v>
      </c>
      <c r="AQ12" s="51">
        <v>5.3250999999999999</v>
      </c>
      <c r="AR12" s="51">
        <v>5.1128</v>
      </c>
      <c r="AS12" s="51">
        <v>5.2294</v>
      </c>
      <c r="AT12" s="51">
        <v>-8.8000000000000005E-3</v>
      </c>
      <c r="AU12" s="51">
        <v>-9.8999999999999991E-3</v>
      </c>
      <c r="AV12" s="51">
        <v>0</v>
      </c>
      <c r="AW12" s="51"/>
    </row>
    <row r="13" spans="1:97" ht="14.4" x14ac:dyDescent="0.3">
      <c r="B13" t="s">
        <v>163</v>
      </c>
      <c r="C13">
        <f>C11/2</f>
        <v>3.1250000000000002E-3</v>
      </c>
      <c r="D13" s="55">
        <v>-1.9799999999999998E-2</v>
      </c>
      <c r="E13" s="55">
        <v>0</v>
      </c>
      <c r="F13" s="55">
        <v>0</v>
      </c>
      <c r="G13" s="55">
        <v>24.375999999999998</v>
      </c>
      <c r="H13" s="55">
        <v>26.674999999999997</v>
      </c>
      <c r="I13" s="55">
        <v>26.091999999999999</v>
      </c>
      <c r="J13" s="55">
        <v>-15.367000000000001</v>
      </c>
      <c r="K13" s="55">
        <v>0</v>
      </c>
      <c r="L13" s="55">
        <v>0</v>
      </c>
      <c r="M13" s="55">
        <v>0</v>
      </c>
      <c r="N13" s="55">
        <v>0</v>
      </c>
      <c r="O13" s="55">
        <v>-2.0899999999999998E-2</v>
      </c>
      <c r="P13" s="55">
        <v>-5.4999999999999997E-3</v>
      </c>
      <c r="Q13" s="55">
        <v>3.1900000000000005E-2</v>
      </c>
      <c r="R13" s="55">
        <v>3.6299999999999999E-2</v>
      </c>
      <c r="S13" s="55">
        <v>3.0800000000000004E-2</v>
      </c>
      <c r="T13" s="55">
        <v>3.3000000000000002E-2</v>
      </c>
      <c r="U13" s="55">
        <v>2.0899999999999998E-2</v>
      </c>
      <c r="V13" s="55">
        <v>0</v>
      </c>
      <c r="W13" s="55">
        <v>6.4988000000000001</v>
      </c>
      <c r="X13" s="55">
        <v>8.2961999999999989</v>
      </c>
      <c r="Y13" s="55">
        <v>7.2248000000000001</v>
      </c>
      <c r="Z13" s="55">
        <v>8.1696999999999989</v>
      </c>
      <c r="AA13" s="55">
        <v>9.1113</v>
      </c>
      <c r="AB13" s="55">
        <v>7.5118999999999998</v>
      </c>
      <c r="AC13" s="55">
        <v>3.1899999999999998E-2</v>
      </c>
      <c r="AD13" s="55">
        <v>2.9699999999999997E-2</v>
      </c>
      <c r="AE13" s="55">
        <v>3.1899999999999998E-2</v>
      </c>
      <c r="AF13" s="55">
        <v>0</v>
      </c>
      <c r="AG13" s="55">
        <v>2.9700000000000001E-2</v>
      </c>
      <c r="AH13" s="55">
        <v>0</v>
      </c>
      <c r="AI13" s="55">
        <v>0</v>
      </c>
      <c r="AJ13" s="55">
        <v>66.186999999999998</v>
      </c>
      <c r="AK13" s="55">
        <v>58.661900000000003</v>
      </c>
      <c r="AL13" s="55">
        <v>58.948999999999998</v>
      </c>
      <c r="AM13" s="55">
        <v>0</v>
      </c>
      <c r="AN13" s="55">
        <v>-4.4000000000000003E-3</v>
      </c>
      <c r="AO13" s="55">
        <v>-2.3099999999999999E-2</v>
      </c>
      <c r="AP13" s="55">
        <v>4.2988</v>
      </c>
      <c r="AQ13" s="55">
        <v>4.0128000000000004</v>
      </c>
      <c r="AR13" s="55">
        <v>3.8851999999999993</v>
      </c>
      <c r="AS13" s="55">
        <v>3.9468000000000001</v>
      </c>
      <c r="AT13" s="55">
        <v>-8.8000000000000005E-3</v>
      </c>
      <c r="AU13" s="55">
        <v>-9.8999999999999991E-3</v>
      </c>
      <c r="AV13" s="55">
        <v>0</v>
      </c>
      <c r="AW13" s="55"/>
      <c r="BA13">
        <v>1.7600000000000001E-2</v>
      </c>
      <c r="BB13">
        <v>0</v>
      </c>
      <c r="BC13">
        <v>6.5999999999999991E-3</v>
      </c>
      <c r="BD13">
        <v>50.9465</v>
      </c>
      <c r="BE13">
        <v>51.557000000000002</v>
      </c>
      <c r="BF13">
        <v>50.53949999999999</v>
      </c>
      <c r="BG13">
        <v>-15.977499999999999</v>
      </c>
      <c r="BH13">
        <v>5.5000000000000003E-4</v>
      </c>
      <c r="BI13">
        <v>-5.5000000000000003E-4</v>
      </c>
      <c r="BJ13">
        <v>-5.5000000000000003E-4</v>
      </c>
      <c r="BK13">
        <v>-4.4000000000000003E-3</v>
      </c>
      <c r="BL13">
        <v>-4.7849999999999997E-2</v>
      </c>
      <c r="BM13">
        <v>-3.1350000000000003E-2</v>
      </c>
      <c r="BN13">
        <v>1.265E-2</v>
      </c>
      <c r="BO13">
        <v>1.7049999999999999E-2</v>
      </c>
      <c r="BP13">
        <v>1.8700000000000001E-2</v>
      </c>
      <c r="BQ13">
        <v>2.0899999999999995E-2</v>
      </c>
      <c r="BR13">
        <v>0</v>
      </c>
      <c r="BS13">
        <v>0</v>
      </c>
      <c r="BT13">
        <v>8.4353499999999997</v>
      </c>
      <c r="BU13">
        <v>4.244349999999999</v>
      </c>
      <c r="BV13">
        <v>4.1816500000000003</v>
      </c>
      <c r="BW13">
        <v>4.7085499999999998</v>
      </c>
      <c r="BX13">
        <v>4.8432999999999993</v>
      </c>
      <c r="BY13">
        <v>4.3901000000000003</v>
      </c>
      <c r="BZ13">
        <v>1.8700000000000001E-2</v>
      </c>
      <c r="CA13">
        <v>1.9799999999999998E-2</v>
      </c>
      <c r="CB13">
        <v>2.3099999999999996E-2</v>
      </c>
      <c r="CC13">
        <v>0</v>
      </c>
      <c r="CD13">
        <v>2.53E-2</v>
      </c>
      <c r="CE13">
        <v>0.2409</v>
      </c>
      <c r="CF13">
        <v>0</v>
      </c>
      <c r="CG13">
        <v>287.53834999999998</v>
      </c>
      <c r="CH13">
        <v>-9.1041500000000006</v>
      </c>
      <c r="CI13">
        <v>329.02485000000001</v>
      </c>
      <c r="CJ13">
        <v>4.0150000000000005E-2</v>
      </c>
      <c r="CK13">
        <v>0</v>
      </c>
      <c r="CL13">
        <v>0</v>
      </c>
      <c r="CM13">
        <v>6.1798000000000011</v>
      </c>
      <c r="CN13">
        <v>6.1132500000000007</v>
      </c>
      <c r="CO13">
        <v>6.1077500000000002</v>
      </c>
      <c r="CP13">
        <v>6.0741999999999994</v>
      </c>
      <c r="CQ13">
        <v>-4.2349999999999999E-2</v>
      </c>
      <c r="CR13">
        <v>-4.1799999999999997E-2</v>
      </c>
      <c r="CS13">
        <v>0</v>
      </c>
    </row>
    <row r="14" spans="1:97" ht="14.4" x14ac:dyDescent="0.3">
      <c r="B14" t="s">
        <v>163</v>
      </c>
      <c r="C14">
        <v>3.1250000000000002E-3</v>
      </c>
      <c r="D14" s="55">
        <v>-1.2099999999999998E-2</v>
      </c>
      <c r="E14" s="55">
        <v>0.12429999999999999</v>
      </c>
      <c r="F14" s="55">
        <v>0</v>
      </c>
      <c r="G14" s="55">
        <v>77.164999999999992</v>
      </c>
      <c r="H14" s="55">
        <v>82.94</v>
      </c>
      <c r="I14" s="55">
        <v>81.488</v>
      </c>
      <c r="J14" s="55">
        <v>-15.367000000000001</v>
      </c>
      <c r="K14" s="55">
        <v>0</v>
      </c>
      <c r="L14" s="55">
        <v>0</v>
      </c>
      <c r="M14" s="55">
        <v>0</v>
      </c>
      <c r="N14" s="55">
        <v>0</v>
      </c>
      <c r="O14" s="55">
        <v>-1.0999999999999999E-2</v>
      </c>
      <c r="P14" s="55">
        <v>-8.7999999999999988E-3</v>
      </c>
      <c r="Q14" s="55">
        <v>-2.3099999999999999E-2</v>
      </c>
      <c r="R14" s="55">
        <v>-5.4999999999999997E-3</v>
      </c>
      <c r="S14" s="55">
        <v>-8.7999999999999988E-3</v>
      </c>
      <c r="T14" s="55">
        <v>-3.2999999999999995E-3</v>
      </c>
      <c r="U14" s="55">
        <v>-5.3899999999999997E-2</v>
      </c>
      <c r="V14" s="55">
        <v>0</v>
      </c>
      <c r="W14" s="55">
        <v>4.2669000000000006</v>
      </c>
      <c r="X14" s="55">
        <v>4.2042000000000002</v>
      </c>
      <c r="Y14" s="55">
        <v>3.5970000000000009</v>
      </c>
      <c r="Z14" s="55">
        <v>4.0601000000000003</v>
      </c>
      <c r="AA14" s="55">
        <v>4.5902999999999992</v>
      </c>
      <c r="AB14" s="55">
        <v>3.7190999999999996</v>
      </c>
      <c r="AC14" s="55">
        <v>1.2100000000000001E-2</v>
      </c>
      <c r="AD14" s="55">
        <v>1.0999999999999998E-2</v>
      </c>
      <c r="AE14" s="55">
        <v>8.8000000000000005E-3</v>
      </c>
      <c r="AF14" s="55">
        <v>7.9199999999999993E-2</v>
      </c>
      <c r="AG14" s="55">
        <v>0</v>
      </c>
      <c r="AH14" s="55">
        <v>0</v>
      </c>
      <c r="AI14" s="55">
        <v>0</v>
      </c>
      <c r="AJ14" s="55">
        <v>33.143000000000001</v>
      </c>
      <c r="AK14" s="55">
        <v>29.852899999999998</v>
      </c>
      <c r="AL14" s="55">
        <v>28.764999999999997</v>
      </c>
      <c r="AM14" s="55">
        <v>2.0899999999999998E-2</v>
      </c>
      <c r="AN14" s="55">
        <v>-4.4000000000000003E-3</v>
      </c>
      <c r="AO14" s="55">
        <v>-2.3099999999999999E-2</v>
      </c>
      <c r="AP14" s="55">
        <v>5.5472999999999999</v>
      </c>
      <c r="AQ14" s="55">
        <v>5.2866</v>
      </c>
      <c r="AR14" s="55">
        <v>5.1501999999999999</v>
      </c>
      <c r="AS14" s="55">
        <v>5.2623999999999995</v>
      </c>
      <c r="AT14" s="55">
        <v>-7.7000000000000002E-3</v>
      </c>
      <c r="AU14" s="55">
        <v>-6.6000000000000008E-3</v>
      </c>
      <c r="AV14" s="55">
        <v>0</v>
      </c>
      <c r="AW14" s="55"/>
      <c r="BA14">
        <v>2.4200000000000003E-2</v>
      </c>
      <c r="BB14">
        <v>0</v>
      </c>
      <c r="BC14">
        <v>7.7000000000000002E-3</v>
      </c>
      <c r="BD14">
        <v>189.01850000000002</v>
      </c>
      <c r="BE14">
        <v>189.61799999999999</v>
      </c>
      <c r="BF14">
        <v>188.93049999999999</v>
      </c>
      <c r="BG14">
        <v>-15.977499999999999</v>
      </c>
      <c r="BH14">
        <v>3.8500000000000001E-3</v>
      </c>
      <c r="BI14">
        <v>2.7499999999999998E-3</v>
      </c>
      <c r="BJ14">
        <v>4.9499999999999995E-3</v>
      </c>
      <c r="BK14">
        <v>3.3E-3</v>
      </c>
      <c r="BL14">
        <v>-3.1350000000000003E-2</v>
      </c>
      <c r="BM14">
        <v>-1.0450000000000003E-2</v>
      </c>
      <c r="BN14">
        <v>0.22384999999999999</v>
      </c>
      <c r="BO14">
        <v>0.22384999999999999</v>
      </c>
      <c r="BP14">
        <v>0.21999999999999997</v>
      </c>
      <c r="BQ14">
        <v>0.21009999999999998</v>
      </c>
      <c r="BR14">
        <v>0.15839999999999999</v>
      </c>
      <c r="BS14">
        <v>0</v>
      </c>
      <c r="BT14">
        <v>5.5962499999999995</v>
      </c>
      <c r="BU14">
        <v>5.767850000000001</v>
      </c>
      <c r="BV14">
        <v>5.4708500000000004</v>
      </c>
      <c r="BW14">
        <v>6.21225</v>
      </c>
      <c r="BX14">
        <v>6.5064999999999991</v>
      </c>
      <c r="BY14">
        <v>5.8993000000000002</v>
      </c>
      <c r="BZ14">
        <v>9.7900000000000015E-2</v>
      </c>
      <c r="CA14">
        <v>9.9000000000000005E-2</v>
      </c>
      <c r="CB14">
        <v>0.10010000000000001</v>
      </c>
      <c r="CC14">
        <v>0.1452</v>
      </c>
      <c r="CD14">
        <v>6.2700000000000006E-2</v>
      </c>
      <c r="CE14">
        <v>0.17929999999999999</v>
      </c>
      <c r="CF14">
        <v>0</v>
      </c>
      <c r="CG14">
        <v>145.30835000000002</v>
      </c>
      <c r="CH14">
        <v>-9.1041500000000006</v>
      </c>
      <c r="CI14">
        <v>170.07485000000003</v>
      </c>
      <c r="CJ14">
        <v>1.4849999999999999E-2</v>
      </c>
      <c r="CK14">
        <v>0</v>
      </c>
      <c r="CL14">
        <v>0</v>
      </c>
      <c r="CM14">
        <v>5.2238999999999995</v>
      </c>
      <c r="CN14">
        <v>5.1001499999999993</v>
      </c>
      <c r="CO14">
        <v>5.1034500000000005</v>
      </c>
      <c r="CP14">
        <v>5.0116000000000005</v>
      </c>
      <c r="CQ14">
        <v>5.6650000000000006E-2</v>
      </c>
      <c r="CR14">
        <v>5.6100000000000011E-2</v>
      </c>
      <c r="CS14">
        <v>0</v>
      </c>
    </row>
    <row r="15" spans="1:97" ht="14.4" x14ac:dyDescent="0.3">
      <c r="B15" t="s">
        <v>163</v>
      </c>
      <c r="C15">
        <f>C13/2</f>
        <v>1.5625000000000001E-3</v>
      </c>
      <c r="D15" s="59">
        <v>-1.9799999999999998E-2</v>
      </c>
      <c r="E15" s="59">
        <v>0</v>
      </c>
      <c r="F15" s="59">
        <v>0</v>
      </c>
      <c r="G15" s="59">
        <v>114.66399999999999</v>
      </c>
      <c r="H15" s="59">
        <v>122.64999999999998</v>
      </c>
      <c r="I15" s="59">
        <v>120.901</v>
      </c>
      <c r="J15" s="59">
        <v>-15.367000000000001</v>
      </c>
      <c r="K15" s="59">
        <v>1.1000000000000001E-3</v>
      </c>
      <c r="L15" s="59">
        <v>0</v>
      </c>
      <c r="M15" s="59">
        <v>0</v>
      </c>
      <c r="N15" s="59">
        <v>3.2999999999999995E-3</v>
      </c>
      <c r="O15" s="59">
        <v>-2.0899999999999998E-2</v>
      </c>
      <c r="P15" s="59">
        <v>-7.6999999999999968E-3</v>
      </c>
      <c r="Q15" s="59">
        <v>-1.5399999999999997E-2</v>
      </c>
      <c r="R15" s="59">
        <v>-2.2000000000000006E-3</v>
      </c>
      <c r="S15" s="59">
        <v>-4.3999999999999994E-3</v>
      </c>
      <c r="T15" s="59">
        <v>-3.2999999999999995E-3</v>
      </c>
      <c r="U15" s="59">
        <v>-5.3899999999999997E-2</v>
      </c>
      <c r="V15" s="59">
        <v>0</v>
      </c>
      <c r="W15" s="59">
        <v>4.6123000000000003</v>
      </c>
      <c r="X15" s="59">
        <v>4.1623999999999999</v>
      </c>
      <c r="Y15" s="59">
        <v>3.617900000000001</v>
      </c>
      <c r="Z15" s="59">
        <v>4.0909000000000004</v>
      </c>
      <c r="AA15" s="59">
        <v>4.5837000000000003</v>
      </c>
      <c r="AB15" s="59">
        <v>3.7202000000000006</v>
      </c>
      <c r="AC15" s="59">
        <v>2.86E-2</v>
      </c>
      <c r="AD15" s="59">
        <v>2.86E-2</v>
      </c>
      <c r="AE15" s="59">
        <v>3.0800000000000001E-2</v>
      </c>
      <c r="AF15" s="59">
        <v>4.4000000000000003E-3</v>
      </c>
      <c r="AG15" s="59">
        <v>0</v>
      </c>
      <c r="AH15" s="59">
        <v>0</v>
      </c>
      <c r="AI15" s="59">
        <v>0</v>
      </c>
      <c r="AJ15" s="59">
        <v>31.888999999999999</v>
      </c>
      <c r="AK15" s="59">
        <v>28.169899999999998</v>
      </c>
      <c r="AL15" s="59">
        <v>26.081</v>
      </c>
      <c r="AM15" s="59">
        <v>2.0899999999999998E-2</v>
      </c>
      <c r="AN15" s="59">
        <v>-4.4000000000000003E-3</v>
      </c>
      <c r="AO15" s="59">
        <v>-2.1999999999999999E-2</v>
      </c>
      <c r="AP15" s="59">
        <v>6.176499999999999</v>
      </c>
      <c r="AQ15" s="59">
        <v>5.8332999999999995</v>
      </c>
      <c r="AR15" s="59">
        <v>5.7023999999999999</v>
      </c>
      <c r="AS15" s="59">
        <v>5.8069000000000006</v>
      </c>
      <c r="AT15" s="59">
        <v>2.1999999999999997E-3</v>
      </c>
      <c r="AU15" s="59">
        <v>2.200000000000001E-3</v>
      </c>
      <c r="AV15" s="59">
        <v>0</v>
      </c>
      <c r="AW15" s="59"/>
      <c r="BA15">
        <v>0</v>
      </c>
      <c r="BB15">
        <v>0</v>
      </c>
      <c r="BC15">
        <v>0</v>
      </c>
      <c r="BD15">
        <v>59.900499999999994</v>
      </c>
      <c r="BE15">
        <v>60.39</v>
      </c>
      <c r="BF15">
        <v>59.812499999999986</v>
      </c>
      <c r="BG15">
        <v>-15.977499999999999</v>
      </c>
      <c r="BH15">
        <v>-5.5000000000000003E-4</v>
      </c>
      <c r="BI15">
        <v>-5.5000000000000003E-4</v>
      </c>
      <c r="BJ15">
        <v>5.5000000000000003E-4</v>
      </c>
      <c r="BK15">
        <v>-3.3E-3</v>
      </c>
      <c r="BL15">
        <v>-5.885E-2</v>
      </c>
      <c r="BM15">
        <v>-3.7949999999999998E-2</v>
      </c>
      <c r="BN15">
        <v>2.6950000000000002E-2</v>
      </c>
      <c r="BO15">
        <v>2.035E-2</v>
      </c>
      <c r="BP15">
        <v>1.7599999999999998E-2</v>
      </c>
      <c r="BQ15">
        <v>1.7599999999999998E-2</v>
      </c>
      <c r="BR15">
        <v>0</v>
      </c>
      <c r="BS15">
        <v>0</v>
      </c>
      <c r="BT15">
        <v>5.0407500000000001</v>
      </c>
      <c r="BU15">
        <v>5.6061499999999995</v>
      </c>
      <c r="BV15">
        <v>5.2838500000000002</v>
      </c>
      <c r="BW15">
        <v>5.9669500000000006</v>
      </c>
      <c r="BX15">
        <v>6.2875999999999994</v>
      </c>
      <c r="BY15">
        <v>5.6298000000000004</v>
      </c>
      <c r="BZ15">
        <v>5.4999999999999997E-3</v>
      </c>
      <c r="CA15">
        <v>8.7999999999999988E-3</v>
      </c>
      <c r="CB15">
        <v>6.6E-3</v>
      </c>
      <c r="CC15">
        <v>0</v>
      </c>
      <c r="CD15">
        <v>4.4000000000000003E-3</v>
      </c>
      <c r="CE15">
        <v>3.6299999999999999E-2</v>
      </c>
      <c r="CF15">
        <v>0</v>
      </c>
      <c r="CG15">
        <v>86.095349999999996</v>
      </c>
      <c r="CH15">
        <v>89.653850000000006</v>
      </c>
      <c r="CI15">
        <v>91.655849999999987</v>
      </c>
      <c r="CJ15">
        <v>-1.2650000000000003E-2</v>
      </c>
      <c r="CK15">
        <v>0</v>
      </c>
      <c r="CL15">
        <v>0</v>
      </c>
      <c r="CM15">
        <v>5.3955000000000002</v>
      </c>
      <c r="CN15">
        <v>5.2926500000000001</v>
      </c>
      <c r="CO15">
        <v>5.2277500000000003</v>
      </c>
      <c r="CP15">
        <v>5.2326999999999995</v>
      </c>
      <c r="CQ15">
        <v>-1.8150000000000003E-2</v>
      </c>
      <c r="CR15">
        <v>-1.7599999999999998E-2</v>
      </c>
      <c r="CS15">
        <v>0</v>
      </c>
    </row>
    <row r="16" spans="1:97" ht="14.4" x14ac:dyDescent="0.3">
      <c r="B16" t="s">
        <v>163</v>
      </c>
      <c r="C16">
        <v>1.5625000000000001E-3</v>
      </c>
      <c r="D16" s="59">
        <v>-1.9799999999999998E-2</v>
      </c>
      <c r="E16" s="59">
        <v>0</v>
      </c>
      <c r="F16" s="59">
        <v>0</v>
      </c>
      <c r="G16" s="59">
        <v>99.263999999999996</v>
      </c>
      <c r="H16" s="59">
        <v>106.26</v>
      </c>
      <c r="I16" s="59">
        <v>104.51100000000001</v>
      </c>
      <c r="J16" s="59">
        <v>-15.367000000000001</v>
      </c>
      <c r="K16" s="59">
        <v>0</v>
      </c>
      <c r="L16" s="59">
        <v>0</v>
      </c>
      <c r="M16" s="59">
        <v>0</v>
      </c>
      <c r="N16" s="59">
        <v>2.2000000000000001E-3</v>
      </c>
      <c r="O16" s="59">
        <v>-2.0899999999999998E-2</v>
      </c>
      <c r="P16" s="59">
        <v>-9.8999999999999973E-3</v>
      </c>
      <c r="Q16" s="59">
        <v>-1.43E-2</v>
      </c>
      <c r="R16" s="59">
        <v>-5.4999999999999997E-3</v>
      </c>
      <c r="S16" s="59">
        <v>-9.8999999999999991E-3</v>
      </c>
      <c r="T16" s="59">
        <v>-3.2999999999999995E-3</v>
      </c>
      <c r="U16" s="59">
        <v>-4.9499999999999995E-2</v>
      </c>
      <c r="V16" s="59">
        <v>0</v>
      </c>
      <c r="W16" s="59">
        <v>4.3087000000000009</v>
      </c>
      <c r="X16" s="59">
        <v>4.0853999999999999</v>
      </c>
      <c r="Y16" s="59">
        <v>3.4947000000000008</v>
      </c>
      <c r="Z16" s="59">
        <v>3.9291999999999998</v>
      </c>
      <c r="AA16" s="59">
        <v>4.4165000000000001</v>
      </c>
      <c r="AB16" s="59">
        <v>3.5761000000000007</v>
      </c>
      <c r="AC16" s="59">
        <v>8.8000000000000005E-3</v>
      </c>
      <c r="AD16" s="59">
        <v>7.7000000000000002E-3</v>
      </c>
      <c r="AE16" s="59">
        <v>1.0999999999999998E-2</v>
      </c>
      <c r="AF16" s="59">
        <v>0</v>
      </c>
      <c r="AG16" s="59">
        <v>0</v>
      </c>
      <c r="AH16" s="59">
        <v>0</v>
      </c>
      <c r="AI16" s="59">
        <v>0</v>
      </c>
      <c r="AJ16" s="59">
        <v>28.170999999999999</v>
      </c>
      <c r="AK16" s="59">
        <v>26.244899999999998</v>
      </c>
      <c r="AL16" s="59">
        <v>24.222000000000001</v>
      </c>
      <c r="AM16" s="59">
        <v>0</v>
      </c>
      <c r="AN16" s="59">
        <v>-4.4000000000000003E-3</v>
      </c>
      <c r="AO16" s="59">
        <v>-2.3099999999999999E-2</v>
      </c>
      <c r="AP16" s="59">
        <v>5.6605999999999996</v>
      </c>
      <c r="AQ16" s="59">
        <v>5.3658000000000001</v>
      </c>
      <c r="AR16" s="59">
        <v>5.2029999999999994</v>
      </c>
      <c r="AS16" s="59">
        <v>5.2854999999999999</v>
      </c>
      <c r="AT16" s="59">
        <v>-8.8000000000000005E-3</v>
      </c>
      <c r="AU16" s="59">
        <v>-9.8999999999999991E-3</v>
      </c>
      <c r="AV16" s="59">
        <v>0</v>
      </c>
      <c r="AW16" s="59"/>
      <c r="BA16">
        <v>0</v>
      </c>
      <c r="BB16">
        <v>0</v>
      </c>
      <c r="BC16">
        <v>0</v>
      </c>
      <c r="BD16">
        <v>53.5535</v>
      </c>
      <c r="BE16">
        <v>54.01</v>
      </c>
      <c r="BF16">
        <v>53.366500000000002</v>
      </c>
      <c r="BG16">
        <v>-15.977499999999999</v>
      </c>
      <c r="BH16">
        <v>-5.5000000000000003E-4</v>
      </c>
      <c r="BI16">
        <v>-5.5000000000000003E-4</v>
      </c>
      <c r="BJ16">
        <v>-5.5000000000000003E-4</v>
      </c>
      <c r="BK16">
        <v>1.4299999999999998E-2</v>
      </c>
      <c r="BL16">
        <v>-2.9149999999999999E-2</v>
      </c>
      <c r="BM16">
        <v>-1.8149999999999996E-2</v>
      </c>
      <c r="BN16">
        <v>3.8500000000000001E-3</v>
      </c>
      <c r="BO16">
        <v>-1.65E-3</v>
      </c>
      <c r="BP16">
        <v>-2.2000000000000001E-3</v>
      </c>
      <c r="BQ16">
        <v>-2.2000000000000006E-3</v>
      </c>
      <c r="BR16">
        <v>7.2599999999999998E-2</v>
      </c>
      <c r="BS16">
        <v>0</v>
      </c>
      <c r="BT16">
        <v>4.9780499999999996</v>
      </c>
      <c r="BU16">
        <v>5.8096500000000013</v>
      </c>
      <c r="BV16">
        <v>5.4147499999999997</v>
      </c>
      <c r="BW16">
        <v>6.1418499999999998</v>
      </c>
      <c r="BX16">
        <v>6.4382999999999999</v>
      </c>
      <c r="BY16">
        <v>5.7133999999999991</v>
      </c>
      <c r="BZ16">
        <v>9.9000000000000008E-3</v>
      </c>
      <c r="CA16">
        <v>1.1000000000000001E-2</v>
      </c>
      <c r="CB16">
        <v>1.0999999999999999E-2</v>
      </c>
      <c r="CC16">
        <v>0</v>
      </c>
      <c r="CD16">
        <v>3.2999999999999995E-3</v>
      </c>
      <c r="CE16">
        <v>0</v>
      </c>
      <c r="CF16">
        <v>0</v>
      </c>
      <c r="CG16">
        <v>52.314350000000005</v>
      </c>
      <c r="CH16">
        <v>58.534849999999999</v>
      </c>
      <c r="CI16">
        <v>55.069850000000002</v>
      </c>
      <c r="CJ16">
        <v>-2.749999999999999E-3</v>
      </c>
      <c r="CK16">
        <v>0</v>
      </c>
      <c r="CL16">
        <v>0</v>
      </c>
      <c r="CM16">
        <v>6.2062000000000008</v>
      </c>
      <c r="CN16">
        <v>6.1484500000000004</v>
      </c>
      <c r="CO16">
        <v>6.0340500000000006</v>
      </c>
      <c r="CP16">
        <v>6.0026999999999999</v>
      </c>
      <c r="CQ16">
        <v>-1.1550000000000003E-2</v>
      </c>
      <c r="CR16">
        <v>-1.0999999999999998E-2</v>
      </c>
      <c r="CS16">
        <v>0</v>
      </c>
    </row>
    <row r="17" spans="1:97" ht="14.4" x14ac:dyDescent="0.3">
      <c r="B17" t="s">
        <v>163</v>
      </c>
      <c r="C17">
        <v>0</v>
      </c>
      <c r="D17" s="63">
        <v>-1.9799999999999998E-2</v>
      </c>
      <c r="E17" s="63">
        <v>0</v>
      </c>
      <c r="F17" s="63">
        <v>1.1000000000000001E-3</v>
      </c>
      <c r="G17" s="63">
        <v>117.63399999999999</v>
      </c>
      <c r="H17" s="63">
        <v>125.84000000000002</v>
      </c>
      <c r="I17" s="63">
        <v>123.871</v>
      </c>
      <c r="J17" s="63">
        <v>-15.367000000000001</v>
      </c>
      <c r="K17" s="63">
        <v>0</v>
      </c>
      <c r="L17" s="63">
        <v>0</v>
      </c>
      <c r="M17" s="63">
        <v>0</v>
      </c>
      <c r="N17" s="63">
        <v>1.1000000000000001E-3</v>
      </c>
      <c r="O17" s="63">
        <v>-2.0899999999999998E-2</v>
      </c>
      <c r="P17" s="63">
        <v>-1.43E-2</v>
      </c>
      <c r="Q17" s="63">
        <v>-5.4999999999999979E-3</v>
      </c>
      <c r="R17" s="63">
        <v>1.0999999999999994E-3</v>
      </c>
      <c r="S17" s="63">
        <v>0</v>
      </c>
      <c r="T17" s="63">
        <v>2.2000000000000006E-3</v>
      </c>
      <c r="U17" s="63">
        <v>0.13089999999999999</v>
      </c>
      <c r="V17" s="63">
        <v>0</v>
      </c>
      <c r="W17" s="63">
        <v>3.6619000000000002</v>
      </c>
      <c r="X17" s="63">
        <v>3.9336000000000002</v>
      </c>
      <c r="Y17" s="63">
        <v>3.4154999999999998</v>
      </c>
      <c r="Z17" s="63">
        <v>3.8357000000000001</v>
      </c>
      <c r="AA17" s="63">
        <v>4.3615000000000004</v>
      </c>
      <c r="AB17" s="63">
        <v>3.5034999999999998</v>
      </c>
      <c r="AC17" s="63">
        <v>1.54E-2</v>
      </c>
      <c r="AD17" s="63">
        <v>1.43E-2</v>
      </c>
      <c r="AE17" s="63">
        <v>1.6499999999999997E-2</v>
      </c>
      <c r="AF17" s="63">
        <v>0</v>
      </c>
      <c r="AG17" s="63">
        <v>6.5999999999999991E-3</v>
      </c>
      <c r="AH17" s="63">
        <v>0</v>
      </c>
      <c r="AI17" s="63">
        <v>0</v>
      </c>
      <c r="AJ17" s="63">
        <v>23.451999999999998</v>
      </c>
      <c r="AK17" s="63">
        <v>21.1739</v>
      </c>
      <c r="AL17" s="63">
        <v>18.986000000000001</v>
      </c>
      <c r="AM17" s="63">
        <v>0</v>
      </c>
      <c r="AN17" s="63">
        <v>-4.4000000000000003E-3</v>
      </c>
      <c r="AO17" s="63">
        <v>4.5099999999999994E-2</v>
      </c>
      <c r="AP17" s="63">
        <v>5.2393000000000001</v>
      </c>
      <c r="AQ17" s="63">
        <v>5.0049999999999999</v>
      </c>
      <c r="AR17" s="63">
        <v>4.8619999999999992</v>
      </c>
      <c r="AS17" s="63">
        <v>4.8894999999999991</v>
      </c>
      <c r="AT17" s="63">
        <v>-8.8000000000000005E-3</v>
      </c>
      <c r="AU17" s="63">
        <v>-9.8999999999999991E-3</v>
      </c>
      <c r="AV17" s="63">
        <v>0</v>
      </c>
      <c r="AW17" s="63"/>
      <c r="BA17">
        <v>6.7100000000000007E-2</v>
      </c>
      <c r="BB17">
        <v>-1.7600000000000001E-2</v>
      </c>
      <c r="BC17">
        <v>4.6199999999999998E-2</v>
      </c>
      <c r="BD17">
        <v>52.99799999999999</v>
      </c>
      <c r="BE17">
        <v>57.210999999999999</v>
      </c>
      <c r="BF17">
        <v>56.270499999999998</v>
      </c>
      <c r="BG17">
        <v>-15.4495</v>
      </c>
      <c r="BH17">
        <v>0</v>
      </c>
      <c r="BI17">
        <v>0</v>
      </c>
      <c r="BJ17">
        <v>0</v>
      </c>
      <c r="BK17">
        <v>-5.4999999999999988E-3</v>
      </c>
      <c r="BL17">
        <v>-3.85E-2</v>
      </c>
      <c r="BM17">
        <v>-3.1350000000000003E-2</v>
      </c>
      <c r="BN17">
        <v>6.0500000000000007E-3</v>
      </c>
      <c r="BO17">
        <v>7.700000000000002E-3</v>
      </c>
      <c r="BP17">
        <v>1.1000000000000001E-2</v>
      </c>
      <c r="BQ17">
        <v>1.0450000000000001E-2</v>
      </c>
      <c r="BR17">
        <v>-7.1499999999999994E-2</v>
      </c>
      <c r="BS17">
        <v>0</v>
      </c>
      <c r="BT17">
        <v>4.1662499999999998</v>
      </c>
      <c r="BU17">
        <v>4.0628499999999992</v>
      </c>
      <c r="BV17">
        <v>3.4540000000000006</v>
      </c>
      <c r="BW17">
        <v>3.9308500000000004</v>
      </c>
      <c r="BX17">
        <v>4.4131999999999998</v>
      </c>
      <c r="BY17">
        <v>3.5568499999999998</v>
      </c>
      <c r="BZ17">
        <v>2.2000000000000001E-3</v>
      </c>
      <c r="CA17">
        <v>1.6499999999999996E-3</v>
      </c>
      <c r="CB17">
        <v>-2.7499999999999998E-3</v>
      </c>
      <c r="CC17">
        <v>0</v>
      </c>
      <c r="CD17">
        <v>0</v>
      </c>
      <c r="CE17">
        <v>0</v>
      </c>
      <c r="CF17">
        <v>0</v>
      </c>
      <c r="CG17">
        <v>32.7789</v>
      </c>
      <c r="CH17">
        <v>30.228000000000002</v>
      </c>
      <c r="CI17">
        <v>28.340949999999999</v>
      </c>
      <c r="CJ17">
        <v>-6.5999999999999991E-3</v>
      </c>
      <c r="CK17">
        <v>-2.2000000000000001E-3</v>
      </c>
      <c r="CL17">
        <v>3.5200000000000002E-2</v>
      </c>
      <c r="CM17">
        <v>5.6133000000000006</v>
      </c>
      <c r="CN17">
        <v>5.2871499999999996</v>
      </c>
      <c r="CO17">
        <v>5.1045499999999997</v>
      </c>
      <c r="CP17">
        <v>5.2217000000000002</v>
      </c>
      <c r="CQ17">
        <v>-3.9050000000000001E-2</v>
      </c>
      <c r="CR17">
        <v>-4.07E-2</v>
      </c>
      <c r="CS17">
        <v>0</v>
      </c>
    </row>
    <row r="18" spans="1:97" ht="14.4" x14ac:dyDescent="0.3">
      <c r="B18" t="s">
        <v>163</v>
      </c>
      <c r="C18">
        <v>0</v>
      </c>
      <c r="D18" s="63">
        <v>-1.9799999999999998E-2</v>
      </c>
      <c r="E18" s="63">
        <v>0</v>
      </c>
      <c r="F18" s="63">
        <v>0</v>
      </c>
      <c r="G18" s="63">
        <v>94.204000000000008</v>
      </c>
      <c r="H18" s="63">
        <v>100.86999999999998</v>
      </c>
      <c r="I18" s="63">
        <v>99.01100000000001</v>
      </c>
      <c r="J18" s="63">
        <v>-15.367000000000001</v>
      </c>
      <c r="K18" s="63">
        <v>0</v>
      </c>
      <c r="L18" s="63">
        <v>0</v>
      </c>
      <c r="M18" s="63">
        <v>0</v>
      </c>
      <c r="N18" s="63">
        <v>0</v>
      </c>
      <c r="O18" s="63">
        <v>-2.0899999999999998E-2</v>
      </c>
      <c r="P18" s="63">
        <v>-1.2099999999999998E-2</v>
      </c>
      <c r="Q18" s="63">
        <v>-1.7599999999999998E-2</v>
      </c>
      <c r="R18" s="63">
        <v>-5.4999999999999997E-3</v>
      </c>
      <c r="S18" s="63">
        <v>-9.8999999999999991E-3</v>
      </c>
      <c r="T18" s="63">
        <v>-3.2999999999999995E-3</v>
      </c>
      <c r="U18" s="63">
        <v>6.5999999999999982E-3</v>
      </c>
      <c r="V18" s="63">
        <v>0</v>
      </c>
      <c r="W18" s="63">
        <v>3.8203</v>
      </c>
      <c r="X18" s="63">
        <v>4.0710999999999995</v>
      </c>
      <c r="Y18" s="63">
        <v>3.4958000000000009</v>
      </c>
      <c r="Z18" s="63">
        <v>3.9446000000000003</v>
      </c>
      <c r="AA18" s="63">
        <v>4.4506000000000006</v>
      </c>
      <c r="AB18" s="63">
        <v>3.5815999999999999</v>
      </c>
      <c r="AC18" s="63">
        <v>0</v>
      </c>
      <c r="AD18" s="63">
        <v>-1.1000000000000001E-3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24.112000000000002</v>
      </c>
      <c r="AK18" s="63">
        <v>20.623899999999999</v>
      </c>
      <c r="AL18" s="63">
        <v>19.095999999999997</v>
      </c>
      <c r="AM18" s="63">
        <v>0</v>
      </c>
      <c r="AN18" s="63">
        <v>-4.4000000000000003E-3</v>
      </c>
      <c r="AO18" s="63">
        <v>-2.3099999999999999E-2</v>
      </c>
      <c r="AP18" s="63">
        <v>5.488999999999999</v>
      </c>
      <c r="AQ18" s="63">
        <v>5.1744000000000003</v>
      </c>
      <c r="AR18" s="63">
        <v>4.9973000000000001</v>
      </c>
      <c r="AS18" s="63">
        <v>5.1105999999999998</v>
      </c>
      <c r="AT18" s="63">
        <v>-8.8000000000000005E-3</v>
      </c>
      <c r="AU18" s="63">
        <v>-9.8999999999999991E-3</v>
      </c>
      <c r="AV18" s="63">
        <v>0</v>
      </c>
      <c r="AW18" s="63"/>
      <c r="BA18">
        <v>-6.5999999999999991E-3</v>
      </c>
      <c r="BB18">
        <v>0.10669999999999999</v>
      </c>
      <c r="BC18">
        <v>0</v>
      </c>
      <c r="BD18">
        <v>77.054999999999993</v>
      </c>
      <c r="BE18">
        <v>82.621000000000009</v>
      </c>
      <c r="BF18">
        <v>81.20750000000001</v>
      </c>
      <c r="BG18">
        <v>-15.4495</v>
      </c>
      <c r="BH18">
        <v>0</v>
      </c>
      <c r="BI18">
        <v>0</v>
      </c>
      <c r="BJ18">
        <v>0</v>
      </c>
      <c r="BK18">
        <v>-6.5999999999999991E-3</v>
      </c>
      <c r="BL18">
        <v>-2.86E-2</v>
      </c>
      <c r="BM18">
        <v>-2.9150000000000002E-2</v>
      </c>
      <c r="BN18">
        <v>-1.375E-2</v>
      </c>
      <c r="BO18">
        <v>-4.3999999999999994E-3</v>
      </c>
      <c r="BP18">
        <v>-4.3999999999999994E-3</v>
      </c>
      <c r="BQ18">
        <v>-1.6499999999999998E-3</v>
      </c>
      <c r="BR18">
        <v>-7.1499999999999994E-2</v>
      </c>
      <c r="BS18">
        <v>0</v>
      </c>
      <c r="BT18">
        <v>4.2696500000000004</v>
      </c>
      <c r="BU18">
        <v>4.0375499999999995</v>
      </c>
      <c r="BV18">
        <v>3.5453000000000001</v>
      </c>
      <c r="BW18">
        <v>3.9902500000000001</v>
      </c>
      <c r="BX18">
        <v>4.4681999999999995</v>
      </c>
      <c r="BY18">
        <v>3.6613499999999997</v>
      </c>
      <c r="BZ18">
        <v>1.2100000000000001E-2</v>
      </c>
      <c r="CA18">
        <v>1.1549999999999998E-2</v>
      </c>
      <c r="CB18">
        <v>6.0500000000000007E-3</v>
      </c>
      <c r="CC18">
        <v>7.9199999999999993E-2</v>
      </c>
      <c r="CD18">
        <v>0</v>
      </c>
      <c r="CE18">
        <v>0</v>
      </c>
      <c r="CF18">
        <v>0</v>
      </c>
      <c r="CG18">
        <v>32.382899999999999</v>
      </c>
      <c r="CH18">
        <v>29.897999999999996</v>
      </c>
      <c r="CI18">
        <v>28.835949999999997</v>
      </c>
      <c r="CJ18">
        <v>1.43E-2</v>
      </c>
      <c r="CK18">
        <v>-2.2000000000000001E-3</v>
      </c>
      <c r="CL18">
        <v>-1.54E-2</v>
      </c>
      <c r="CM18">
        <v>5.5044000000000004</v>
      </c>
      <c r="CN18">
        <v>5.2486499999999996</v>
      </c>
      <c r="CO18">
        <v>5.1419499999999996</v>
      </c>
      <c r="CP18">
        <v>5.2546999999999997</v>
      </c>
      <c r="CQ18">
        <v>-3.7949999999999998E-2</v>
      </c>
      <c r="CR18">
        <v>-3.7399999999999996E-2</v>
      </c>
      <c r="CS18">
        <v>0</v>
      </c>
    </row>
    <row r="19" spans="1:97" x14ac:dyDescent="0.25">
      <c r="J19" s="2"/>
      <c r="BA19">
        <v>-1.43E-2</v>
      </c>
      <c r="BB19">
        <v>-1.7600000000000001E-2</v>
      </c>
      <c r="BC19">
        <v>0</v>
      </c>
      <c r="BD19">
        <v>99.153999999999996</v>
      </c>
      <c r="BE19">
        <v>105.941</v>
      </c>
      <c r="BF19">
        <v>104.23050000000001</v>
      </c>
      <c r="BG19">
        <v>-15.4495</v>
      </c>
      <c r="BH19">
        <v>0</v>
      </c>
      <c r="BI19">
        <v>0</v>
      </c>
      <c r="BJ19">
        <v>0</v>
      </c>
      <c r="BK19">
        <v>-4.3999999999999985E-3</v>
      </c>
      <c r="BL19">
        <v>-3.85E-2</v>
      </c>
      <c r="BM19">
        <v>-3.0249999999999999E-2</v>
      </c>
      <c r="BN19">
        <v>-4.9499999999999995E-3</v>
      </c>
      <c r="BO19">
        <v>-4.3999999999999994E-3</v>
      </c>
      <c r="BP19">
        <v>-5.4999999999999997E-3</v>
      </c>
      <c r="BQ19">
        <v>-1.6499999999999998E-3</v>
      </c>
      <c r="BR19">
        <v>-6.7099999999999993E-2</v>
      </c>
      <c r="BS19">
        <v>0</v>
      </c>
      <c r="BT19">
        <v>4.3114500000000007</v>
      </c>
      <c r="BU19">
        <v>3.9187499999999997</v>
      </c>
      <c r="BV19">
        <v>3.4430000000000005</v>
      </c>
      <c r="BW19">
        <v>3.8593500000000001</v>
      </c>
      <c r="BX19">
        <v>4.2943999999999996</v>
      </c>
      <c r="BY19">
        <v>3.5183500000000008</v>
      </c>
      <c r="BZ19">
        <v>8.8000000000000005E-3</v>
      </c>
      <c r="CA19">
        <v>8.2500000000000004E-3</v>
      </c>
      <c r="CB19">
        <v>8.2499999999999987E-3</v>
      </c>
      <c r="CC19">
        <v>0</v>
      </c>
      <c r="CD19">
        <v>0</v>
      </c>
      <c r="CE19">
        <v>0</v>
      </c>
      <c r="CF19">
        <v>0</v>
      </c>
      <c r="CG19">
        <v>27.410899999999998</v>
      </c>
      <c r="CH19">
        <v>26.29</v>
      </c>
      <c r="CI19">
        <v>24.292950000000001</v>
      </c>
      <c r="CJ19">
        <v>-6.5999999999999991E-3</v>
      </c>
      <c r="CK19">
        <v>-2.2000000000000001E-3</v>
      </c>
      <c r="CL19">
        <v>-1.54E-2</v>
      </c>
      <c r="CM19">
        <v>5.6177000000000001</v>
      </c>
      <c r="CN19">
        <v>5.3278499999999998</v>
      </c>
      <c r="CO19">
        <v>5.1947499999999991</v>
      </c>
      <c r="CP19">
        <v>5.2777999999999992</v>
      </c>
      <c r="CQ19">
        <v>-3.9050000000000001E-2</v>
      </c>
      <c r="CR19">
        <v>-4.07E-2</v>
      </c>
      <c r="CS19">
        <v>0</v>
      </c>
    </row>
    <row r="20" spans="1:97" x14ac:dyDescent="0.25">
      <c r="J20" s="2"/>
      <c r="BA20">
        <v>-1.43E-2</v>
      </c>
      <c r="BB20">
        <v>-1.7600000000000001E-2</v>
      </c>
      <c r="BC20">
        <v>0</v>
      </c>
      <c r="BD20">
        <v>94.094000000000008</v>
      </c>
      <c r="BE20">
        <v>100.55099999999999</v>
      </c>
      <c r="BF20">
        <v>98.730500000000006</v>
      </c>
      <c r="BG20">
        <v>-15.4495</v>
      </c>
      <c r="BH20">
        <v>0</v>
      </c>
      <c r="BI20">
        <v>0</v>
      </c>
      <c r="BJ20">
        <v>0</v>
      </c>
      <c r="BK20">
        <v>-6.5999999999999991E-3</v>
      </c>
      <c r="BL20">
        <v>-3.85E-2</v>
      </c>
      <c r="BM20">
        <v>-3.245E-2</v>
      </c>
      <c r="BN20">
        <v>-8.2499999999999987E-3</v>
      </c>
      <c r="BO20">
        <v>-4.3999999999999994E-3</v>
      </c>
      <c r="BP20">
        <v>-5.4999999999999997E-3</v>
      </c>
      <c r="BQ20">
        <v>-1.6499999999999998E-3</v>
      </c>
      <c r="BR20">
        <v>-1.1000000000000001E-2</v>
      </c>
      <c r="BS20">
        <v>0</v>
      </c>
      <c r="BT20">
        <v>3.8230500000000003</v>
      </c>
      <c r="BU20">
        <v>3.9044499999999998</v>
      </c>
      <c r="BV20">
        <v>3.4441000000000006</v>
      </c>
      <c r="BW20">
        <v>3.8747500000000006</v>
      </c>
      <c r="BX20">
        <v>4.3285</v>
      </c>
      <c r="BY20">
        <v>3.5238499999999999</v>
      </c>
      <c r="BZ20">
        <v>0</v>
      </c>
      <c r="CA20">
        <v>-5.5000000000000003E-4</v>
      </c>
      <c r="CB20">
        <v>-2.7499999999999998E-3</v>
      </c>
      <c r="CC20">
        <v>0</v>
      </c>
      <c r="CD20">
        <v>0</v>
      </c>
      <c r="CE20">
        <v>0</v>
      </c>
      <c r="CF20">
        <v>0</v>
      </c>
      <c r="CG20">
        <v>23.351900000000001</v>
      </c>
      <c r="CH20">
        <v>20.668999999999997</v>
      </c>
      <c r="CI20">
        <v>19.16695</v>
      </c>
      <c r="CJ20">
        <v>-6.5999999999999991E-3</v>
      </c>
      <c r="CK20">
        <v>-2.2000000000000001E-3</v>
      </c>
      <c r="CL20">
        <v>-1.54E-2</v>
      </c>
      <c r="CM20">
        <v>5.4460999999999995</v>
      </c>
      <c r="CN20">
        <v>5.13645</v>
      </c>
      <c r="CO20">
        <v>4.9890500000000007</v>
      </c>
      <c r="CP20">
        <v>5.1029</v>
      </c>
      <c r="CQ20">
        <v>-3.9050000000000001E-2</v>
      </c>
      <c r="CR20">
        <v>-4.07E-2</v>
      </c>
      <c r="CS20">
        <v>0</v>
      </c>
    </row>
    <row r="21" spans="1:97" s="108" customFormat="1" ht="14.4" x14ac:dyDescent="0.3">
      <c r="A21" s="108" t="s">
        <v>48</v>
      </c>
      <c r="B21" s="108" t="s">
        <v>47</v>
      </c>
      <c r="C21" s="108" t="s">
        <v>0</v>
      </c>
      <c r="D21" s="102" t="s">
        <v>1</v>
      </c>
      <c r="E21" s="102" t="s">
        <v>2</v>
      </c>
      <c r="F21" s="102" t="s">
        <v>3</v>
      </c>
      <c r="G21" s="102" t="s">
        <v>4</v>
      </c>
      <c r="H21" s="102" t="s">
        <v>5</v>
      </c>
      <c r="I21" s="102" t="s">
        <v>6</v>
      </c>
      <c r="J21" s="109" t="s">
        <v>7</v>
      </c>
      <c r="K21" s="102" t="s">
        <v>8</v>
      </c>
      <c r="L21" s="102" t="s">
        <v>9</v>
      </c>
      <c r="M21" s="102" t="s">
        <v>10</v>
      </c>
      <c r="N21" s="102" t="s">
        <v>11</v>
      </c>
      <c r="O21" s="102" t="s">
        <v>12</v>
      </c>
      <c r="P21" s="102" t="s">
        <v>13</v>
      </c>
      <c r="Q21" s="102" t="s">
        <v>14</v>
      </c>
      <c r="R21" s="102" t="s">
        <v>15</v>
      </c>
      <c r="S21" s="102" t="s">
        <v>16</v>
      </c>
      <c r="T21" s="102" t="s">
        <v>17</v>
      </c>
      <c r="U21" s="102" t="s">
        <v>18</v>
      </c>
      <c r="V21" s="102" t="s">
        <v>19</v>
      </c>
      <c r="W21" s="102" t="s">
        <v>20</v>
      </c>
      <c r="X21" s="102" t="s">
        <v>21</v>
      </c>
      <c r="Y21" s="102" t="s">
        <v>22</v>
      </c>
      <c r="Z21" s="102" t="s">
        <v>23</v>
      </c>
      <c r="AA21" s="102" t="s">
        <v>24</v>
      </c>
      <c r="AB21" s="102" t="s">
        <v>25</v>
      </c>
      <c r="AC21" s="102" t="s">
        <v>26</v>
      </c>
      <c r="AD21" s="102" t="s">
        <v>27</v>
      </c>
      <c r="AE21" s="102" t="s">
        <v>28</v>
      </c>
      <c r="AF21" s="102" t="s">
        <v>29</v>
      </c>
      <c r="AG21" s="102" t="s">
        <v>30</v>
      </c>
      <c r="AH21" s="102" t="s">
        <v>31</v>
      </c>
      <c r="AI21" s="102" t="s">
        <v>32</v>
      </c>
      <c r="AJ21" s="102" t="s">
        <v>33</v>
      </c>
      <c r="AK21" s="102" t="s">
        <v>34</v>
      </c>
      <c r="AL21" s="102" t="s">
        <v>35</v>
      </c>
      <c r="AM21" s="102" t="s">
        <v>36</v>
      </c>
      <c r="AN21" s="102" t="s">
        <v>37</v>
      </c>
      <c r="AO21" s="102" t="s">
        <v>38</v>
      </c>
      <c r="AP21" s="102" t="s">
        <v>39</v>
      </c>
      <c r="AQ21" s="102" t="s">
        <v>40</v>
      </c>
      <c r="AR21" s="102" t="s">
        <v>41</v>
      </c>
      <c r="AS21" s="102" t="s">
        <v>42</v>
      </c>
      <c r="AT21" s="102" t="s">
        <v>43</v>
      </c>
      <c r="AU21" s="102" t="s">
        <v>44</v>
      </c>
      <c r="AV21" s="102" t="s">
        <v>45</v>
      </c>
      <c r="AW21" s="102"/>
    </row>
    <row r="22" spans="1:97" ht="14.4" x14ac:dyDescent="0.3">
      <c r="B22" t="s">
        <v>164</v>
      </c>
      <c r="C22">
        <v>0.1</v>
      </c>
      <c r="D22" s="4">
        <v>0</v>
      </c>
      <c r="E22" s="4">
        <v>0</v>
      </c>
      <c r="F22" s="4">
        <v>0</v>
      </c>
      <c r="G22" s="4">
        <v>116.435</v>
      </c>
      <c r="H22" s="4">
        <v>118.184</v>
      </c>
      <c r="I22" s="4">
        <v>116.31399999999999</v>
      </c>
      <c r="J22" s="4">
        <v>-15.201999999999998</v>
      </c>
      <c r="K22" s="4">
        <v>2.2000000000000001E-3</v>
      </c>
      <c r="L22" s="4">
        <v>1.1000000000000001E-3</v>
      </c>
      <c r="M22" s="4">
        <v>1.1000000000000001E-3</v>
      </c>
      <c r="N22" s="4">
        <v>2.2000000000000001E-3</v>
      </c>
      <c r="O22" s="4">
        <v>-6.0500000000000005E-2</v>
      </c>
      <c r="P22" s="4">
        <v>-4.2900000000000001E-2</v>
      </c>
      <c r="Q22" s="4">
        <v>3.9599999999999996E-2</v>
      </c>
      <c r="R22" s="4">
        <v>3.7399999999999996E-2</v>
      </c>
      <c r="S22" s="4">
        <v>3.4099999999999998E-2</v>
      </c>
      <c r="T22" s="4">
        <v>4.07E-2</v>
      </c>
      <c r="U22" s="4">
        <v>0</v>
      </c>
      <c r="V22" s="4">
        <v>0</v>
      </c>
      <c r="W22" s="4">
        <v>8.3160000000000007</v>
      </c>
      <c r="X22" s="4">
        <v>4.6387</v>
      </c>
      <c r="Y22" s="4">
        <v>4.3394999999999992</v>
      </c>
      <c r="Z22" s="4">
        <v>4.9335000000000004</v>
      </c>
      <c r="AA22" s="4">
        <v>5.1677999999999997</v>
      </c>
      <c r="AB22" s="4">
        <v>4.6320999999999994</v>
      </c>
      <c r="AC22" s="4">
        <v>7.2599999999999998E-2</v>
      </c>
      <c r="AD22" s="4">
        <v>7.2599999999999998E-2</v>
      </c>
      <c r="AE22" s="4">
        <v>7.039999999999999E-2</v>
      </c>
      <c r="AF22" s="4">
        <v>0</v>
      </c>
      <c r="AG22" s="4">
        <v>4.3999999999999991E-2</v>
      </c>
      <c r="AH22" s="4">
        <v>5.6100000000000004E-2</v>
      </c>
      <c r="AI22" s="4">
        <v>0</v>
      </c>
      <c r="AJ22" s="4">
        <v>24.199999999999992</v>
      </c>
      <c r="AK22" s="4">
        <v>0</v>
      </c>
      <c r="AL22" s="4">
        <v>40.700000000000031</v>
      </c>
      <c r="AM22" s="4">
        <v>-4.7300000000000002E-2</v>
      </c>
      <c r="AN22" s="4">
        <v>0</v>
      </c>
      <c r="AO22" s="4">
        <v>0</v>
      </c>
      <c r="AP22" s="4">
        <v>7.6593</v>
      </c>
      <c r="AQ22" s="4">
        <v>7.5130000000000008</v>
      </c>
      <c r="AR22" s="4">
        <v>7.4723000000000006</v>
      </c>
      <c r="AS22" s="4">
        <v>7.4030000000000005</v>
      </c>
      <c r="AT22" s="4">
        <v>-1.3200000000000002E-2</v>
      </c>
      <c r="AU22" s="4">
        <v>-9.8999999999999973E-3</v>
      </c>
      <c r="AV22" s="4">
        <v>0</v>
      </c>
      <c r="AW22" s="4"/>
      <c r="BA22">
        <f t="shared" ref="BA22:CP22" si="16">AVERAGE(D22,D59)</f>
        <v>0</v>
      </c>
      <c r="BB22">
        <f t="shared" si="16"/>
        <v>0</v>
      </c>
      <c r="BC22">
        <f t="shared" si="16"/>
        <v>0</v>
      </c>
      <c r="BD22">
        <f t="shared" si="16"/>
        <v>116.91900000000001</v>
      </c>
      <c r="BE22">
        <f t="shared" si="16"/>
        <v>118.6955</v>
      </c>
      <c r="BF22">
        <f t="shared" si="16"/>
        <v>116.8145</v>
      </c>
      <c r="BG22">
        <f t="shared" si="16"/>
        <v>-14.767499999999998</v>
      </c>
      <c r="BH22">
        <f t="shared" si="16"/>
        <v>2.2000000000000001E-3</v>
      </c>
      <c r="BI22">
        <f t="shared" si="16"/>
        <v>1.1000000000000001E-3</v>
      </c>
      <c r="BJ22">
        <f t="shared" si="16"/>
        <v>1.65E-3</v>
      </c>
      <c r="BK22">
        <f t="shared" si="16"/>
        <v>2.2000000000000001E-3</v>
      </c>
      <c r="BL22">
        <f t="shared" si="16"/>
        <v>-4.9500000000000002E-2</v>
      </c>
      <c r="BM22">
        <f t="shared" si="16"/>
        <v>-3.465E-2</v>
      </c>
      <c r="BN22">
        <f t="shared" si="16"/>
        <v>3.9599999999999996E-2</v>
      </c>
      <c r="BO22">
        <f t="shared" si="16"/>
        <v>3.7399999999999996E-2</v>
      </c>
      <c r="BP22">
        <f t="shared" si="16"/>
        <v>3.4099999999999998E-2</v>
      </c>
      <c r="BQ22">
        <f t="shared" si="16"/>
        <v>4.07E-2</v>
      </c>
      <c r="BR22">
        <f t="shared" si="16"/>
        <v>0</v>
      </c>
      <c r="BS22">
        <f t="shared" si="16"/>
        <v>0</v>
      </c>
      <c r="BT22">
        <f t="shared" si="16"/>
        <v>8.3484499999999997</v>
      </c>
      <c r="BU22">
        <f t="shared" si="16"/>
        <v>4.6898499999999999</v>
      </c>
      <c r="BV22">
        <f t="shared" si="16"/>
        <v>4.4170499999999997</v>
      </c>
      <c r="BW22">
        <f t="shared" si="16"/>
        <v>5.0391000000000004</v>
      </c>
      <c r="BX22">
        <f t="shared" si="16"/>
        <v>5.2574500000000004</v>
      </c>
      <c r="BY22">
        <f t="shared" si="16"/>
        <v>4.7327499999999993</v>
      </c>
      <c r="BZ22">
        <f t="shared" si="16"/>
        <v>7.2599999999999998E-2</v>
      </c>
      <c r="CA22">
        <f t="shared" si="16"/>
        <v>7.2050000000000003E-2</v>
      </c>
      <c r="CB22">
        <f t="shared" si="16"/>
        <v>7.2050000000000003E-2</v>
      </c>
      <c r="CC22">
        <f t="shared" si="16"/>
        <v>0</v>
      </c>
      <c r="CD22">
        <f t="shared" si="16"/>
        <v>4.8399999999999992E-2</v>
      </c>
      <c r="CE22">
        <f t="shared" si="16"/>
        <v>2.0899999999999988E-2</v>
      </c>
      <c r="CF22">
        <f t="shared" si="16"/>
        <v>0</v>
      </c>
      <c r="CG22">
        <f t="shared" si="16"/>
        <v>38.5</v>
      </c>
      <c r="CH22">
        <f t="shared" si="16"/>
        <v>0</v>
      </c>
      <c r="CI22">
        <f t="shared" si="16"/>
        <v>52.305000000000028</v>
      </c>
      <c r="CJ22">
        <f t="shared" si="16"/>
        <v>-4.5100000000000001E-2</v>
      </c>
      <c r="CK22">
        <f t="shared" si="16"/>
        <v>0</v>
      </c>
      <c r="CL22">
        <f t="shared" si="16"/>
        <v>0</v>
      </c>
      <c r="CM22">
        <f t="shared" si="16"/>
        <v>7.6152999999999995</v>
      </c>
      <c r="CN22">
        <f t="shared" si="16"/>
        <v>7.4877000000000002</v>
      </c>
      <c r="CO22">
        <f t="shared" si="16"/>
        <v>7.447000000000001</v>
      </c>
      <c r="CP22">
        <f t="shared" si="16"/>
        <v>7.389800000000001</v>
      </c>
      <c r="CQ22">
        <f t="shared" ref="CQ22:CS22" si="17">AVERAGE(AT22,AT59)</f>
        <v>-8.8000000000000023E-3</v>
      </c>
      <c r="CR22">
        <f t="shared" si="17"/>
        <v>-5.4999999999999979E-3</v>
      </c>
      <c r="CS22">
        <f t="shared" si="17"/>
        <v>0</v>
      </c>
    </row>
    <row r="23" spans="1:97" ht="14.4" x14ac:dyDescent="0.3">
      <c r="B23" t="s">
        <v>164</v>
      </c>
      <c r="C23">
        <v>0.1</v>
      </c>
      <c r="D23" s="4">
        <v>1.7600000000000001E-2</v>
      </c>
      <c r="E23" s="4">
        <v>0</v>
      </c>
      <c r="F23" s="4">
        <v>6.5999999999999991E-3</v>
      </c>
      <c r="G23" s="4">
        <v>51.513000000000005</v>
      </c>
      <c r="H23" s="4">
        <v>52.283000000000001</v>
      </c>
      <c r="I23" s="4">
        <v>51.182999999999993</v>
      </c>
      <c r="J23" s="4">
        <v>-15.201999999999998</v>
      </c>
      <c r="K23" s="4">
        <v>1.1000000000000001E-3</v>
      </c>
      <c r="L23" s="4">
        <v>0</v>
      </c>
      <c r="M23" s="4">
        <v>-1.1000000000000001E-3</v>
      </c>
      <c r="N23" s="4">
        <v>0</v>
      </c>
      <c r="O23" s="4">
        <v>-5.0599999999999999E-2</v>
      </c>
      <c r="P23" s="4">
        <v>-5.0599999999999999E-2</v>
      </c>
      <c r="Q23" s="4">
        <v>1.43E-2</v>
      </c>
      <c r="R23" s="4">
        <v>1.9799999999999998E-2</v>
      </c>
      <c r="S23" s="4">
        <v>2.0899999999999998E-2</v>
      </c>
      <c r="T23" s="4">
        <v>2.6399999999999996E-2</v>
      </c>
      <c r="U23" s="4">
        <v>0</v>
      </c>
      <c r="V23" s="4">
        <v>0</v>
      </c>
      <c r="W23" s="4">
        <v>7.9881999999999991</v>
      </c>
      <c r="X23" s="4">
        <v>3.5804999999999993</v>
      </c>
      <c r="Y23" s="4">
        <v>3.4012000000000002</v>
      </c>
      <c r="Z23" s="4">
        <v>3.9016999999999999</v>
      </c>
      <c r="AA23" s="4">
        <v>4.0094999999999992</v>
      </c>
      <c r="AB23" s="4">
        <v>3.5760999999999998</v>
      </c>
      <c r="AC23" s="4">
        <v>1.8699999999999998E-2</v>
      </c>
      <c r="AD23" s="4">
        <v>1.9799999999999998E-2</v>
      </c>
      <c r="AE23" s="4">
        <v>2.0899999999999998E-2</v>
      </c>
      <c r="AF23" s="4">
        <v>0</v>
      </c>
      <c r="AG23" s="4">
        <v>1.9799999999999998E-2</v>
      </c>
      <c r="AH23" s="4">
        <v>2.9700000000000011E-2</v>
      </c>
      <c r="AI23" s="4">
        <v>0</v>
      </c>
      <c r="AJ23" s="4">
        <v>25.189999999999991</v>
      </c>
      <c r="AK23" s="4">
        <v>0</v>
      </c>
      <c r="AL23" s="4">
        <v>35.860000000000014</v>
      </c>
      <c r="AM23" s="4">
        <v>7.7000000000000011E-3</v>
      </c>
      <c r="AN23" s="4">
        <v>0</v>
      </c>
      <c r="AO23" s="4">
        <v>0</v>
      </c>
      <c r="AP23" s="4">
        <v>6.2623000000000006</v>
      </c>
      <c r="AQ23" s="4">
        <v>6.2139000000000006</v>
      </c>
      <c r="AR23" s="4">
        <v>6.1665999999999999</v>
      </c>
      <c r="AS23" s="4">
        <v>6.1346999999999996</v>
      </c>
      <c r="AT23" s="4">
        <v>-3.7400000000000003E-2</v>
      </c>
      <c r="AU23" s="4">
        <v>-3.5199999999999995E-2</v>
      </c>
      <c r="AV23" s="4">
        <v>0</v>
      </c>
      <c r="AW23" s="4"/>
      <c r="BA23">
        <f t="shared" ref="BA23:CP23" si="18">AVERAGE(D24,D61)</f>
        <v>0</v>
      </c>
      <c r="BB23">
        <f t="shared" si="18"/>
        <v>0</v>
      </c>
      <c r="BC23">
        <f t="shared" si="18"/>
        <v>0</v>
      </c>
      <c r="BD23">
        <f t="shared" si="18"/>
        <v>50.237000000000009</v>
      </c>
      <c r="BE23">
        <f t="shared" si="18"/>
        <v>50.841999999999999</v>
      </c>
      <c r="BF23">
        <f t="shared" si="18"/>
        <v>49.984000000000009</v>
      </c>
      <c r="BG23">
        <f t="shared" si="18"/>
        <v>-15.07</v>
      </c>
      <c r="BH23">
        <f t="shared" si="18"/>
        <v>1.1000000000000001E-3</v>
      </c>
      <c r="BI23">
        <f t="shared" si="18"/>
        <v>-5.5000000000000003E-4</v>
      </c>
      <c r="BJ23">
        <f t="shared" si="18"/>
        <v>1.1000000000000001E-3</v>
      </c>
      <c r="BK23">
        <f t="shared" si="18"/>
        <v>-1.1000000000000003E-3</v>
      </c>
      <c r="BL23">
        <f t="shared" si="18"/>
        <v>-5.0050000000000004E-2</v>
      </c>
      <c r="BM23">
        <f t="shared" si="18"/>
        <v>-4.4549999999999999E-2</v>
      </c>
      <c r="BN23">
        <f t="shared" si="18"/>
        <v>2.53E-2</v>
      </c>
      <c r="BO23">
        <f t="shared" si="18"/>
        <v>2.4200000000000003E-2</v>
      </c>
      <c r="BP23">
        <f t="shared" si="18"/>
        <v>2.1999999999999999E-2</v>
      </c>
      <c r="BQ23">
        <f t="shared" si="18"/>
        <v>2.86E-2</v>
      </c>
      <c r="BR23">
        <f t="shared" si="18"/>
        <v>0</v>
      </c>
      <c r="BS23">
        <f t="shared" si="18"/>
        <v>0</v>
      </c>
      <c r="BT23">
        <f t="shared" si="18"/>
        <v>5.1166499999999999</v>
      </c>
      <c r="BU23">
        <f t="shared" si="18"/>
        <v>5.6089000000000002</v>
      </c>
      <c r="BV23">
        <f t="shared" si="18"/>
        <v>5.1997</v>
      </c>
      <c r="BW23">
        <f t="shared" si="18"/>
        <v>6.0147999999999993</v>
      </c>
      <c r="BX23">
        <f t="shared" si="18"/>
        <v>6.2661499999999997</v>
      </c>
      <c r="BY23">
        <f t="shared" si="18"/>
        <v>5.6210000000000004</v>
      </c>
      <c r="BZ23">
        <f t="shared" si="18"/>
        <v>1.0999999999999999E-2</v>
      </c>
      <c r="CA23">
        <f t="shared" si="18"/>
        <v>1.0449999999999999E-2</v>
      </c>
      <c r="CB23">
        <f t="shared" si="18"/>
        <v>1.43E-2</v>
      </c>
      <c r="CC23">
        <f t="shared" si="18"/>
        <v>-2.6399999999999996E-2</v>
      </c>
      <c r="CD23">
        <f t="shared" si="18"/>
        <v>9.8999999999999991E-3</v>
      </c>
      <c r="CE23">
        <f t="shared" si="18"/>
        <v>-5.0050000000000004E-2</v>
      </c>
      <c r="CF23">
        <f t="shared" si="18"/>
        <v>0</v>
      </c>
      <c r="CG23">
        <f t="shared" si="18"/>
        <v>28.71</v>
      </c>
      <c r="CH23">
        <f t="shared" si="18"/>
        <v>27.610000000000007</v>
      </c>
      <c r="CI23">
        <f t="shared" si="18"/>
        <v>32.450000000000003</v>
      </c>
      <c r="CJ23">
        <f t="shared" si="18"/>
        <v>-9.8999999999999991E-3</v>
      </c>
      <c r="CK23">
        <f t="shared" si="18"/>
        <v>-5.5000000000000003E-4</v>
      </c>
      <c r="CL23">
        <f t="shared" si="18"/>
        <v>0</v>
      </c>
      <c r="CM23">
        <f t="shared" si="18"/>
        <v>5.1183000000000005</v>
      </c>
      <c r="CN23">
        <f t="shared" si="18"/>
        <v>5.0506500000000001</v>
      </c>
      <c r="CO23">
        <f t="shared" si="18"/>
        <v>5.0236999999999998</v>
      </c>
      <c r="CP23">
        <f t="shared" si="18"/>
        <v>4.9917999999999996</v>
      </c>
      <c r="CQ23">
        <f t="shared" ref="CQ23:CS23" si="19">AVERAGE(AT24,AT61)</f>
        <v>0</v>
      </c>
      <c r="CR23">
        <f t="shared" si="19"/>
        <v>2.7499999999999998E-3</v>
      </c>
      <c r="CS23">
        <f t="shared" si="19"/>
        <v>0</v>
      </c>
    </row>
    <row r="24" spans="1:97" ht="14.4" x14ac:dyDescent="0.3">
      <c r="B24" t="s">
        <v>165</v>
      </c>
      <c r="C24">
        <v>0.05</v>
      </c>
      <c r="D24" s="8">
        <v>0</v>
      </c>
      <c r="E24" s="8">
        <v>0</v>
      </c>
      <c r="F24" s="8">
        <v>0</v>
      </c>
      <c r="G24" s="8">
        <v>50.039000000000001</v>
      </c>
      <c r="H24" s="8">
        <v>50.599999999999994</v>
      </c>
      <c r="I24" s="8">
        <v>49.808000000000007</v>
      </c>
      <c r="J24" s="8">
        <v>-15.301</v>
      </c>
      <c r="K24" s="8">
        <v>1.1000000000000001E-3</v>
      </c>
      <c r="L24" s="8">
        <v>-1.1000000000000001E-3</v>
      </c>
      <c r="M24" s="8">
        <v>1.1000000000000001E-3</v>
      </c>
      <c r="N24" s="8">
        <v>1.1000000000000001E-3</v>
      </c>
      <c r="O24" s="8">
        <v>-3.1899999999999998E-2</v>
      </c>
      <c r="P24" s="8">
        <v>-3.0800000000000001E-2</v>
      </c>
      <c r="Q24" s="8">
        <v>2.53E-2</v>
      </c>
      <c r="R24" s="8">
        <v>2.4200000000000003E-2</v>
      </c>
      <c r="S24" s="8">
        <v>2.1999999999999999E-2</v>
      </c>
      <c r="T24" s="8">
        <v>2.86E-2</v>
      </c>
      <c r="U24" s="8">
        <v>0</v>
      </c>
      <c r="V24" s="8">
        <v>0</v>
      </c>
      <c r="W24" s="8">
        <v>5.0984999999999996</v>
      </c>
      <c r="X24" s="8">
        <v>5.6539999999999999</v>
      </c>
      <c r="Y24" s="8">
        <v>5.2492000000000001</v>
      </c>
      <c r="Z24" s="8">
        <v>6.0620999999999992</v>
      </c>
      <c r="AA24" s="8">
        <v>6.3249999999999993</v>
      </c>
      <c r="AB24" s="8">
        <v>5.6628000000000007</v>
      </c>
      <c r="AC24" s="8">
        <v>1.0999999999999999E-2</v>
      </c>
      <c r="AD24" s="8">
        <v>1.0999999999999999E-2</v>
      </c>
      <c r="AE24" s="8">
        <v>1.54E-2</v>
      </c>
      <c r="AF24" s="8">
        <v>0</v>
      </c>
      <c r="AG24" s="8">
        <v>9.8999999999999991E-3</v>
      </c>
      <c r="AH24" s="8">
        <v>-3.7400000000000003E-2</v>
      </c>
      <c r="AI24" s="8">
        <v>0</v>
      </c>
      <c r="AJ24" s="8">
        <v>21.780000000000005</v>
      </c>
      <c r="AK24" s="8">
        <v>22.220000000000013</v>
      </c>
      <c r="AL24" s="8">
        <v>28.160000000000004</v>
      </c>
      <c r="AM24" s="8">
        <v>-3.2999999999999991E-3</v>
      </c>
      <c r="AN24" s="8">
        <v>0</v>
      </c>
      <c r="AO24" s="8">
        <v>0</v>
      </c>
      <c r="AP24" s="8">
        <v>5.1744000000000003</v>
      </c>
      <c r="AQ24" s="8">
        <v>5.1029</v>
      </c>
      <c r="AR24" s="8">
        <v>5.0809000000000006</v>
      </c>
      <c r="AS24" s="8">
        <v>5.0621999999999998</v>
      </c>
      <c r="AT24" s="8">
        <v>1.43E-2</v>
      </c>
      <c r="AU24" s="8">
        <v>1.5400000000000002E-2</v>
      </c>
      <c r="AV24" s="8">
        <v>0</v>
      </c>
      <c r="AW24" s="8"/>
      <c r="BA24">
        <f t="shared" ref="BA24:CP24" si="20">AVERAGE(D26,D63)</f>
        <v>0</v>
      </c>
      <c r="BB24">
        <f t="shared" si="20"/>
        <v>8.8000000000000005E-3</v>
      </c>
      <c r="BC24">
        <f t="shared" si="20"/>
        <v>0</v>
      </c>
      <c r="BD24">
        <f t="shared" si="20"/>
        <v>49.115000000000009</v>
      </c>
      <c r="BE24">
        <f t="shared" si="20"/>
        <v>49.433999999999997</v>
      </c>
      <c r="BF24">
        <f t="shared" si="20"/>
        <v>49.038000000000004</v>
      </c>
      <c r="BG24">
        <f t="shared" si="20"/>
        <v>-15.515500000000001</v>
      </c>
      <c r="BH24">
        <f t="shared" si="20"/>
        <v>-5.5000000000000003E-4</v>
      </c>
      <c r="BI24">
        <f t="shared" si="20"/>
        <v>-5.5000000000000003E-4</v>
      </c>
      <c r="BJ24">
        <f t="shared" si="20"/>
        <v>5.5000000000000003E-4</v>
      </c>
      <c r="BK24">
        <f t="shared" si="20"/>
        <v>-4.4000000000000003E-3</v>
      </c>
      <c r="BL24">
        <f t="shared" si="20"/>
        <v>-5.7199999999999994E-2</v>
      </c>
      <c r="BM24">
        <f t="shared" si="20"/>
        <v>-4.1249999999999995E-2</v>
      </c>
      <c r="BN24">
        <f t="shared" si="20"/>
        <v>2.3099999999999999E-2</v>
      </c>
      <c r="BO24">
        <f t="shared" si="20"/>
        <v>2.3099999999999999E-2</v>
      </c>
      <c r="BP24">
        <f t="shared" si="20"/>
        <v>2.3099999999999999E-2</v>
      </c>
      <c r="BQ24">
        <f t="shared" si="20"/>
        <v>2.53E-2</v>
      </c>
      <c r="BR24">
        <f t="shared" si="20"/>
        <v>0</v>
      </c>
      <c r="BS24">
        <f t="shared" si="20"/>
        <v>0</v>
      </c>
      <c r="BT24">
        <f t="shared" si="20"/>
        <v>5.1667000000000005</v>
      </c>
      <c r="BU24">
        <f t="shared" si="20"/>
        <v>5.6716000000000006</v>
      </c>
      <c r="BV24">
        <f t="shared" si="20"/>
        <v>5.3267499999999997</v>
      </c>
      <c r="BW24">
        <f t="shared" si="20"/>
        <v>6.0362499999999999</v>
      </c>
      <c r="BX24">
        <f t="shared" si="20"/>
        <v>6.3739499999999989</v>
      </c>
      <c r="BY24">
        <f t="shared" si="20"/>
        <v>5.6925000000000008</v>
      </c>
      <c r="BZ24">
        <f t="shared" si="20"/>
        <v>6.049999999999999E-3</v>
      </c>
      <c r="CA24">
        <f t="shared" si="20"/>
        <v>6.049999999999999E-3</v>
      </c>
      <c r="CB24">
        <f t="shared" si="20"/>
        <v>4.4000000000000003E-3</v>
      </c>
      <c r="CC24">
        <f t="shared" si="20"/>
        <v>8.4699999999999998E-2</v>
      </c>
      <c r="CD24">
        <f t="shared" si="20"/>
        <v>8.8000000000000005E-3</v>
      </c>
      <c r="CE24">
        <f t="shared" si="20"/>
        <v>-3.2999999999999995E-3</v>
      </c>
      <c r="CF24">
        <f t="shared" si="20"/>
        <v>0</v>
      </c>
      <c r="CG24">
        <f t="shared" si="20"/>
        <v>56.881549999999997</v>
      </c>
      <c r="CH24">
        <f t="shared" si="20"/>
        <v>59.128849999999993</v>
      </c>
      <c r="CI24">
        <f t="shared" si="20"/>
        <v>61.570849999999993</v>
      </c>
      <c r="CJ24">
        <f t="shared" si="20"/>
        <v>-1.2649999999999998E-2</v>
      </c>
      <c r="CK24">
        <f t="shared" si="20"/>
        <v>-5.5000000000000003E-4</v>
      </c>
      <c r="CL24">
        <f t="shared" si="20"/>
        <v>0</v>
      </c>
      <c r="CM24">
        <f t="shared" si="20"/>
        <v>3.9561499999999996</v>
      </c>
      <c r="CN24">
        <f t="shared" si="20"/>
        <v>3.9451499999999999</v>
      </c>
      <c r="CO24">
        <f t="shared" si="20"/>
        <v>3.9099499999999998</v>
      </c>
      <c r="CP24">
        <f t="shared" si="20"/>
        <v>3.9132499999999997</v>
      </c>
      <c r="CQ24">
        <f t="shared" ref="CQ24:CS24" si="21">AVERAGE(AT26,AT63)</f>
        <v>-9.8999999999999991E-3</v>
      </c>
      <c r="CR24">
        <f t="shared" si="21"/>
        <v>-1.0449999999999997E-2</v>
      </c>
      <c r="CS24">
        <f t="shared" si="21"/>
        <v>0</v>
      </c>
    </row>
    <row r="25" spans="1:97" ht="14.4" x14ac:dyDescent="0.3">
      <c r="B25" t="s">
        <v>165</v>
      </c>
      <c r="C25">
        <v>0.05</v>
      </c>
      <c r="D25" s="8">
        <v>2.4200000000000003E-2</v>
      </c>
      <c r="E25" s="8">
        <v>0</v>
      </c>
      <c r="F25" s="8">
        <v>7.7000000000000002E-3</v>
      </c>
      <c r="G25" s="8">
        <v>189.69499999999996</v>
      </c>
      <c r="H25" s="8">
        <v>190.37699999999998</v>
      </c>
      <c r="I25" s="8">
        <v>189.69500000000002</v>
      </c>
      <c r="J25" s="8">
        <v>-15.301</v>
      </c>
      <c r="K25" s="8">
        <v>4.4000000000000003E-3</v>
      </c>
      <c r="L25" s="8">
        <v>2.1999999999999997E-3</v>
      </c>
      <c r="M25" s="8">
        <v>5.4999999999999997E-3</v>
      </c>
      <c r="N25" s="8">
        <v>7.7000000000000002E-3</v>
      </c>
      <c r="O25" s="8">
        <v>-5.4999999999999997E-3</v>
      </c>
      <c r="P25" s="8">
        <v>-2.200000000000001E-3</v>
      </c>
      <c r="Q25" s="8">
        <v>0.22550000000000001</v>
      </c>
      <c r="R25" s="8">
        <v>0.2266</v>
      </c>
      <c r="S25" s="8">
        <v>0.22219999999999998</v>
      </c>
      <c r="T25" s="8">
        <v>0.21559999999999999</v>
      </c>
      <c r="U25" s="8">
        <v>0.15839999999999999</v>
      </c>
      <c r="V25" s="8">
        <v>0</v>
      </c>
      <c r="W25" s="8">
        <v>5.3163</v>
      </c>
      <c r="X25" s="8">
        <v>5.5472999999999999</v>
      </c>
      <c r="Y25" s="8">
        <v>5.2062999999999997</v>
      </c>
      <c r="Z25" s="8">
        <v>5.9774000000000012</v>
      </c>
      <c r="AA25" s="8">
        <v>6.2523999999999997</v>
      </c>
      <c r="AB25" s="8">
        <v>5.6254</v>
      </c>
      <c r="AC25" s="8">
        <v>9.9000000000000005E-2</v>
      </c>
      <c r="AD25" s="8">
        <v>0.10010000000000001</v>
      </c>
      <c r="AE25" s="8">
        <v>0.10340000000000001</v>
      </c>
      <c r="AF25" s="8">
        <v>0.1452</v>
      </c>
      <c r="AG25" s="8">
        <v>6.6000000000000003E-2</v>
      </c>
      <c r="AH25" s="8">
        <v>6.2699999999999978E-2</v>
      </c>
      <c r="AI25" s="8">
        <v>0</v>
      </c>
      <c r="AJ25" s="8">
        <v>15.180000000000009</v>
      </c>
      <c r="AK25" s="8">
        <v>-136.84</v>
      </c>
      <c r="AL25" s="8">
        <v>31.350000000000016</v>
      </c>
      <c r="AM25" s="8">
        <v>1.8699999999999998E-2</v>
      </c>
      <c r="AN25" s="8">
        <v>0</v>
      </c>
      <c r="AO25" s="8">
        <v>0</v>
      </c>
      <c r="AP25" s="8">
        <v>5.2700999999999993</v>
      </c>
      <c r="AQ25" s="8">
        <v>5.1754999999999995</v>
      </c>
      <c r="AR25" s="8">
        <v>5.1666999999999996</v>
      </c>
      <c r="AS25" s="8">
        <v>5.0919000000000008</v>
      </c>
      <c r="AT25" s="8">
        <v>7.8100000000000003E-2</v>
      </c>
      <c r="AU25" s="8">
        <v>7.7000000000000013E-2</v>
      </c>
      <c r="AV25" s="8">
        <v>0</v>
      </c>
      <c r="AW25" s="8"/>
      <c r="BA25">
        <f t="shared" ref="BA25:CP25" si="22">AVERAGE(D28,D65)</f>
        <v>0</v>
      </c>
      <c r="BB25">
        <f t="shared" si="22"/>
        <v>0</v>
      </c>
      <c r="BC25">
        <f t="shared" si="22"/>
        <v>0</v>
      </c>
      <c r="BD25">
        <f t="shared" si="22"/>
        <v>63.547000000000011</v>
      </c>
      <c r="BE25">
        <f t="shared" si="22"/>
        <v>64.245500000000007</v>
      </c>
      <c r="BF25">
        <f t="shared" si="22"/>
        <v>63.371000000000002</v>
      </c>
      <c r="BG25">
        <f t="shared" si="22"/>
        <v>-15.587</v>
      </c>
      <c r="BH25">
        <f t="shared" si="22"/>
        <v>0</v>
      </c>
      <c r="BI25">
        <f t="shared" si="22"/>
        <v>0</v>
      </c>
      <c r="BJ25">
        <f t="shared" si="22"/>
        <v>5.5000000000000003E-4</v>
      </c>
      <c r="BK25">
        <f t="shared" si="22"/>
        <v>-8.7999999999999988E-3</v>
      </c>
      <c r="BL25">
        <f t="shared" si="22"/>
        <v>-4.8399999999999999E-2</v>
      </c>
      <c r="BM25">
        <f t="shared" si="22"/>
        <v>-3.7949999999999998E-2</v>
      </c>
      <c r="BN25">
        <f t="shared" si="22"/>
        <v>9.8999999999999991E-3</v>
      </c>
      <c r="BO25">
        <f t="shared" si="22"/>
        <v>7.7000000000000002E-3</v>
      </c>
      <c r="BP25">
        <f t="shared" si="22"/>
        <v>6.5999999999999991E-3</v>
      </c>
      <c r="BQ25">
        <f t="shared" si="22"/>
        <v>9.8999999999999991E-3</v>
      </c>
      <c r="BR25">
        <f t="shared" si="22"/>
        <v>0</v>
      </c>
      <c r="BS25">
        <f t="shared" si="22"/>
        <v>0</v>
      </c>
      <c r="BT25">
        <f t="shared" si="22"/>
        <v>5.1155499999999998</v>
      </c>
      <c r="BU25">
        <f t="shared" si="22"/>
        <v>5.6462999999999992</v>
      </c>
      <c r="BV25">
        <f t="shared" si="22"/>
        <v>5.2365500000000011</v>
      </c>
      <c r="BW25">
        <f t="shared" si="22"/>
        <v>6.1220499999999998</v>
      </c>
      <c r="BX25">
        <f t="shared" si="22"/>
        <v>6.3063000000000002</v>
      </c>
      <c r="BY25">
        <f t="shared" si="22"/>
        <v>5.5670999999999999</v>
      </c>
      <c r="BZ25">
        <f t="shared" si="22"/>
        <v>1.7050000000000003E-2</v>
      </c>
      <c r="CA25">
        <f t="shared" si="22"/>
        <v>1.7599999999999998E-2</v>
      </c>
      <c r="CB25">
        <f t="shared" si="22"/>
        <v>1.3749999999999998E-2</v>
      </c>
      <c r="CC25">
        <f t="shared" si="22"/>
        <v>0</v>
      </c>
      <c r="CD25">
        <f t="shared" si="22"/>
        <v>9.8999999999999991E-3</v>
      </c>
      <c r="CE25">
        <f t="shared" si="22"/>
        <v>0</v>
      </c>
      <c r="CF25">
        <f t="shared" si="22"/>
        <v>0</v>
      </c>
      <c r="CG25">
        <f t="shared" si="22"/>
        <v>27.098500000000005</v>
      </c>
      <c r="CH25">
        <f t="shared" si="22"/>
        <v>25.393499999999996</v>
      </c>
      <c r="CI25">
        <f t="shared" si="22"/>
        <v>25.151499999999999</v>
      </c>
      <c r="CJ25">
        <f t="shared" si="22"/>
        <v>1.0449999999999999E-2</v>
      </c>
      <c r="CK25">
        <f t="shared" si="22"/>
        <v>-2.7499999999999998E-3</v>
      </c>
      <c r="CL25">
        <f t="shared" si="22"/>
        <v>0</v>
      </c>
      <c r="CM25">
        <f t="shared" si="22"/>
        <v>5.4070499999999999</v>
      </c>
      <c r="CN25">
        <f t="shared" si="22"/>
        <v>5.2579999999999991</v>
      </c>
      <c r="CO25">
        <f t="shared" si="22"/>
        <v>5.2128999999999994</v>
      </c>
      <c r="CP25">
        <f t="shared" si="22"/>
        <v>5.1149999999999984</v>
      </c>
      <c r="CQ25">
        <f t="shared" ref="CQ25:CS25" si="23">AVERAGE(AT28,AT65)</f>
        <v>-9.9000000000000025E-3</v>
      </c>
      <c r="CR25">
        <f t="shared" si="23"/>
        <v>-8.2499999999999969E-3</v>
      </c>
      <c r="CS25">
        <f t="shared" si="23"/>
        <v>0</v>
      </c>
    </row>
    <row r="26" spans="1:97" ht="14.4" x14ac:dyDescent="0.3">
      <c r="B26" t="s">
        <v>166</v>
      </c>
      <c r="C26">
        <v>2.5000000000000001E-2</v>
      </c>
      <c r="D26" s="12">
        <v>0</v>
      </c>
      <c r="E26" s="12">
        <v>8.8000000000000005E-3</v>
      </c>
      <c r="F26" s="12">
        <v>0</v>
      </c>
      <c r="G26" s="12">
        <v>49.797000000000004</v>
      </c>
      <c r="H26" s="12">
        <v>50.105000000000004</v>
      </c>
      <c r="I26" s="12">
        <v>49.753</v>
      </c>
      <c r="J26" s="12">
        <v>-14.894000000000002</v>
      </c>
      <c r="K26" s="12">
        <v>-1.1000000000000001E-3</v>
      </c>
      <c r="L26" s="12">
        <v>0</v>
      </c>
      <c r="M26" s="12">
        <v>0</v>
      </c>
      <c r="N26" s="12">
        <v>0</v>
      </c>
      <c r="O26" s="12">
        <v>-2.6399999999999996E-2</v>
      </c>
      <c r="P26" s="12">
        <v>-2.1999999999999999E-2</v>
      </c>
      <c r="Q26" s="12">
        <v>2.3099999999999999E-2</v>
      </c>
      <c r="R26" s="12">
        <v>2.3099999999999999E-2</v>
      </c>
      <c r="S26" s="12">
        <v>2.3099999999999999E-2</v>
      </c>
      <c r="T26" s="12">
        <v>2.53E-2</v>
      </c>
      <c r="U26" s="12">
        <v>0</v>
      </c>
      <c r="V26" s="12">
        <v>0</v>
      </c>
      <c r="W26" s="12">
        <v>5.0908000000000007</v>
      </c>
      <c r="X26" s="12">
        <v>5.6507000000000005</v>
      </c>
      <c r="Y26" s="12">
        <v>5.2733999999999996</v>
      </c>
      <c r="Z26" s="12">
        <v>6.0092999999999996</v>
      </c>
      <c r="AA26" s="12">
        <v>6.3557999999999995</v>
      </c>
      <c r="AB26" s="12">
        <v>5.6452</v>
      </c>
      <c r="AC26" s="12">
        <v>6.5999999999999991E-3</v>
      </c>
      <c r="AD26" s="12">
        <v>5.4999999999999988E-3</v>
      </c>
      <c r="AE26" s="12">
        <v>4.4000000000000003E-3</v>
      </c>
      <c r="AF26" s="12">
        <v>8.4699999999999998E-2</v>
      </c>
      <c r="AG26" s="12">
        <v>6.6000000000000008E-3</v>
      </c>
      <c r="AH26" s="12">
        <v>-6.5999999999999991E-3</v>
      </c>
      <c r="AI26" s="12">
        <v>0</v>
      </c>
      <c r="AJ26" s="12">
        <v>25.706999999999997</v>
      </c>
      <c r="AK26" s="12">
        <v>26.410999999999998</v>
      </c>
      <c r="AL26" s="12">
        <v>28.621999999999993</v>
      </c>
      <c r="AM26" s="12">
        <v>-4.1799999999999997E-2</v>
      </c>
      <c r="AN26" s="12">
        <v>-1.1000000000000001E-3</v>
      </c>
      <c r="AO26" s="12">
        <v>0</v>
      </c>
      <c r="AP26" s="12">
        <v>3.9852999999999996</v>
      </c>
      <c r="AQ26" s="12">
        <v>3.9489999999999998</v>
      </c>
      <c r="AR26" s="12">
        <v>3.9258999999999999</v>
      </c>
      <c r="AS26" s="12">
        <v>3.9269999999999996</v>
      </c>
      <c r="AT26" s="12">
        <v>1.8700000000000001E-2</v>
      </c>
      <c r="AU26" s="12">
        <v>1.8700000000000001E-2</v>
      </c>
      <c r="AV26" s="12">
        <v>0</v>
      </c>
      <c r="AW26" s="12"/>
      <c r="BA26">
        <f t="shared" ref="BA26:CP26" si="24">AVERAGE(D30,D67)</f>
        <v>-1.265E-2</v>
      </c>
      <c r="BB26">
        <f t="shared" si="24"/>
        <v>-6.7100000000000007E-2</v>
      </c>
      <c r="BC26">
        <f t="shared" si="24"/>
        <v>-5.5000000000000003E-4</v>
      </c>
      <c r="BD26">
        <f t="shared" si="24"/>
        <v>24.067999999999998</v>
      </c>
      <c r="BE26">
        <f t="shared" si="24"/>
        <v>26.048000000000009</v>
      </c>
      <c r="BF26">
        <f t="shared" si="24"/>
        <v>25.514499999999998</v>
      </c>
      <c r="BG26">
        <f t="shared" si="24"/>
        <v>-15.257</v>
      </c>
      <c r="BH26">
        <f t="shared" si="24"/>
        <v>0</v>
      </c>
      <c r="BI26">
        <f t="shared" si="24"/>
        <v>0</v>
      </c>
      <c r="BJ26">
        <f t="shared" si="24"/>
        <v>0</v>
      </c>
      <c r="BK26">
        <f t="shared" si="24"/>
        <v>-8.2499999999999987E-3</v>
      </c>
      <c r="BL26">
        <f t="shared" si="24"/>
        <v>-2.4749999999999998E-2</v>
      </c>
      <c r="BM26">
        <f t="shared" si="24"/>
        <v>-2.5849999999999998E-2</v>
      </c>
      <c r="BN26">
        <f t="shared" si="24"/>
        <v>2.3100000000000002E-2</v>
      </c>
      <c r="BO26">
        <f t="shared" si="24"/>
        <v>2.3099999999999999E-2</v>
      </c>
      <c r="BP26">
        <f t="shared" si="24"/>
        <v>2.6949999999999995E-2</v>
      </c>
      <c r="BQ26">
        <f t="shared" si="24"/>
        <v>1.8149999999999996E-2</v>
      </c>
      <c r="BR26">
        <f t="shared" si="24"/>
        <v>-4.1249999999999995E-2</v>
      </c>
      <c r="BS26">
        <f t="shared" si="24"/>
        <v>0</v>
      </c>
      <c r="BT26">
        <f t="shared" si="24"/>
        <v>6.4652500000000002</v>
      </c>
      <c r="BU26">
        <f t="shared" si="24"/>
        <v>7.9524499999999989</v>
      </c>
      <c r="BV26">
        <f t="shared" si="24"/>
        <v>7.0823499999999999</v>
      </c>
      <c r="BW26">
        <f t="shared" si="24"/>
        <v>8.055299999999999</v>
      </c>
      <c r="BX26">
        <f t="shared" si="24"/>
        <v>8.9210000000000012</v>
      </c>
      <c r="BY26">
        <f t="shared" si="24"/>
        <v>7.3436000000000003</v>
      </c>
      <c r="BZ26">
        <f t="shared" si="24"/>
        <v>3.0800000000000001E-2</v>
      </c>
      <c r="CA26">
        <f t="shared" si="24"/>
        <v>3.0800000000000001E-2</v>
      </c>
      <c r="CB26">
        <f t="shared" si="24"/>
        <v>2.86E-2</v>
      </c>
      <c r="CC26">
        <f t="shared" si="24"/>
        <v>9.9000000000000025E-3</v>
      </c>
      <c r="CD26">
        <f t="shared" si="24"/>
        <v>3.1350000000000003E-2</v>
      </c>
      <c r="CE26">
        <f t="shared" si="24"/>
        <v>0</v>
      </c>
      <c r="CF26">
        <f t="shared" si="24"/>
        <v>0</v>
      </c>
      <c r="CG26">
        <f t="shared" si="24"/>
        <v>50.176499999999997</v>
      </c>
      <c r="CH26">
        <f t="shared" si="24"/>
        <v>43.626000000000005</v>
      </c>
      <c r="CI26">
        <f t="shared" si="24"/>
        <v>44.318999999999988</v>
      </c>
      <c r="CJ26">
        <f t="shared" si="24"/>
        <v>3.8500000000000001E-3</v>
      </c>
      <c r="CK26">
        <f t="shared" si="24"/>
        <v>0</v>
      </c>
      <c r="CL26">
        <f t="shared" si="24"/>
        <v>2.2000000000000001E-3</v>
      </c>
      <c r="CM26">
        <f t="shared" si="24"/>
        <v>4.1079499999999998</v>
      </c>
      <c r="CN26">
        <f t="shared" si="24"/>
        <v>3.8654000000000002</v>
      </c>
      <c r="CO26">
        <f t="shared" si="24"/>
        <v>3.8203000000000005</v>
      </c>
      <c r="CP26">
        <f t="shared" si="24"/>
        <v>3.8697999999999997</v>
      </c>
      <c r="CQ26">
        <f t="shared" ref="CQ26:CS26" si="25">AVERAGE(AT30,AT67)</f>
        <v>-3.7950000000000005E-2</v>
      </c>
      <c r="CR26">
        <f t="shared" si="25"/>
        <v>-3.9599999999999996E-2</v>
      </c>
      <c r="CS26">
        <f t="shared" si="25"/>
        <v>0</v>
      </c>
    </row>
    <row r="27" spans="1:97" ht="14.4" x14ac:dyDescent="0.3">
      <c r="B27" t="s">
        <v>166</v>
      </c>
      <c r="C27">
        <v>2.5000000000000001E-2</v>
      </c>
      <c r="D27" s="12">
        <v>0</v>
      </c>
      <c r="E27" s="12">
        <v>0</v>
      </c>
      <c r="F27" s="12">
        <v>0</v>
      </c>
      <c r="G27" s="12">
        <v>61.038999999999994</v>
      </c>
      <c r="H27" s="12">
        <v>61.567000000000007</v>
      </c>
      <c r="I27" s="12">
        <v>60.994999999999997</v>
      </c>
      <c r="J27" s="12">
        <v>-14.894000000000002</v>
      </c>
      <c r="K27" s="12">
        <v>-1.1000000000000001E-3</v>
      </c>
      <c r="L27" s="12">
        <v>0</v>
      </c>
      <c r="M27" s="12">
        <v>0</v>
      </c>
      <c r="N27" s="12">
        <v>1.1000000000000001E-3</v>
      </c>
      <c r="O27" s="12">
        <v>-2.53E-2</v>
      </c>
      <c r="P27" s="12">
        <v>-2.0899999999999998E-2</v>
      </c>
      <c r="Q27" s="12">
        <v>2.86E-2</v>
      </c>
      <c r="R27" s="12">
        <v>2.3099999999999999E-2</v>
      </c>
      <c r="S27" s="12">
        <v>1.9799999999999998E-2</v>
      </c>
      <c r="T27" s="12">
        <v>2.3099999999999999E-2</v>
      </c>
      <c r="U27" s="12">
        <v>0</v>
      </c>
      <c r="V27" s="12">
        <v>0</v>
      </c>
      <c r="W27" s="12">
        <v>4.8917000000000002</v>
      </c>
      <c r="X27" s="12">
        <v>5.4658999999999995</v>
      </c>
      <c r="Y27" s="12">
        <v>5.0952000000000002</v>
      </c>
      <c r="Z27" s="12">
        <v>5.819</v>
      </c>
      <c r="AA27" s="12">
        <v>6.1259000000000006</v>
      </c>
      <c r="AB27" s="12">
        <v>5.4439000000000002</v>
      </c>
      <c r="AC27" s="12">
        <v>7.7000000000000002E-3</v>
      </c>
      <c r="AD27" s="12">
        <v>8.7999999999999988E-3</v>
      </c>
      <c r="AE27" s="12">
        <v>9.8999999999999991E-3</v>
      </c>
      <c r="AF27" s="12">
        <v>0</v>
      </c>
      <c r="AG27" s="12">
        <v>3.2999999999999995E-3</v>
      </c>
      <c r="AH27" s="12">
        <v>2.9700000000000001E-2</v>
      </c>
      <c r="AI27" s="12">
        <v>0</v>
      </c>
      <c r="AJ27" s="12">
        <v>25.04699999999999</v>
      </c>
      <c r="AK27" s="12">
        <v>24.255000000000003</v>
      </c>
      <c r="AL27" s="12">
        <v>25.728999999999996</v>
      </c>
      <c r="AM27" s="12">
        <v>-5.1700000000000003E-2</v>
      </c>
      <c r="AN27" s="12">
        <v>-1.1000000000000001E-3</v>
      </c>
      <c r="AO27" s="12">
        <v>0</v>
      </c>
      <c r="AP27" s="12">
        <v>5.4296000000000006</v>
      </c>
      <c r="AQ27" s="12">
        <v>5.3075000000000001</v>
      </c>
      <c r="AR27" s="12">
        <v>5.2382000000000009</v>
      </c>
      <c r="AS27" s="12">
        <v>5.2491999999999992</v>
      </c>
      <c r="AT27" s="12">
        <v>8.7999999999999988E-3</v>
      </c>
      <c r="AU27" s="12">
        <v>9.8999999999999973E-3</v>
      </c>
      <c r="AV27" s="12">
        <v>0</v>
      </c>
      <c r="AW27" s="12"/>
      <c r="BA27">
        <f t="shared" ref="BA27:CP27" si="26">AVERAGE(D32,D69)</f>
        <v>-6.0499999999999998E-3</v>
      </c>
      <c r="BB27">
        <f t="shared" si="26"/>
        <v>-0.20405000000000001</v>
      </c>
      <c r="BC27">
        <f t="shared" si="26"/>
        <v>-6.0500000000000007E-3</v>
      </c>
      <c r="BD27">
        <f t="shared" si="26"/>
        <v>24.463999999999999</v>
      </c>
      <c r="BE27">
        <f t="shared" si="26"/>
        <v>26.322999999999997</v>
      </c>
      <c r="BF27">
        <f t="shared" si="26"/>
        <v>25.838999999999999</v>
      </c>
      <c r="BG27" t="e">
        <f t="shared" si="26"/>
        <v>#VALUE!</v>
      </c>
      <c r="BH27">
        <f t="shared" si="26"/>
        <v>0</v>
      </c>
      <c r="BI27">
        <f t="shared" si="26"/>
        <v>0</v>
      </c>
      <c r="BJ27">
        <f t="shared" si="26"/>
        <v>-1.1000000000000001E-3</v>
      </c>
      <c r="BK27">
        <f t="shared" si="26"/>
        <v>-2.4200000000000003E-2</v>
      </c>
      <c r="BL27">
        <f t="shared" si="26"/>
        <v>-7.1500000000000008E-2</v>
      </c>
      <c r="BM27">
        <f t="shared" si="26"/>
        <v>-6.0499999999999998E-2</v>
      </c>
      <c r="BN27">
        <f t="shared" si="26"/>
        <v>4.3999999999999997E-2</v>
      </c>
      <c r="BO27">
        <f t="shared" si="26"/>
        <v>3.85E-2</v>
      </c>
      <c r="BP27">
        <f t="shared" si="26"/>
        <v>3.4100000000000005E-2</v>
      </c>
      <c r="BQ27">
        <f t="shared" si="26"/>
        <v>3.6299999999999999E-2</v>
      </c>
      <c r="BR27">
        <f t="shared" si="26"/>
        <v>7.4799999999999991E-2</v>
      </c>
      <c r="BS27" t="e">
        <f t="shared" si="26"/>
        <v>#VALUE!</v>
      </c>
      <c r="BT27">
        <f t="shared" si="26"/>
        <v>6.4855999999999998</v>
      </c>
      <c r="BU27">
        <f t="shared" si="26"/>
        <v>7.8848000000000003</v>
      </c>
      <c r="BV27">
        <f t="shared" si="26"/>
        <v>6.9926999999999992</v>
      </c>
      <c r="BW27">
        <f t="shared" si="26"/>
        <v>7.938699999999999</v>
      </c>
      <c r="BX27">
        <f t="shared" si="26"/>
        <v>8.7582000000000004</v>
      </c>
      <c r="BY27">
        <f t="shared" si="26"/>
        <v>7.3028999999999993</v>
      </c>
      <c r="BZ27">
        <f t="shared" si="26"/>
        <v>3.1899999999999998E-2</v>
      </c>
      <c r="CA27">
        <f t="shared" si="26"/>
        <v>2.9699999999999997E-2</v>
      </c>
      <c r="CB27">
        <f t="shared" si="26"/>
        <v>3.4099999999999998E-2</v>
      </c>
      <c r="CC27">
        <f t="shared" si="26"/>
        <v>-8.8000000000000005E-3</v>
      </c>
      <c r="CD27">
        <f t="shared" si="26"/>
        <v>2.9700000000000001E-2</v>
      </c>
      <c r="CE27">
        <f t="shared" si="26"/>
        <v>-0.13639999999999999</v>
      </c>
      <c r="CF27" t="e">
        <f t="shared" si="26"/>
        <v>#VALUE!</v>
      </c>
      <c r="CG27">
        <f t="shared" si="26"/>
        <v>56.573</v>
      </c>
      <c r="CH27">
        <f t="shared" si="26"/>
        <v>51.029000000000003</v>
      </c>
      <c r="CI27">
        <f t="shared" si="26"/>
        <v>51.579000000000001</v>
      </c>
      <c r="CJ27">
        <f t="shared" si="26"/>
        <v>-2.2000000000000001E-3</v>
      </c>
      <c r="CK27">
        <f t="shared" si="26"/>
        <v>-8.8000000000000005E-3</v>
      </c>
      <c r="CL27">
        <f t="shared" si="26"/>
        <v>-9.0749999999999997E-2</v>
      </c>
      <c r="CM27">
        <f t="shared" si="26"/>
        <v>3.6079999999999997</v>
      </c>
      <c r="CN27">
        <f t="shared" si="26"/>
        <v>3.3308</v>
      </c>
      <c r="CO27">
        <f t="shared" si="26"/>
        <v>3.2350999999999996</v>
      </c>
      <c r="CP27">
        <f t="shared" si="26"/>
        <v>3.3231000000000002</v>
      </c>
      <c r="CQ27">
        <f t="shared" ref="CQ27:CS27" si="27">AVERAGE(AT32,AT69)</f>
        <v>-7.0949999999999985E-2</v>
      </c>
      <c r="CR27">
        <f t="shared" si="27"/>
        <v>-7.535E-2</v>
      </c>
      <c r="CS27" t="e">
        <f t="shared" si="27"/>
        <v>#VALUE!</v>
      </c>
    </row>
    <row r="28" spans="1:97" ht="14.4" x14ac:dyDescent="0.3">
      <c r="B28" t="s">
        <v>167</v>
      </c>
      <c r="C28">
        <v>1.2500000000000001E-2</v>
      </c>
      <c r="D28" s="16">
        <v>0</v>
      </c>
      <c r="E28" s="16">
        <v>0</v>
      </c>
      <c r="F28" s="16">
        <v>0</v>
      </c>
      <c r="G28" s="16">
        <v>63.657000000000011</v>
      </c>
      <c r="H28" s="16">
        <v>64.317000000000007</v>
      </c>
      <c r="I28" s="16">
        <v>63.514000000000003</v>
      </c>
      <c r="J28" s="16">
        <v>-15.465999999999999</v>
      </c>
      <c r="K28" s="16">
        <v>0</v>
      </c>
      <c r="L28" s="16">
        <v>0</v>
      </c>
      <c r="M28" s="16">
        <v>1.1000000000000001E-3</v>
      </c>
      <c r="N28" s="16">
        <v>2.2000000000000001E-3</v>
      </c>
      <c r="O28" s="16">
        <v>-2.0899999999999998E-2</v>
      </c>
      <c r="P28" s="16">
        <v>-1.2099999999999998E-2</v>
      </c>
      <c r="Q28" s="16">
        <v>9.8999999999999991E-3</v>
      </c>
      <c r="R28" s="16">
        <v>7.7000000000000002E-3</v>
      </c>
      <c r="S28" s="16">
        <v>6.5999999999999991E-3</v>
      </c>
      <c r="T28" s="16">
        <v>9.8999999999999991E-3</v>
      </c>
      <c r="U28" s="16">
        <v>0</v>
      </c>
      <c r="V28" s="16">
        <v>0</v>
      </c>
      <c r="W28" s="16">
        <v>5.1105999999999998</v>
      </c>
      <c r="X28" s="16">
        <v>5.7177999999999995</v>
      </c>
      <c r="Y28" s="16">
        <v>5.3130000000000006</v>
      </c>
      <c r="Z28" s="16">
        <v>6.1886000000000001</v>
      </c>
      <c r="AA28" s="16">
        <v>6.3887999999999998</v>
      </c>
      <c r="AB28" s="16">
        <v>5.6298000000000004</v>
      </c>
      <c r="AC28" s="16">
        <v>1.7600000000000001E-2</v>
      </c>
      <c r="AD28" s="16">
        <v>1.8699999999999998E-2</v>
      </c>
      <c r="AE28" s="16">
        <v>1.3199999999999998E-2</v>
      </c>
      <c r="AF28" s="16">
        <v>0</v>
      </c>
      <c r="AG28" s="16">
        <v>1.3199999999999998E-2</v>
      </c>
      <c r="AH28" s="16">
        <v>0</v>
      </c>
      <c r="AI28" s="16">
        <v>0</v>
      </c>
      <c r="AJ28" s="16">
        <v>25.531000000000006</v>
      </c>
      <c r="AK28" s="16">
        <v>24.518999999999995</v>
      </c>
      <c r="AL28" s="16">
        <v>24.760999999999999</v>
      </c>
      <c r="AM28" s="16">
        <v>6.5999999999999991E-3</v>
      </c>
      <c r="AN28" s="16">
        <v>0</v>
      </c>
      <c r="AO28" s="16">
        <v>0</v>
      </c>
      <c r="AP28" s="16">
        <v>5.3933</v>
      </c>
      <c r="AQ28" s="16">
        <v>5.2711999999999994</v>
      </c>
      <c r="AR28" s="16">
        <v>5.2315999999999994</v>
      </c>
      <c r="AS28" s="16">
        <v>5.1204999999999989</v>
      </c>
      <c r="AT28" s="16">
        <v>1.9799999999999998E-2</v>
      </c>
      <c r="AU28" s="16">
        <v>2.1999999999999999E-2</v>
      </c>
      <c r="AV28" s="16">
        <v>0</v>
      </c>
      <c r="AW28" s="16"/>
      <c r="BA28">
        <f t="shared" ref="BA28:CP28" si="28">AVERAGE(D34,D71)</f>
        <v>-1.7050000000000003E-2</v>
      </c>
      <c r="BB28">
        <f t="shared" si="28"/>
        <v>-0.11495</v>
      </c>
      <c r="BC28">
        <f t="shared" si="28"/>
        <v>-2.2000000000000001E-3</v>
      </c>
      <c r="BD28">
        <f t="shared" si="28"/>
        <v>114.4605</v>
      </c>
      <c r="BE28">
        <f t="shared" si="28"/>
        <v>122.1825</v>
      </c>
      <c r="BF28">
        <f t="shared" si="28"/>
        <v>120.50500000000001</v>
      </c>
      <c r="BG28">
        <f t="shared" si="28"/>
        <v>-15.301</v>
      </c>
      <c r="BH28">
        <f t="shared" si="28"/>
        <v>1.1000000000000001E-3</v>
      </c>
      <c r="BI28">
        <f t="shared" si="28"/>
        <v>0</v>
      </c>
      <c r="BJ28">
        <f t="shared" si="28"/>
        <v>0</v>
      </c>
      <c r="BK28">
        <f t="shared" si="28"/>
        <v>-1.375E-2</v>
      </c>
      <c r="BL28">
        <f t="shared" si="28"/>
        <v>-4.1800000000000004E-2</v>
      </c>
      <c r="BM28">
        <f t="shared" si="28"/>
        <v>-3.7399999999999996E-2</v>
      </c>
      <c r="BN28">
        <f t="shared" si="28"/>
        <v>-1.43E-2</v>
      </c>
      <c r="BO28">
        <f t="shared" si="28"/>
        <v>-1.485E-2</v>
      </c>
      <c r="BP28">
        <f t="shared" si="28"/>
        <v>-1.21E-2</v>
      </c>
      <c r="BQ28">
        <f t="shared" si="28"/>
        <v>-1.375E-2</v>
      </c>
      <c r="BR28">
        <f t="shared" si="28"/>
        <v>-5.1699999999999996E-2</v>
      </c>
      <c r="BS28">
        <f t="shared" si="28"/>
        <v>0</v>
      </c>
      <c r="BT28">
        <f t="shared" si="28"/>
        <v>4.6062500000000011</v>
      </c>
      <c r="BU28">
        <f t="shared" si="28"/>
        <v>3.8763999999999998</v>
      </c>
      <c r="BV28">
        <f t="shared" si="28"/>
        <v>3.5200000000000005</v>
      </c>
      <c r="BW28">
        <f t="shared" si="28"/>
        <v>3.9726499999999998</v>
      </c>
      <c r="BX28">
        <f t="shared" si="28"/>
        <v>4.3989000000000003</v>
      </c>
      <c r="BY28">
        <f t="shared" si="28"/>
        <v>3.6030500000000005</v>
      </c>
      <c r="BZ28">
        <f t="shared" si="28"/>
        <v>2.8049999999999999E-2</v>
      </c>
      <c r="CA28">
        <f t="shared" si="28"/>
        <v>2.86E-2</v>
      </c>
      <c r="CB28">
        <f t="shared" si="28"/>
        <v>3.1350000000000003E-2</v>
      </c>
      <c r="CC28">
        <f t="shared" si="28"/>
        <v>-2.1999999999999993E-3</v>
      </c>
      <c r="CD28">
        <f t="shared" si="28"/>
        <v>-2.7499999999999998E-3</v>
      </c>
      <c r="CE28">
        <f t="shared" si="28"/>
        <v>0</v>
      </c>
      <c r="CF28">
        <f t="shared" si="28"/>
        <v>0</v>
      </c>
      <c r="CG28">
        <f t="shared" si="28"/>
        <v>25.877500000000005</v>
      </c>
      <c r="CH28">
        <f t="shared" si="28"/>
        <v>24.150499999999997</v>
      </c>
      <c r="CI28">
        <f t="shared" si="28"/>
        <v>22.141349999999999</v>
      </c>
      <c r="CJ28">
        <f t="shared" si="28"/>
        <v>1.4849999999999999E-2</v>
      </c>
      <c r="CK28">
        <f t="shared" si="28"/>
        <v>0</v>
      </c>
      <c r="CL28">
        <f t="shared" si="28"/>
        <v>0</v>
      </c>
      <c r="CM28">
        <f t="shared" si="28"/>
        <v>5.8915999999999995</v>
      </c>
      <c r="CN28">
        <f t="shared" si="28"/>
        <v>5.5571999999999999</v>
      </c>
      <c r="CO28">
        <f t="shared" si="28"/>
        <v>5.4614999999999991</v>
      </c>
      <c r="CP28">
        <f t="shared" si="28"/>
        <v>5.6000999999999994</v>
      </c>
      <c r="CQ28">
        <f t="shared" ref="CQ28:CS28" si="29">AVERAGE(AT34,AT71)</f>
        <v>-2.9700000000000001E-2</v>
      </c>
      <c r="CR28">
        <f t="shared" si="29"/>
        <v>-2.9150000000000002E-2</v>
      </c>
      <c r="CS28">
        <f t="shared" si="29"/>
        <v>0</v>
      </c>
    </row>
    <row r="29" spans="1:97" ht="14.4" x14ac:dyDescent="0.3">
      <c r="B29" t="s">
        <v>167</v>
      </c>
      <c r="C29">
        <v>1.2500000000000001E-2</v>
      </c>
      <c r="D29" s="16">
        <v>0</v>
      </c>
      <c r="E29" s="16">
        <v>0</v>
      </c>
      <c r="F29" s="16">
        <v>0</v>
      </c>
      <c r="G29" s="16">
        <v>54.186</v>
      </c>
      <c r="H29" s="16">
        <v>54.626000000000005</v>
      </c>
      <c r="I29" s="16">
        <v>54.097999999999999</v>
      </c>
      <c r="J29" s="16">
        <v>-15.465999999999999</v>
      </c>
      <c r="K29" s="16">
        <v>0</v>
      </c>
      <c r="L29" s="16">
        <v>0</v>
      </c>
      <c r="M29" s="16">
        <v>0</v>
      </c>
      <c r="N29" s="16">
        <v>1.8699999999999998E-2</v>
      </c>
      <c r="O29" s="16">
        <v>-2.200000000000001E-3</v>
      </c>
      <c r="P29" s="16">
        <v>1.1000000000000029E-3</v>
      </c>
      <c r="Q29" s="16">
        <v>5.4999999999999997E-3</v>
      </c>
      <c r="R29" s="16">
        <v>1.1000000000000001E-3</v>
      </c>
      <c r="S29" s="16">
        <v>0</v>
      </c>
      <c r="T29" s="16">
        <v>3.2999999999999995E-3</v>
      </c>
      <c r="U29" s="16">
        <v>7.2599999999999998E-2</v>
      </c>
      <c r="V29" s="16">
        <v>0</v>
      </c>
      <c r="W29" s="16">
        <v>4.9147999999999996</v>
      </c>
      <c r="X29" s="16">
        <v>5.7309999999999999</v>
      </c>
      <c r="Y29" s="16">
        <v>5.3372000000000002</v>
      </c>
      <c r="Z29" s="16">
        <v>6.1016999999999992</v>
      </c>
      <c r="AA29" s="16">
        <v>6.3833000000000002</v>
      </c>
      <c r="AB29" s="16">
        <v>5.6484999999999994</v>
      </c>
      <c r="AC29" s="16">
        <v>1.2100000000000001E-2</v>
      </c>
      <c r="AD29" s="16">
        <v>1.2100000000000001E-2</v>
      </c>
      <c r="AE29" s="16">
        <v>1.3199999999999998E-2</v>
      </c>
      <c r="AF29" s="16">
        <v>0</v>
      </c>
      <c r="AG29" s="16">
        <v>6.5999999999999991E-3</v>
      </c>
      <c r="AH29" s="16">
        <v>0</v>
      </c>
      <c r="AI29" s="16">
        <v>0</v>
      </c>
      <c r="AJ29" s="16">
        <v>25.091000000000008</v>
      </c>
      <c r="AK29" s="16">
        <v>24.408999999999999</v>
      </c>
      <c r="AL29" s="16">
        <v>23.65</v>
      </c>
      <c r="AM29" s="16">
        <v>8.8000000000000005E-3</v>
      </c>
      <c r="AN29" s="16">
        <v>0</v>
      </c>
      <c r="AO29" s="16">
        <v>0</v>
      </c>
      <c r="AP29" s="16">
        <v>6.1456999999999997</v>
      </c>
      <c r="AQ29" s="16">
        <v>6.0884999999999998</v>
      </c>
      <c r="AR29" s="16">
        <v>5.9839999999999991</v>
      </c>
      <c r="AS29" s="16">
        <v>5.9344999999999999</v>
      </c>
      <c r="AT29" s="16">
        <v>1.7599999999999998E-2</v>
      </c>
      <c r="AU29" s="16">
        <v>1.8700000000000001E-2</v>
      </c>
      <c r="AV29" s="16">
        <v>0</v>
      </c>
      <c r="AW29" s="16"/>
      <c r="BA29">
        <f t="shared" ref="BA29:CP29" si="30">AVERAGE(D36,D73)</f>
        <v>-1.43E-2</v>
      </c>
      <c r="BB29">
        <f t="shared" si="30"/>
        <v>-1.7600000000000001E-2</v>
      </c>
      <c r="BC29">
        <f t="shared" si="30"/>
        <v>1.1000000000000001E-3</v>
      </c>
      <c r="BD29">
        <f t="shared" si="30"/>
        <v>117.52399999999999</v>
      </c>
      <c r="BE29">
        <f t="shared" si="30"/>
        <v>125.52100000000002</v>
      </c>
      <c r="BF29">
        <f t="shared" si="30"/>
        <v>123.59049999999999</v>
      </c>
      <c r="BG29">
        <f t="shared" si="30"/>
        <v>-15.4495</v>
      </c>
      <c r="BH29">
        <f t="shared" si="30"/>
        <v>0</v>
      </c>
      <c r="BI29">
        <f t="shared" si="30"/>
        <v>0</v>
      </c>
      <c r="BJ29">
        <f t="shared" si="30"/>
        <v>0</v>
      </c>
      <c r="BK29">
        <f t="shared" si="30"/>
        <v>-5.4999999999999988E-3</v>
      </c>
      <c r="BL29">
        <f t="shared" si="30"/>
        <v>-3.85E-2</v>
      </c>
      <c r="BM29">
        <f t="shared" si="30"/>
        <v>-3.465E-2</v>
      </c>
      <c r="BN29">
        <f t="shared" si="30"/>
        <v>3.8500000000000019E-3</v>
      </c>
      <c r="BO29">
        <f t="shared" si="30"/>
        <v>2.1999999999999997E-3</v>
      </c>
      <c r="BP29">
        <f t="shared" si="30"/>
        <v>4.3999999999999994E-3</v>
      </c>
      <c r="BQ29">
        <f t="shared" si="30"/>
        <v>3.8500000000000001E-3</v>
      </c>
      <c r="BR29">
        <f t="shared" si="30"/>
        <v>0.11329999999999998</v>
      </c>
      <c r="BS29">
        <f t="shared" si="30"/>
        <v>0</v>
      </c>
      <c r="BT29">
        <f t="shared" si="30"/>
        <v>3.66465</v>
      </c>
      <c r="BU29">
        <f t="shared" si="30"/>
        <v>3.7669500000000005</v>
      </c>
      <c r="BV29">
        <f t="shared" si="30"/>
        <v>3.3637999999999995</v>
      </c>
      <c r="BW29">
        <f t="shared" si="30"/>
        <v>3.7658500000000004</v>
      </c>
      <c r="BX29">
        <f t="shared" si="30"/>
        <v>4.2393999999999998</v>
      </c>
      <c r="BY29">
        <f t="shared" si="30"/>
        <v>3.4457499999999999</v>
      </c>
      <c r="BZ29">
        <f t="shared" si="30"/>
        <v>1.54E-2</v>
      </c>
      <c r="CA29">
        <f t="shared" si="30"/>
        <v>1.485E-2</v>
      </c>
      <c r="CB29">
        <f t="shared" si="30"/>
        <v>1.3749999999999998E-2</v>
      </c>
      <c r="CC29">
        <f t="shared" si="30"/>
        <v>0</v>
      </c>
      <c r="CD29">
        <f t="shared" si="30"/>
        <v>6.5999999999999991E-3</v>
      </c>
      <c r="CE29">
        <f t="shared" si="30"/>
        <v>0</v>
      </c>
      <c r="CF29">
        <f t="shared" si="30"/>
        <v>0</v>
      </c>
      <c r="CG29">
        <f t="shared" si="30"/>
        <v>22.691899999999997</v>
      </c>
      <c r="CH29">
        <f t="shared" si="30"/>
        <v>21.219000000000001</v>
      </c>
      <c r="CI29">
        <f t="shared" si="30"/>
        <v>19.056950000000001</v>
      </c>
      <c r="CJ29">
        <f t="shared" si="30"/>
        <v>-6.5999999999999991E-3</v>
      </c>
      <c r="CK29">
        <f t="shared" si="30"/>
        <v>-2.2000000000000001E-3</v>
      </c>
      <c r="CL29">
        <f t="shared" si="30"/>
        <v>5.28E-2</v>
      </c>
      <c r="CM29">
        <f t="shared" si="30"/>
        <v>5.1964000000000006</v>
      </c>
      <c r="CN29">
        <f t="shared" si="30"/>
        <v>4.9670499999999995</v>
      </c>
      <c r="CO29">
        <f t="shared" si="30"/>
        <v>4.8537499999999998</v>
      </c>
      <c r="CP29">
        <f t="shared" si="30"/>
        <v>4.8817999999999993</v>
      </c>
      <c r="CQ29">
        <f t="shared" ref="CQ29:CS29" si="31">AVERAGE(AT36,AT73)</f>
        <v>-3.9050000000000001E-2</v>
      </c>
      <c r="CR29">
        <f t="shared" si="31"/>
        <v>-4.07E-2</v>
      </c>
      <c r="CS29">
        <f t="shared" si="31"/>
        <v>0</v>
      </c>
    </row>
    <row r="30" spans="1:97" ht="14.4" x14ac:dyDescent="0.3">
      <c r="B30" t="s">
        <v>168</v>
      </c>
      <c r="C30">
        <f>C29/2</f>
        <v>6.2500000000000003E-3</v>
      </c>
      <c r="D30" s="52">
        <v>-1.3199999999999998E-2</v>
      </c>
      <c r="E30" s="52">
        <v>-0.13420000000000001</v>
      </c>
      <c r="F30" s="52">
        <v>-1.1000000000000001E-3</v>
      </c>
      <c r="G30" s="52">
        <v>23.902999999999999</v>
      </c>
      <c r="H30" s="52">
        <v>26.059000000000008</v>
      </c>
      <c r="I30" s="52">
        <v>25.52</v>
      </c>
      <c r="J30" s="52">
        <v>-15.455</v>
      </c>
      <c r="K30" s="52">
        <v>0</v>
      </c>
      <c r="L30" s="52">
        <v>0</v>
      </c>
      <c r="M30" s="52">
        <v>0</v>
      </c>
      <c r="N30" s="52">
        <v>2.2000000000000001E-3</v>
      </c>
      <c r="O30" s="52">
        <v>0</v>
      </c>
      <c r="P30" s="52">
        <v>-4.3999999999999977E-3</v>
      </c>
      <c r="Q30" s="52">
        <v>9.9000000000000025E-3</v>
      </c>
      <c r="R30" s="52">
        <v>1.3199999999999998E-2</v>
      </c>
      <c r="S30" s="52">
        <v>2.0899999999999998E-2</v>
      </c>
      <c r="T30" s="52">
        <v>9.8999999999999973E-3</v>
      </c>
      <c r="U30" s="52">
        <v>-8.249999999999999E-2</v>
      </c>
      <c r="V30" s="52">
        <v>0</v>
      </c>
      <c r="W30" s="52">
        <v>6.4306000000000001</v>
      </c>
      <c r="X30" s="52">
        <v>8.0233999999999988</v>
      </c>
      <c r="Y30" s="52">
        <v>7.1181000000000001</v>
      </c>
      <c r="Z30" s="52">
        <v>8.0937999999999999</v>
      </c>
      <c r="AA30" s="52">
        <v>8.9980000000000011</v>
      </c>
      <c r="AB30" s="52">
        <v>7.3579000000000008</v>
      </c>
      <c r="AC30" s="52">
        <v>3.0800000000000001E-2</v>
      </c>
      <c r="AD30" s="52">
        <v>3.0800000000000001E-2</v>
      </c>
      <c r="AE30" s="52">
        <v>2.75E-2</v>
      </c>
      <c r="AF30" s="52">
        <v>-1.2099999999999998E-2</v>
      </c>
      <c r="AG30" s="52">
        <v>3.3000000000000002E-2</v>
      </c>
      <c r="AH30" s="52">
        <v>0</v>
      </c>
      <c r="AI30" s="52">
        <v>0</v>
      </c>
      <c r="AJ30" s="52">
        <v>50.654999999999994</v>
      </c>
      <c r="AK30" s="52">
        <v>42.933</v>
      </c>
      <c r="AL30" s="52">
        <v>43.570999999999991</v>
      </c>
      <c r="AM30" s="52">
        <v>9.8999999999999991E-3</v>
      </c>
      <c r="AN30" s="52">
        <v>0</v>
      </c>
      <c r="AO30" s="52">
        <v>2.2000000000000001E-3</v>
      </c>
      <c r="AP30" s="52">
        <v>4.0710999999999995</v>
      </c>
      <c r="AQ30" s="52">
        <v>3.8104</v>
      </c>
      <c r="AR30" s="52">
        <v>3.7763000000000004</v>
      </c>
      <c r="AS30" s="52">
        <v>3.8126000000000002</v>
      </c>
      <c r="AT30" s="52">
        <v>-8.8000000000000005E-3</v>
      </c>
      <c r="AU30" s="52">
        <v>-9.8999999999999991E-3</v>
      </c>
      <c r="AV30" s="52">
        <v>0</v>
      </c>
      <c r="AW30" s="52"/>
    </row>
    <row r="31" spans="1:97" ht="14.4" x14ac:dyDescent="0.3">
      <c r="B31" t="s">
        <v>168</v>
      </c>
      <c r="C31">
        <v>6.2500000000000003E-3</v>
      </c>
      <c r="D31" s="52">
        <v>6.8200000000000011E-2</v>
      </c>
      <c r="E31" s="52">
        <v>-0.13420000000000001</v>
      </c>
      <c r="F31" s="52">
        <v>4.5099999999999994E-2</v>
      </c>
      <c r="G31" s="52">
        <v>52.854999999999997</v>
      </c>
      <c r="H31" s="52">
        <v>57.134</v>
      </c>
      <c r="I31" s="52">
        <v>56.242999999999995</v>
      </c>
      <c r="J31" s="52">
        <v>-15.455</v>
      </c>
      <c r="K31" s="52">
        <v>0</v>
      </c>
      <c r="L31" s="52">
        <v>0</v>
      </c>
      <c r="M31" s="52">
        <v>0</v>
      </c>
      <c r="N31" s="52">
        <v>1.1000000000000001E-3</v>
      </c>
      <c r="O31" s="52">
        <v>0</v>
      </c>
      <c r="P31" s="52">
        <v>-1.0999999999999999E-2</v>
      </c>
      <c r="Q31" s="52">
        <v>-6.5999999999999982E-3</v>
      </c>
      <c r="R31" s="52">
        <v>-8.7999999999999988E-3</v>
      </c>
      <c r="S31" s="52">
        <v>0</v>
      </c>
      <c r="T31" s="52">
        <v>-4.3999999999999994E-3</v>
      </c>
      <c r="U31" s="52">
        <v>-8.249999999999999E-2</v>
      </c>
      <c r="V31" s="52">
        <v>0</v>
      </c>
      <c r="W31" s="52">
        <v>4.0556999999999999</v>
      </c>
      <c r="X31" s="52">
        <v>3.9412999999999996</v>
      </c>
      <c r="Y31" s="52">
        <v>3.3957000000000011</v>
      </c>
      <c r="Z31" s="52">
        <v>3.8917999999999999</v>
      </c>
      <c r="AA31" s="52">
        <v>4.3779999999999992</v>
      </c>
      <c r="AB31" s="52">
        <v>3.4771000000000001</v>
      </c>
      <c r="AC31" s="52">
        <v>2.2000000000000001E-3</v>
      </c>
      <c r="AD31" s="52">
        <v>2.1999999999999997E-3</v>
      </c>
      <c r="AE31" s="52">
        <v>-3.3000000000000004E-3</v>
      </c>
      <c r="AF31" s="52">
        <v>-5.0599999999999999E-2</v>
      </c>
      <c r="AG31" s="52">
        <v>0</v>
      </c>
      <c r="AH31" s="52">
        <v>0</v>
      </c>
      <c r="AI31" s="52">
        <v>0</v>
      </c>
      <c r="AJ31" s="52">
        <v>16.643000000000001</v>
      </c>
      <c r="AK31" s="52">
        <v>13.661999999999999</v>
      </c>
      <c r="AL31" s="52">
        <v>12.407999999999996</v>
      </c>
      <c r="AM31" s="52">
        <v>-1.1000000000000001E-3</v>
      </c>
      <c r="AN31" s="52">
        <v>0</v>
      </c>
      <c r="AO31" s="52">
        <v>5.0599999999999999E-2</v>
      </c>
      <c r="AP31" s="52">
        <v>5.4306999999999999</v>
      </c>
      <c r="AQ31" s="52">
        <v>5.0918999999999999</v>
      </c>
      <c r="AR31" s="52">
        <v>4.9643000000000006</v>
      </c>
      <c r="AS31" s="52">
        <v>5.0666000000000002</v>
      </c>
      <c r="AT31" s="52">
        <v>-8.8000000000000005E-3</v>
      </c>
      <c r="AU31" s="52">
        <v>-9.8999999999999991E-3</v>
      </c>
      <c r="AV31" s="52">
        <v>0</v>
      </c>
      <c r="AW31" s="52"/>
    </row>
    <row r="32" spans="1:97" ht="14.4" x14ac:dyDescent="0.3">
      <c r="B32" t="s">
        <v>169</v>
      </c>
      <c r="C32">
        <f>C30/2</f>
        <v>3.1250000000000002E-3</v>
      </c>
      <c r="D32" s="56">
        <v>-6.6000000000000008E-3</v>
      </c>
      <c r="E32" s="56">
        <v>-0.2266</v>
      </c>
      <c r="F32" s="56">
        <v>-1.2100000000000001E-2</v>
      </c>
      <c r="G32" s="56">
        <v>24.463999999999999</v>
      </c>
      <c r="H32" s="56">
        <v>26.322999999999997</v>
      </c>
      <c r="I32" s="56">
        <v>25.838999999999999</v>
      </c>
      <c r="J32" s="56" t="e">
        <v>#VALUE!</v>
      </c>
      <c r="K32" s="56">
        <v>0</v>
      </c>
      <c r="L32" s="56">
        <v>0</v>
      </c>
      <c r="M32" s="56">
        <v>-2.2000000000000001E-3</v>
      </c>
      <c r="N32" s="56">
        <v>-2.4200000000000003E-2</v>
      </c>
      <c r="O32" s="56">
        <v>-8.0299999999999996E-2</v>
      </c>
      <c r="P32" s="56">
        <v>-6.0499999999999998E-2</v>
      </c>
      <c r="Q32" s="56">
        <v>4.3999999999999997E-2</v>
      </c>
      <c r="R32" s="56">
        <v>3.85E-2</v>
      </c>
      <c r="S32" s="56">
        <v>3.4100000000000005E-2</v>
      </c>
      <c r="T32" s="56">
        <v>3.6299999999999999E-2</v>
      </c>
      <c r="U32" s="56">
        <v>7.4799999999999991E-2</v>
      </c>
      <c r="V32" s="56" t="e">
        <v>#VALUE!</v>
      </c>
      <c r="W32" s="56">
        <v>6.4855999999999998</v>
      </c>
      <c r="X32" s="56">
        <v>7.8848000000000003</v>
      </c>
      <c r="Y32" s="56">
        <v>6.9926999999999992</v>
      </c>
      <c r="Z32" s="56">
        <v>7.938699999999999</v>
      </c>
      <c r="AA32" s="56">
        <v>8.7582000000000004</v>
      </c>
      <c r="AB32" s="56">
        <v>7.3028999999999993</v>
      </c>
      <c r="AC32" s="56">
        <v>3.1899999999999998E-2</v>
      </c>
      <c r="AD32" s="56">
        <v>2.9699999999999997E-2</v>
      </c>
      <c r="AE32" s="56">
        <v>3.4099999999999998E-2</v>
      </c>
      <c r="AF32" s="56">
        <v>-1.7600000000000001E-2</v>
      </c>
      <c r="AG32" s="56">
        <v>2.9700000000000001E-2</v>
      </c>
      <c r="AH32" s="56">
        <v>-0.27279999999999999</v>
      </c>
      <c r="AI32" s="56" t="e">
        <v>#VALUE!</v>
      </c>
      <c r="AJ32" s="56">
        <v>56.573</v>
      </c>
      <c r="AK32" s="56">
        <v>51.029000000000003</v>
      </c>
      <c r="AL32" s="56">
        <v>51.579000000000001</v>
      </c>
      <c r="AM32" s="56">
        <v>-4.4000000000000003E-3</v>
      </c>
      <c r="AN32" s="56">
        <v>-1.7600000000000001E-2</v>
      </c>
      <c r="AO32" s="56">
        <v>-0.16169999999999998</v>
      </c>
      <c r="AP32" s="56">
        <v>3.6079999999999997</v>
      </c>
      <c r="AQ32" s="56">
        <v>3.3308</v>
      </c>
      <c r="AR32" s="56">
        <v>3.2350999999999996</v>
      </c>
      <c r="AS32" s="56">
        <v>3.3231000000000002</v>
      </c>
      <c r="AT32" s="56">
        <v>-7.3699999999999988E-2</v>
      </c>
      <c r="AU32" s="56">
        <v>-7.8100000000000003E-2</v>
      </c>
      <c r="AV32" s="56" t="e">
        <v>#VALUE!</v>
      </c>
      <c r="AW32" s="56"/>
      <c r="BA32">
        <v>1.7600000000000001E-2</v>
      </c>
      <c r="BB32">
        <v>0</v>
      </c>
      <c r="BC32">
        <v>6.5999999999999991E-3</v>
      </c>
      <c r="BD32">
        <v>51.997000000000007</v>
      </c>
      <c r="BE32">
        <v>52.794499999999999</v>
      </c>
      <c r="BF32">
        <v>51.683499999999995</v>
      </c>
      <c r="BG32">
        <v>-14.767499999999998</v>
      </c>
      <c r="BH32">
        <v>1.1000000000000001E-3</v>
      </c>
      <c r="BI32">
        <v>0</v>
      </c>
      <c r="BJ32">
        <v>-5.5000000000000003E-4</v>
      </c>
      <c r="BK32">
        <v>0</v>
      </c>
      <c r="BL32">
        <v>-3.9599999999999996E-2</v>
      </c>
      <c r="BM32">
        <v>-4.2349999999999999E-2</v>
      </c>
      <c r="BN32">
        <v>1.43E-2</v>
      </c>
      <c r="BO32">
        <v>1.9799999999999998E-2</v>
      </c>
      <c r="BP32">
        <v>2.0899999999999998E-2</v>
      </c>
      <c r="BQ32">
        <v>2.6399999999999996E-2</v>
      </c>
      <c r="BR32">
        <v>0</v>
      </c>
      <c r="BS32">
        <v>0</v>
      </c>
      <c r="BT32">
        <v>8.0206499999999998</v>
      </c>
      <c r="BU32">
        <v>3.6316499999999996</v>
      </c>
      <c r="BV32">
        <v>3.4787500000000002</v>
      </c>
      <c r="BW32">
        <v>4.0072999999999999</v>
      </c>
      <c r="BX32">
        <v>4.0991499999999998</v>
      </c>
      <c r="BY32">
        <v>3.6767499999999997</v>
      </c>
      <c r="BZ32">
        <v>1.8699999999999998E-2</v>
      </c>
      <c r="CA32">
        <v>1.9249999999999996E-2</v>
      </c>
      <c r="CB32">
        <v>2.2549999999999997E-2</v>
      </c>
      <c r="CC32">
        <v>0</v>
      </c>
      <c r="CD32">
        <v>2.4199999999999999E-2</v>
      </c>
      <c r="CE32">
        <v>-5.5000000000000049E-3</v>
      </c>
      <c r="CF32">
        <v>0</v>
      </c>
      <c r="CG32">
        <v>39.489999999999995</v>
      </c>
      <c r="CH32">
        <v>0</v>
      </c>
      <c r="CI32">
        <v>47.465000000000011</v>
      </c>
      <c r="CJ32">
        <v>9.9000000000000025E-3</v>
      </c>
      <c r="CK32">
        <v>0</v>
      </c>
      <c r="CL32">
        <v>0</v>
      </c>
      <c r="CM32">
        <v>6.218300000000001</v>
      </c>
      <c r="CN32">
        <v>6.188600000000001</v>
      </c>
      <c r="CO32">
        <v>6.1413000000000002</v>
      </c>
      <c r="CP32">
        <v>6.1214999999999993</v>
      </c>
      <c r="CQ32">
        <v>-3.3000000000000002E-2</v>
      </c>
      <c r="CR32">
        <v>-3.0799999999999994E-2</v>
      </c>
      <c r="CS32">
        <v>0</v>
      </c>
    </row>
    <row r="33" spans="1:97" ht="14.4" x14ac:dyDescent="0.3">
      <c r="B33" t="s">
        <v>169</v>
      </c>
      <c r="C33">
        <v>3.1250000000000002E-3</v>
      </c>
      <c r="D33" s="56">
        <v>2.1999999999999997E-3</v>
      </c>
      <c r="E33" s="56">
        <v>-5.7200000000000015E-2</v>
      </c>
      <c r="F33" s="56">
        <v>-2.2000000000000001E-3</v>
      </c>
      <c r="G33" s="56">
        <v>77.253</v>
      </c>
      <c r="H33" s="56">
        <v>82.587999999999994</v>
      </c>
      <c r="I33" s="56">
        <v>81.234999999999999</v>
      </c>
      <c r="J33" s="56" t="e">
        <v>#VALUE!</v>
      </c>
      <c r="K33" s="56">
        <v>0</v>
      </c>
      <c r="L33" s="56">
        <v>-1.1000000000000001E-3</v>
      </c>
      <c r="M33" s="56">
        <v>-1.1000000000000001E-3</v>
      </c>
      <c r="N33" s="56">
        <v>-2.6400000000000003E-2</v>
      </c>
      <c r="O33" s="56">
        <v>-5.2800000000000007E-2</v>
      </c>
      <c r="P33" s="56">
        <v>-6.3799999999999996E-2</v>
      </c>
      <c r="Q33" s="56">
        <v>-1.6500000000000001E-2</v>
      </c>
      <c r="R33" s="56">
        <v>-5.4999999999999997E-3</v>
      </c>
      <c r="S33" s="56">
        <v>-5.4999999999999988E-3</v>
      </c>
      <c r="T33" s="56">
        <v>-5.4999999999999997E-3</v>
      </c>
      <c r="U33" s="56">
        <v>-3.3000000000000002E-2</v>
      </c>
      <c r="V33" s="56" t="e">
        <v>#VALUE!</v>
      </c>
      <c r="W33" s="56">
        <v>4.2537000000000003</v>
      </c>
      <c r="X33" s="56">
        <v>3.7927999999999997</v>
      </c>
      <c r="Y33" s="56">
        <v>3.3649</v>
      </c>
      <c r="Z33" s="56">
        <v>3.8290999999999995</v>
      </c>
      <c r="AA33" s="56">
        <v>4.2371999999999996</v>
      </c>
      <c r="AB33" s="56">
        <v>3.5100999999999996</v>
      </c>
      <c r="AC33" s="56">
        <v>1.2100000000000001E-2</v>
      </c>
      <c r="AD33" s="56">
        <v>1.0999999999999998E-2</v>
      </c>
      <c r="AE33" s="56">
        <v>1.0999999999999999E-2</v>
      </c>
      <c r="AF33" s="56">
        <v>7.9199999999999993E-2</v>
      </c>
      <c r="AG33" s="56">
        <v>-2.2000000000000001E-3</v>
      </c>
      <c r="AH33" s="56">
        <v>-0.30249999999999999</v>
      </c>
      <c r="AI33" s="56" t="e">
        <v>#VALUE!</v>
      </c>
      <c r="AJ33" s="56">
        <v>23.529000000000003</v>
      </c>
      <c r="AK33" s="56">
        <v>22.219999999999995</v>
      </c>
      <c r="AL33" s="56">
        <v>21.395</v>
      </c>
      <c r="AM33" s="56">
        <v>2.0899999999999998E-2</v>
      </c>
      <c r="AN33" s="56">
        <v>-3.2999999999999995E-3</v>
      </c>
      <c r="AO33" s="56">
        <v>-8.9099999999999999E-2</v>
      </c>
      <c r="AP33" s="56">
        <v>4.8565000000000005</v>
      </c>
      <c r="AQ33" s="56">
        <v>4.6046000000000005</v>
      </c>
      <c r="AR33" s="56">
        <v>4.5000999999999998</v>
      </c>
      <c r="AS33" s="56">
        <v>4.6387</v>
      </c>
      <c r="AT33" s="56">
        <v>-6.7099999999999993E-2</v>
      </c>
      <c r="AU33" s="56">
        <v>-6.93E-2</v>
      </c>
      <c r="AV33" s="56" t="e">
        <v>#VALUE!</v>
      </c>
      <c r="AW33" s="56"/>
      <c r="BA33">
        <v>2.4200000000000003E-2</v>
      </c>
      <c r="BB33">
        <v>0</v>
      </c>
      <c r="BC33">
        <v>7.7000000000000002E-3</v>
      </c>
      <c r="BD33">
        <v>189.89299999999997</v>
      </c>
      <c r="BE33">
        <v>190.61899999999997</v>
      </c>
      <c r="BF33">
        <v>189.87100000000004</v>
      </c>
      <c r="BG33">
        <v>-15.07</v>
      </c>
      <c r="BH33">
        <v>4.4000000000000003E-3</v>
      </c>
      <c r="BI33">
        <v>2.7499999999999998E-3</v>
      </c>
      <c r="BJ33">
        <v>5.4999999999999997E-3</v>
      </c>
      <c r="BK33">
        <v>5.4999999999999997E-3</v>
      </c>
      <c r="BL33">
        <v>-2.3650000000000001E-2</v>
      </c>
      <c r="BM33">
        <v>-1.5950000000000006E-2</v>
      </c>
      <c r="BN33">
        <v>0.22550000000000001</v>
      </c>
      <c r="BO33">
        <v>0.2266</v>
      </c>
      <c r="BP33">
        <v>0.22219999999999998</v>
      </c>
      <c r="BQ33">
        <v>0.21559999999999999</v>
      </c>
      <c r="BR33">
        <v>0.15839999999999999</v>
      </c>
      <c r="BS33">
        <v>0</v>
      </c>
      <c r="BT33">
        <v>5.3344500000000004</v>
      </c>
      <c r="BU33">
        <v>5.5022000000000002</v>
      </c>
      <c r="BV33">
        <v>5.1568000000000005</v>
      </c>
      <c r="BW33">
        <v>5.9301000000000013</v>
      </c>
      <c r="BX33">
        <v>6.1935500000000001</v>
      </c>
      <c r="BY33">
        <v>5.5836000000000006</v>
      </c>
      <c r="BZ33">
        <v>9.9000000000000005E-2</v>
      </c>
      <c r="CA33">
        <v>9.955E-2</v>
      </c>
      <c r="CB33">
        <v>0.1023</v>
      </c>
      <c r="CC33">
        <v>0.1188</v>
      </c>
      <c r="CD33">
        <v>6.6000000000000003E-2</v>
      </c>
      <c r="CE33">
        <v>5.0049999999999983E-2</v>
      </c>
      <c r="CF33">
        <v>0</v>
      </c>
      <c r="CG33">
        <v>22.110000000000007</v>
      </c>
      <c r="CH33">
        <v>-131.44999999999999</v>
      </c>
      <c r="CI33">
        <v>35.640000000000015</v>
      </c>
      <c r="CJ33">
        <v>1.21E-2</v>
      </c>
      <c r="CK33">
        <v>-5.5000000000000003E-4</v>
      </c>
      <c r="CL33">
        <v>0</v>
      </c>
      <c r="CM33">
        <v>5.2139999999999995</v>
      </c>
      <c r="CN33">
        <v>5.1232499999999996</v>
      </c>
      <c r="CO33">
        <v>5.1094999999999988</v>
      </c>
      <c r="CP33">
        <v>5.0215000000000005</v>
      </c>
      <c r="CQ33">
        <v>6.3799999999999996E-2</v>
      </c>
      <c r="CR33">
        <v>6.4350000000000004E-2</v>
      </c>
      <c r="CS33">
        <v>0</v>
      </c>
    </row>
    <row r="34" spans="1:97" ht="14.4" x14ac:dyDescent="0.3">
      <c r="B34" t="s">
        <v>170</v>
      </c>
      <c r="C34">
        <f>C32/2</f>
        <v>1.5625000000000001E-3</v>
      </c>
      <c r="D34" s="60">
        <v>-1.6500000000000001E-2</v>
      </c>
      <c r="E34" s="60">
        <v>-0.22989999999999999</v>
      </c>
      <c r="F34" s="60">
        <v>-4.4000000000000003E-3</v>
      </c>
      <c r="G34" s="60">
        <v>114.25700000000001</v>
      </c>
      <c r="H34" s="60">
        <v>122.122</v>
      </c>
      <c r="I34" s="60">
        <v>120.38400000000001</v>
      </c>
      <c r="J34" s="60">
        <v>-15.521000000000001</v>
      </c>
      <c r="K34" s="60">
        <v>1.1000000000000001E-3</v>
      </c>
      <c r="L34" s="60">
        <v>0</v>
      </c>
      <c r="M34" s="60">
        <v>0</v>
      </c>
      <c r="N34" s="60">
        <v>3.2999999999999995E-3</v>
      </c>
      <c r="O34" s="60">
        <v>-1.43E-2</v>
      </c>
      <c r="P34" s="60">
        <v>-6.5999999999999982E-3</v>
      </c>
      <c r="Q34" s="60">
        <v>-3.0800000000000001E-2</v>
      </c>
      <c r="R34" s="60">
        <v>-3.3000000000000002E-2</v>
      </c>
      <c r="S34" s="60">
        <v>-2.75E-2</v>
      </c>
      <c r="T34" s="60">
        <v>-2.75E-2</v>
      </c>
      <c r="U34" s="60">
        <v>-9.8999999999999991E-3</v>
      </c>
      <c r="V34" s="60">
        <v>0</v>
      </c>
      <c r="W34" s="60">
        <v>4.5870000000000006</v>
      </c>
      <c r="X34" s="60">
        <v>3.9665999999999997</v>
      </c>
      <c r="Y34" s="60">
        <v>3.5706000000000007</v>
      </c>
      <c r="Z34" s="60">
        <v>4.0183</v>
      </c>
      <c r="AA34" s="60">
        <v>4.4957000000000003</v>
      </c>
      <c r="AB34" s="60">
        <v>3.6487000000000007</v>
      </c>
      <c r="AC34" s="60">
        <v>2.75E-2</v>
      </c>
      <c r="AD34" s="60">
        <v>2.86E-2</v>
      </c>
      <c r="AE34" s="60">
        <v>3.1900000000000005E-2</v>
      </c>
      <c r="AF34" s="60">
        <v>4.4000000000000003E-3</v>
      </c>
      <c r="AG34" s="60">
        <v>0</v>
      </c>
      <c r="AH34" s="60">
        <v>0</v>
      </c>
      <c r="AI34" s="60">
        <v>0</v>
      </c>
      <c r="AJ34" s="60">
        <v>26.455000000000002</v>
      </c>
      <c r="AK34" s="60">
        <v>23.826000000000001</v>
      </c>
      <c r="AL34" s="60">
        <v>21.867999999999999</v>
      </c>
      <c r="AM34" s="60">
        <v>8.7999999999999988E-3</v>
      </c>
      <c r="AN34" s="60">
        <v>0</v>
      </c>
      <c r="AO34" s="60">
        <v>1.1000000000000001E-3</v>
      </c>
      <c r="AP34" s="60">
        <v>6.0818999999999992</v>
      </c>
      <c r="AQ34" s="60">
        <v>5.742</v>
      </c>
      <c r="AR34" s="60">
        <v>5.6594999999999995</v>
      </c>
      <c r="AS34" s="60">
        <v>5.7860000000000005</v>
      </c>
      <c r="AT34" s="60">
        <v>2.1999999999999997E-3</v>
      </c>
      <c r="AU34" s="60">
        <v>3.3000000000000004E-3</v>
      </c>
      <c r="AV34" s="60">
        <v>0</v>
      </c>
      <c r="AW34" s="60"/>
      <c r="BA34">
        <v>0</v>
      </c>
      <c r="BB34">
        <v>0</v>
      </c>
      <c r="BC34">
        <v>0</v>
      </c>
      <c r="BD34">
        <v>60.356999999999999</v>
      </c>
      <c r="BE34">
        <v>60.896000000000001</v>
      </c>
      <c r="BF34">
        <v>60.279999999999994</v>
      </c>
      <c r="BG34">
        <v>-15.515500000000001</v>
      </c>
      <c r="BH34">
        <v>-5.5000000000000003E-4</v>
      </c>
      <c r="BI34">
        <v>-5.5000000000000003E-4</v>
      </c>
      <c r="BJ34">
        <v>5.5000000000000003E-4</v>
      </c>
      <c r="BK34">
        <v>-3.3E-3</v>
      </c>
      <c r="BL34">
        <v>-5.6100000000000004E-2</v>
      </c>
      <c r="BM34">
        <v>-4.0149999999999998E-2</v>
      </c>
      <c r="BN34">
        <v>2.86E-2</v>
      </c>
      <c r="BO34">
        <v>2.3099999999999999E-2</v>
      </c>
      <c r="BP34">
        <v>1.9799999999999998E-2</v>
      </c>
      <c r="BQ34">
        <v>2.3099999999999999E-2</v>
      </c>
      <c r="BR34">
        <v>0</v>
      </c>
      <c r="BS34">
        <v>0</v>
      </c>
      <c r="BT34">
        <v>4.9676</v>
      </c>
      <c r="BU34">
        <v>5.4867999999999988</v>
      </c>
      <c r="BV34">
        <v>5.1485500000000002</v>
      </c>
      <c r="BW34">
        <v>5.8459500000000002</v>
      </c>
      <c r="BX34">
        <v>6.14405</v>
      </c>
      <c r="BY34">
        <v>5.491200000000001</v>
      </c>
      <c r="BZ34">
        <v>7.1500000000000001E-3</v>
      </c>
      <c r="CA34">
        <v>9.3499999999999989E-3</v>
      </c>
      <c r="CB34">
        <v>9.8999999999999991E-3</v>
      </c>
      <c r="CC34">
        <v>0</v>
      </c>
      <c r="CD34">
        <v>5.4999999999999997E-3</v>
      </c>
      <c r="CE34">
        <v>3.3000000000000002E-2</v>
      </c>
      <c r="CF34">
        <v>0</v>
      </c>
      <c r="CG34">
        <v>56.221549999999993</v>
      </c>
      <c r="CH34">
        <v>56.972850000000008</v>
      </c>
      <c r="CI34">
        <v>58.677849999999992</v>
      </c>
      <c r="CJ34">
        <v>-2.2550000000000001E-2</v>
      </c>
      <c r="CK34">
        <v>-5.5000000000000003E-4</v>
      </c>
      <c r="CL34">
        <v>0</v>
      </c>
      <c r="CM34">
        <v>5.4004500000000002</v>
      </c>
      <c r="CN34">
        <v>5.3036500000000002</v>
      </c>
      <c r="CO34">
        <v>5.2222500000000007</v>
      </c>
      <c r="CP34">
        <v>5.2354499999999993</v>
      </c>
      <c r="CQ34">
        <v>-1.9800000000000005E-2</v>
      </c>
      <c r="CR34">
        <v>-1.9249999999999996E-2</v>
      </c>
      <c r="CS34">
        <v>0</v>
      </c>
    </row>
    <row r="35" spans="1:97" ht="14.4" x14ac:dyDescent="0.3">
      <c r="B35" t="s">
        <v>170</v>
      </c>
      <c r="C35">
        <v>1.5625000000000001E-3</v>
      </c>
      <c r="D35" s="60">
        <v>-1.6500000000000001E-2</v>
      </c>
      <c r="E35" s="60">
        <v>-0.22989999999999999</v>
      </c>
      <c r="F35" s="60">
        <v>-4.4000000000000003E-3</v>
      </c>
      <c r="G35" s="60">
        <v>98.856999999999999</v>
      </c>
      <c r="H35" s="60">
        <v>105.732</v>
      </c>
      <c r="I35" s="60">
        <v>103.994</v>
      </c>
      <c r="J35" s="60">
        <v>-15.521000000000001</v>
      </c>
      <c r="K35" s="60">
        <v>0</v>
      </c>
      <c r="L35" s="60">
        <v>0</v>
      </c>
      <c r="M35" s="60">
        <v>0</v>
      </c>
      <c r="N35" s="60">
        <v>2.2000000000000001E-3</v>
      </c>
      <c r="O35" s="60">
        <v>-1.43E-2</v>
      </c>
      <c r="P35" s="60">
        <v>-8.7999999999999988E-3</v>
      </c>
      <c r="Q35" s="60">
        <v>-2.9700000000000001E-2</v>
      </c>
      <c r="R35" s="60">
        <v>-3.6299999999999999E-2</v>
      </c>
      <c r="S35" s="60">
        <v>-3.3000000000000002E-2</v>
      </c>
      <c r="T35" s="60">
        <v>-2.75E-2</v>
      </c>
      <c r="U35" s="60">
        <v>-5.4999999999999997E-3</v>
      </c>
      <c r="V35" s="60">
        <v>0</v>
      </c>
      <c r="W35" s="60">
        <v>4.2834000000000003</v>
      </c>
      <c r="X35" s="60">
        <v>3.8895999999999997</v>
      </c>
      <c r="Y35" s="60">
        <v>3.4474000000000009</v>
      </c>
      <c r="Z35" s="60">
        <v>3.8565999999999998</v>
      </c>
      <c r="AA35" s="60">
        <v>4.3285</v>
      </c>
      <c r="AB35" s="60">
        <v>3.5046000000000004</v>
      </c>
      <c r="AC35" s="60">
        <v>7.7000000000000002E-3</v>
      </c>
      <c r="AD35" s="60">
        <v>7.7000000000000002E-3</v>
      </c>
      <c r="AE35" s="60">
        <v>1.2099999999999998E-2</v>
      </c>
      <c r="AF35" s="60">
        <v>0</v>
      </c>
      <c r="AG35" s="60">
        <v>0</v>
      </c>
      <c r="AH35" s="60">
        <v>0</v>
      </c>
      <c r="AI35" s="60">
        <v>0</v>
      </c>
      <c r="AJ35" s="60">
        <v>22.737000000000002</v>
      </c>
      <c r="AK35" s="60">
        <v>21.901</v>
      </c>
      <c r="AL35" s="60">
        <v>20.009</v>
      </c>
      <c r="AM35" s="60">
        <v>-1.2100000000000001E-2</v>
      </c>
      <c r="AN35" s="60">
        <v>0</v>
      </c>
      <c r="AO35" s="60">
        <v>0</v>
      </c>
      <c r="AP35" s="60">
        <v>5.5659999999999998</v>
      </c>
      <c r="AQ35" s="60">
        <v>5.2745000000000006</v>
      </c>
      <c r="AR35" s="60">
        <v>5.1600999999999999</v>
      </c>
      <c r="AS35" s="60">
        <v>5.2645999999999997</v>
      </c>
      <c r="AT35" s="60">
        <v>-8.8000000000000005E-3</v>
      </c>
      <c r="AU35" s="60">
        <v>-8.8000000000000005E-3</v>
      </c>
      <c r="AV35" s="60">
        <v>0</v>
      </c>
      <c r="AW35" s="60"/>
      <c r="BA35">
        <v>0</v>
      </c>
      <c r="BB35">
        <v>0</v>
      </c>
      <c r="BC35">
        <v>0</v>
      </c>
      <c r="BD35">
        <v>54.075999999999993</v>
      </c>
      <c r="BE35">
        <v>54.554500000000004</v>
      </c>
      <c r="BF35">
        <v>53.954999999999998</v>
      </c>
      <c r="BG35">
        <v>-15.587</v>
      </c>
      <c r="BH35">
        <v>0</v>
      </c>
      <c r="BI35">
        <v>0</v>
      </c>
      <c r="BJ35">
        <v>-5.5000000000000003E-4</v>
      </c>
      <c r="BK35">
        <v>7.6999999999999985E-3</v>
      </c>
      <c r="BL35">
        <v>-2.9700000000000001E-2</v>
      </c>
      <c r="BM35">
        <v>-2.4749999999999998E-2</v>
      </c>
      <c r="BN35">
        <v>5.4999999999999997E-3</v>
      </c>
      <c r="BO35">
        <v>1.1000000000000001E-3</v>
      </c>
      <c r="BP35">
        <v>0</v>
      </c>
      <c r="BQ35">
        <v>3.2999999999999995E-3</v>
      </c>
      <c r="BR35">
        <v>7.2599999999999998E-2</v>
      </c>
      <c r="BS35">
        <v>0</v>
      </c>
      <c r="BT35">
        <v>4.9197499999999996</v>
      </c>
      <c r="BU35">
        <v>5.6594999999999995</v>
      </c>
      <c r="BV35">
        <v>5.2607499999999998</v>
      </c>
      <c r="BW35">
        <v>6.0351499999999998</v>
      </c>
      <c r="BX35">
        <v>6.3007999999999997</v>
      </c>
      <c r="BY35">
        <v>5.585799999999999</v>
      </c>
      <c r="BZ35">
        <v>1.1550000000000001E-2</v>
      </c>
      <c r="CA35">
        <v>1.1000000000000001E-2</v>
      </c>
      <c r="CB35">
        <v>1.3749999999999998E-2</v>
      </c>
      <c r="CC35">
        <v>0</v>
      </c>
      <c r="CD35">
        <v>3.2999999999999995E-3</v>
      </c>
      <c r="CE35">
        <v>0</v>
      </c>
      <c r="CF35">
        <v>0</v>
      </c>
      <c r="CG35">
        <v>26.658500000000004</v>
      </c>
      <c r="CH35">
        <v>25.2835</v>
      </c>
      <c r="CI35">
        <v>24.040500000000002</v>
      </c>
      <c r="CJ35">
        <v>1.2650000000000002E-2</v>
      </c>
      <c r="CK35">
        <v>-2.7499999999999998E-3</v>
      </c>
      <c r="CL35">
        <v>0</v>
      </c>
      <c r="CM35">
        <v>6.1594499999999996</v>
      </c>
      <c r="CN35">
        <v>6.0753000000000004</v>
      </c>
      <c r="CO35">
        <v>5.9652999999999992</v>
      </c>
      <c r="CP35">
        <v>5.9290000000000003</v>
      </c>
      <c r="CQ35">
        <v>-1.2100000000000003E-2</v>
      </c>
      <c r="CR35">
        <v>-1.1549999999999998E-2</v>
      </c>
      <c r="CS35">
        <v>0</v>
      </c>
    </row>
    <row r="36" spans="1:97" ht="14.4" x14ac:dyDescent="0.3">
      <c r="B36" t="s">
        <v>163</v>
      </c>
      <c r="C36">
        <v>0</v>
      </c>
      <c r="D36" s="64">
        <v>-1.9799999999999998E-2</v>
      </c>
      <c r="E36" s="64">
        <v>0</v>
      </c>
      <c r="F36" s="64">
        <v>1.1000000000000001E-3</v>
      </c>
      <c r="G36" s="64">
        <v>117.63399999999999</v>
      </c>
      <c r="H36" s="64">
        <v>125.84000000000002</v>
      </c>
      <c r="I36" s="64">
        <v>123.871</v>
      </c>
      <c r="J36" s="64">
        <v>-15.367000000000001</v>
      </c>
      <c r="K36" s="64">
        <v>0</v>
      </c>
      <c r="L36" s="64">
        <v>0</v>
      </c>
      <c r="M36" s="64">
        <v>0</v>
      </c>
      <c r="N36" s="64">
        <v>1.1000000000000001E-3</v>
      </c>
      <c r="O36" s="64">
        <v>-2.0899999999999998E-2</v>
      </c>
      <c r="P36" s="64">
        <v>-1.43E-2</v>
      </c>
      <c r="Q36" s="64">
        <v>-5.4999999999999979E-3</v>
      </c>
      <c r="R36" s="64">
        <v>1.0999999999999994E-3</v>
      </c>
      <c r="S36" s="64">
        <v>0</v>
      </c>
      <c r="T36" s="64">
        <v>2.2000000000000006E-3</v>
      </c>
      <c r="U36" s="64">
        <v>0.13089999999999999</v>
      </c>
      <c r="V36" s="64">
        <v>0</v>
      </c>
      <c r="W36" s="64">
        <v>3.6619000000000002</v>
      </c>
      <c r="X36" s="64">
        <v>3.9336000000000002</v>
      </c>
      <c r="Y36" s="64">
        <v>3.4154999999999998</v>
      </c>
      <c r="Z36" s="64">
        <v>3.8357000000000001</v>
      </c>
      <c r="AA36" s="64">
        <v>4.3615000000000004</v>
      </c>
      <c r="AB36" s="64">
        <v>3.5034999999999998</v>
      </c>
      <c r="AC36" s="64">
        <v>1.54E-2</v>
      </c>
      <c r="AD36" s="64">
        <v>1.43E-2</v>
      </c>
      <c r="AE36" s="64">
        <v>1.6499999999999997E-2</v>
      </c>
      <c r="AF36" s="64">
        <v>0</v>
      </c>
      <c r="AG36" s="64">
        <v>6.5999999999999991E-3</v>
      </c>
      <c r="AH36" s="64">
        <v>0</v>
      </c>
      <c r="AI36" s="64">
        <v>0</v>
      </c>
      <c r="AJ36" s="64">
        <v>23.451999999999998</v>
      </c>
      <c r="AK36" s="64">
        <v>21.1739</v>
      </c>
      <c r="AL36" s="64">
        <v>18.986000000000001</v>
      </c>
      <c r="AM36" s="64">
        <v>0</v>
      </c>
      <c r="AN36" s="64">
        <v>-4.4000000000000003E-3</v>
      </c>
      <c r="AO36" s="64">
        <v>4.5099999999999994E-2</v>
      </c>
      <c r="AP36" s="64">
        <v>5.2393000000000001</v>
      </c>
      <c r="AQ36" s="64">
        <v>5.0049999999999999</v>
      </c>
      <c r="AR36" s="64">
        <v>4.8619999999999992</v>
      </c>
      <c r="AS36" s="64">
        <v>4.8894999999999991</v>
      </c>
      <c r="AT36" s="64">
        <v>-8.8000000000000005E-3</v>
      </c>
      <c r="AU36" s="64">
        <v>-9.8999999999999991E-3</v>
      </c>
      <c r="AV36" s="64">
        <v>0</v>
      </c>
      <c r="AW36" s="64"/>
      <c r="BA36">
        <v>6.8750000000000006E-2</v>
      </c>
      <c r="BB36">
        <v>-6.7100000000000007E-2</v>
      </c>
      <c r="BC36">
        <v>4.5649999999999996E-2</v>
      </c>
      <c r="BD36">
        <v>53.019999999999996</v>
      </c>
      <c r="BE36">
        <v>57.123000000000005</v>
      </c>
      <c r="BF36">
        <v>56.237499999999997</v>
      </c>
      <c r="BG36">
        <v>-15.257</v>
      </c>
      <c r="BH36">
        <v>0</v>
      </c>
      <c r="BI36">
        <v>0</v>
      </c>
      <c r="BJ36">
        <v>0</v>
      </c>
      <c r="BK36">
        <v>-9.3499999999999989E-3</v>
      </c>
      <c r="BL36">
        <v>-2.4749999999999998E-2</v>
      </c>
      <c r="BM36">
        <v>-3.245E-2</v>
      </c>
      <c r="BN36">
        <v>6.6E-3</v>
      </c>
      <c r="BO36">
        <v>1.1000000000000003E-3</v>
      </c>
      <c r="BP36">
        <v>6.0500000000000007E-3</v>
      </c>
      <c r="BQ36">
        <v>3.850000000000001E-3</v>
      </c>
      <c r="BR36">
        <v>-4.1249999999999995E-2</v>
      </c>
      <c r="BS36">
        <v>0</v>
      </c>
      <c r="BT36">
        <v>4.0903499999999999</v>
      </c>
      <c r="BU36">
        <v>3.8703499999999997</v>
      </c>
      <c r="BV36">
        <v>3.3599500000000004</v>
      </c>
      <c r="BW36">
        <v>3.8532999999999999</v>
      </c>
      <c r="BX36">
        <v>4.3009999999999993</v>
      </c>
      <c r="BY36">
        <v>3.4628000000000001</v>
      </c>
      <c r="BZ36">
        <v>2.2000000000000001E-3</v>
      </c>
      <c r="CA36">
        <v>2.1999999999999997E-3</v>
      </c>
      <c r="CB36">
        <v>-2.2000000000000001E-3</v>
      </c>
      <c r="CC36">
        <v>-2.86E-2</v>
      </c>
      <c r="CD36">
        <v>-1.6499999999999998E-3</v>
      </c>
      <c r="CE36">
        <v>0</v>
      </c>
      <c r="CF36">
        <v>0</v>
      </c>
      <c r="CG36">
        <v>16.1645</v>
      </c>
      <c r="CH36">
        <v>14.355</v>
      </c>
      <c r="CI36">
        <v>13.155999999999997</v>
      </c>
      <c r="CJ36">
        <v>-7.1499999999999992E-3</v>
      </c>
      <c r="CK36">
        <v>0</v>
      </c>
      <c r="CL36">
        <v>5.0599999999999999E-2</v>
      </c>
      <c r="CM36">
        <v>5.4675500000000001</v>
      </c>
      <c r="CN36">
        <v>5.1469000000000005</v>
      </c>
      <c r="CO36">
        <v>5.0083000000000002</v>
      </c>
      <c r="CP36">
        <v>5.1238000000000001</v>
      </c>
      <c r="CQ36">
        <v>-3.7950000000000005E-2</v>
      </c>
      <c r="CR36">
        <v>-3.9599999999999996E-2</v>
      </c>
      <c r="CS36">
        <v>0</v>
      </c>
    </row>
    <row r="37" spans="1:97" ht="14.4" x14ac:dyDescent="0.3">
      <c r="B37" t="s">
        <v>163</v>
      </c>
      <c r="C37">
        <v>0</v>
      </c>
      <c r="D37" s="64">
        <v>-1.9799999999999998E-2</v>
      </c>
      <c r="E37" s="64">
        <v>0</v>
      </c>
      <c r="F37" s="64">
        <v>0</v>
      </c>
      <c r="G37" s="64">
        <v>94.204000000000008</v>
      </c>
      <c r="H37" s="64">
        <v>100.86999999999998</v>
      </c>
      <c r="I37" s="64">
        <v>99.01100000000001</v>
      </c>
      <c r="J37" s="64">
        <v>-15.367000000000001</v>
      </c>
      <c r="K37" s="64">
        <v>0</v>
      </c>
      <c r="L37" s="64">
        <v>0</v>
      </c>
      <c r="M37" s="64">
        <v>0</v>
      </c>
      <c r="N37" s="64">
        <v>0</v>
      </c>
      <c r="O37" s="64">
        <v>-2.0899999999999998E-2</v>
      </c>
      <c r="P37" s="64">
        <v>-1.2099999999999998E-2</v>
      </c>
      <c r="Q37" s="64">
        <v>-1.7599999999999998E-2</v>
      </c>
      <c r="R37" s="64">
        <v>-5.4999999999999997E-3</v>
      </c>
      <c r="S37" s="64">
        <v>-9.8999999999999991E-3</v>
      </c>
      <c r="T37" s="64">
        <v>-3.2999999999999995E-3</v>
      </c>
      <c r="U37" s="64">
        <v>6.5999999999999982E-3</v>
      </c>
      <c r="V37" s="64">
        <v>0</v>
      </c>
      <c r="W37" s="64">
        <v>3.8203</v>
      </c>
      <c r="X37" s="64">
        <v>4.0710999999999995</v>
      </c>
      <c r="Y37" s="64">
        <v>3.4958000000000009</v>
      </c>
      <c r="Z37" s="64">
        <v>3.9446000000000003</v>
      </c>
      <c r="AA37" s="64">
        <v>4.4506000000000006</v>
      </c>
      <c r="AB37" s="64">
        <v>3.5815999999999999</v>
      </c>
      <c r="AC37" s="64">
        <v>0</v>
      </c>
      <c r="AD37" s="64">
        <v>-1.1000000000000001E-3</v>
      </c>
      <c r="AE37" s="64">
        <v>0</v>
      </c>
      <c r="AF37" s="64">
        <v>0</v>
      </c>
      <c r="AG37" s="64">
        <v>0</v>
      </c>
      <c r="AH37" s="64">
        <v>0</v>
      </c>
      <c r="AI37" s="64">
        <v>0</v>
      </c>
      <c r="AJ37" s="64">
        <v>24.112000000000002</v>
      </c>
      <c r="AK37" s="64">
        <v>20.623899999999999</v>
      </c>
      <c r="AL37" s="64">
        <v>19.095999999999997</v>
      </c>
      <c r="AM37" s="64">
        <v>0</v>
      </c>
      <c r="AN37" s="64">
        <v>-4.4000000000000003E-3</v>
      </c>
      <c r="AO37" s="64">
        <v>-2.3099999999999999E-2</v>
      </c>
      <c r="AP37" s="64">
        <v>5.488999999999999</v>
      </c>
      <c r="AQ37" s="64">
        <v>5.1744000000000003</v>
      </c>
      <c r="AR37" s="64">
        <v>4.9973000000000001</v>
      </c>
      <c r="AS37" s="64">
        <v>5.1105999999999998</v>
      </c>
      <c r="AT37" s="64">
        <v>-8.8000000000000005E-3</v>
      </c>
      <c r="AU37" s="64">
        <v>-9.8999999999999991E-3</v>
      </c>
      <c r="AV37" s="64">
        <v>0</v>
      </c>
      <c r="AW37" s="64"/>
      <c r="BA37">
        <v>2.1999999999999997E-3</v>
      </c>
      <c r="BB37">
        <v>-5.7200000000000015E-2</v>
      </c>
      <c r="BC37">
        <v>-1.1000000000000001E-3</v>
      </c>
      <c r="BD37">
        <v>77.253</v>
      </c>
      <c r="BE37">
        <v>82.587999999999994</v>
      </c>
      <c r="BF37">
        <v>81.234999999999999</v>
      </c>
      <c r="BG37" t="e">
        <v>#VALUE!</v>
      </c>
      <c r="BH37">
        <v>0</v>
      </c>
      <c r="BI37">
        <v>-5.5000000000000003E-4</v>
      </c>
      <c r="BJ37">
        <v>-5.5000000000000003E-4</v>
      </c>
      <c r="BK37">
        <v>-2.5300000000000003E-2</v>
      </c>
      <c r="BL37">
        <v>-5.2800000000000007E-2</v>
      </c>
      <c r="BM37">
        <v>-6.3799999999999996E-2</v>
      </c>
      <c r="BN37">
        <v>-1.375E-2</v>
      </c>
      <c r="BO37">
        <v>-4.3999999999999994E-3</v>
      </c>
      <c r="BP37">
        <v>-5.4999999999999988E-3</v>
      </c>
      <c r="BQ37">
        <v>-2.7499999999999998E-3</v>
      </c>
      <c r="BR37">
        <v>-1.6500000000000001E-2</v>
      </c>
      <c r="BS37" t="e">
        <v>#VALUE!</v>
      </c>
      <c r="BT37">
        <v>4.2537000000000003</v>
      </c>
      <c r="BU37">
        <v>3.7927999999999997</v>
      </c>
      <c r="BV37">
        <v>3.3649</v>
      </c>
      <c r="BW37">
        <v>3.8290999999999995</v>
      </c>
      <c r="BX37">
        <v>4.2371999999999996</v>
      </c>
      <c r="BY37">
        <v>3.5100999999999996</v>
      </c>
      <c r="BZ37">
        <v>1.2100000000000001E-2</v>
      </c>
      <c r="CA37">
        <v>1.0999999999999998E-2</v>
      </c>
      <c r="CB37">
        <v>1.0999999999999999E-2</v>
      </c>
      <c r="CC37">
        <v>7.9199999999999993E-2</v>
      </c>
      <c r="CD37">
        <v>-1.1000000000000001E-3</v>
      </c>
      <c r="CE37">
        <v>-0.15125</v>
      </c>
      <c r="CF37" t="e">
        <v>#VALUE!</v>
      </c>
      <c r="CG37">
        <v>23.529000000000003</v>
      </c>
      <c r="CH37">
        <v>22.219999999999995</v>
      </c>
      <c r="CI37">
        <v>21.395</v>
      </c>
      <c r="CJ37">
        <v>2.0899999999999998E-2</v>
      </c>
      <c r="CK37">
        <v>-1.6499999999999998E-3</v>
      </c>
      <c r="CL37">
        <v>-5.4449999999999998E-2</v>
      </c>
      <c r="CM37">
        <v>4.8565000000000005</v>
      </c>
      <c r="CN37">
        <v>4.6046000000000005</v>
      </c>
      <c r="CO37">
        <v>4.5000999999999998</v>
      </c>
      <c r="CP37">
        <v>4.6387</v>
      </c>
      <c r="CQ37">
        <v>-6.7099999999999993E-2</v>
      </c>
      <c r="CR37">
        <v>-6.93E-2</v>
      </c>
      <c r="CS37" t="e">
        <v>#VALUE!</v>
      </c>
    </row>
    <row r="38" spans="1:97" x14ac:dyDescent="0.25">
      <c r="J38" s="2"/>
      <c r="BA38">
        <v>-1.7050000000000003E-2</v>
      </c>
      <c r="BB38">
        <v>-0.11495</v>
      </c>
      <c r="BC38">
        <v>-2.2000000000000001E-3</v>
      </c>
      <c r="BD38">
        <v>99.06049999999999</v>
      </c>
      <c r="BE38">
        <v>105.79249999999999</v>
      </c>
      <c r="BF38">
        <v>104.11500000000001</v>
      </c>
      <c r="BG38">
        <v>-15.301</v>
      </c>
      <c r="BH38">
        <v>0</v>
      </c>
      <c r="BI38">
        <v>0</v>
      </c>
      <c r="BJ38">
        <v>0</v>
      </c>
      <c r="BK38">
        <v>-1.4849999999999999E-2</v>
      </c>
      <c r="BL38">
        <v>-4.1800000000000004E-2</v>
      </c>
      <c r="BM38">
        <v>-3.9599999999999996E-2</v>
      </c>
      <c r="BN38">
        <v>-1.32E-2</v>
      </c>
      <c r="BO38">
        <v>-1.8149999999999999E-2</v>
      </c>
      <c r="BP38">
        <v>-1.7600000000000001E-2</v>
      </c>
      <c r="BQ38">
        <v>-1.375E-2</v>
      </c>
      <c r="BR38">
        <v>-4.7300000000000009E-2</v>
      </c>
      <c r="BS38">
        <v>0</v>
      </c>
      <c r="BT38">
        <v>4.3026499999999999</v>
      </c>
      <c r="BU38">
        <v>3.7993999999999999</v>
      </c>
      <c r="BV38">
        <v>3.3968000000000007</v>
      </c>
      <c r="BW38">
        <v>3.8109499999999996</v>
      </c>
      <c r="BX38">
        <v>4.2317</v>
      </c>
      <c r="BY38">
        <v>3.4589500000000006</v>
      </c>
      <c r="BZ38">
        <v>8.2500000000000004E-3</v>
      </c>
      <c r="CA38">
        <v>7.7000000000000002E-3</v>
      </c>
      <c r="CB38">
        <v>1.1549999999999998E-2</v>
      </c>
      <c r="CC38">
        <v>-6.5999999999999991E-3</v>
      </c>
      <c r="CD38">
        <v>-2.7499999999999998E-3</v>
      </c>
      <c r="CE38">
        <v>0</v>
      </c>
      <c r="CF38">
        <v>0</v>
      </c>
      <c r="CG38">
        <v>22.159500000000001</v>
      </c>
      <c r="CH38">
        <v>22.225499999999997</v>
      </c>
      <c r="CI38">
        <v>20.282350000000001</v>
      </c>
      <c r="CJ38">
        <v>-6.0500000000000007E-3</v>
      </c>
      <c r="CK38">
        <v>0</v>
      </c>
      <c r="CL38">
        <v>-1.1000000000000001E-3</v>
      </c>
      <c r="CM38">
        <v>5.3757000000000001</v>
      </c>
      <c r="CN38">
        <v>5.0897000000000006</v>
      </c>
      <c r="CO38">
        <v>4.9620999999999995</v>
      </c>
      <c r="CP38">
        <v>5.0786999999999995</v>
      </c>
      <c r="CQ38">
        <v>-4.07E-2</v>
      </c>
      <c r="CR38">
        <v>-4.1250000000000002E-2</v>
      </c>
      <c r="CS38">
        <v>0</v>
      </c>
    </row>
    <row r="39" spans="1:97" s="108" customFormat="1" ht="14.4" x14ac:dyDescent="0.3">
      <c r="A39" s="108" t="s">
        <v>49</v>
      </c>
      <c r="B39" s="108" t="s">
        <v>46</v>
      </c>
      <c r="C39" s="108" t="s">
        <v>0</v>
      </c>
      <c r="D39" s="102" t="s">
        <v>1</v>
      </c>
      <c r="E39" s="102" t="s">
        <v>2</v>
      </c>
      <c r="F39" s="102" t="s">
        <v>3</v>
      </c>
      <c r="G39" s="102" t="s">
        <v>4</v>
      </c>
      <c r="H39" s="102" t="s">
        <v>5</v>
      </c>
      <c r="I39" s="102" t="s">
        <v>6</v>
      </c>
      <c r="J39" s="109" t="s">
        <v>7</v>
      </c>
      <c r="K39" s="102" t="s">
        <v>8</v>
      </c>
      <c r="L39" s="102" t="s">
        <v>9</v>
      </c>
      <c r="M39" s="102" t="s">
        <v>10</v>
      </c>
      <c r="N39" s="102" t="s">
        <v>11</v>
      </c>
      <c r="O39" s="102" t="s">
        <v>12</v>
      </c>
      <c r="P39" s="102" t="s">
        <v>13</v>
      </c>
      <c r="Q39" s="102" t="s">
        <v>14</v>
      </c>
      <c r="R39" s="102" t="s">
        <v>15</v>
      </c>
      <c r="S39" s="102" t="s">
        <v>16</v>
      </c>
      <c r="T39" s="102" t="s">
        <v>17</v>
      </c>
      <c r="U39" s="102" t="s">
        <v>18</v>
      </c>
      <c r="V39" s="102" t="s">
        <v>19</v>
      </c>
      <c r="W39" s="102" t="s">
        <v>20</v>
      </c>
      <c r="X39" s="102" t="s">
        <v>21</v>
      </c>
      <c r="Y39" s="102" t="s">
        <v>22</v>
      </c>
      <c r="Z39" s="102" t="s">
        <v>23</v>
      </c>
      <c r="AA39" s="102" t="s">
        <v>24</v>
      </c>
      <c r="AB39" s="102" t="s">
        <v>25</v>
      </c>
      <c r="AC39" s="102" t="s">
        <v>26</v>
      </c>
      <c r="AD39" s="102" t="s">
        <v>27</v>
      </c>
      <c r="AE39" s="102" t="s">
        <v>28</v>
      </c>
      <c r="AF39" s="102" t="s">
        <v>29</v>
      </c>
      <c r="AG39" s="102" t="s">
        <v>30</v>
      </c>
      <c r="AH39" s="102" t="s">
        <v>31</v>
      </c>
      <c r="AI39" s="102" t="s">
        <v>32</v>
      </c>
      <c r="AJ39" s="102" t="s">
        <v>33</v>
      </c>
      <c r="AK39" s="102" t="s">
        <v>34</v>
      </c>
      <c r="AL39" s="102" t="s">
        <v>35</v>
      </c>
      <c r="AM39" s="102" t="s">
        <v>36</v>
      </c>
      <c r="AN39" s="102" t="s">
        <v>37</v>
      </c>
      <c r="AO39" s="102" t="s">
        <v>38</v>
      </c>
      <c r="AP39" s="102" t="s">
        <v>39</v>
      </c>
      <c r="AQ39" s="102" t="s">
        <v>40</v>
      </c>
      <c r="AR39" s="102" t="s">
        <v>41</v>
      </c>
      <c r="AS39" s="102" t="s">
        <v>42</v>
      </c>
      <c r="AT39" s="102" t="s">
        <v>43</v>
      </c>
      <c r="AU39" s="102" t="s">
        <v>44</v>
      </c>
      <c r="AV39" s="102" t="s">
        <v>45</v>
      </c>
      <c r="AW39" s="102"/>
      <c r="BA39" s="110">
        <v>-1.43E-2</v>
      </c>
      <c r="BB39" s="110">
        <v>-1.7600000000000001E-2</v>
      </c>
      <c r="BC39" s="110">
        <v>0</v>
      </c>
      <c r="BD39" s="110">
        <v>94.094000000000008</v>
      </c>
      <c r="BE39" s="110">
        <v>100.55099999999999</v>
      </c>
      <c r="BF39" s="110">
        <v>98.730500000000006</v>
      </c>
      <c r="BG39" s="110">
        <v>-15.4495</v>
      </c>
      <c r="BH39" s="110">
        <v>0</v>
      </c>
      <c r="BI39" s="110">
        <v>0</v>
      </c>
      <c r="BJ39" s="110">
        <v>0</v>
      </c>
      <c r="BK39" s="110">
        <v>-6.5999999999999991E-3</v>
      </c>
      <c r="BL39" s="110">
        <v>-3.85E-2</v>
      </c>
      <c r="BM39" s="110">
        <v>-3.245E-2</v>
      </c>
      <c r="BN39" s="110">
        <v>-8.2499999999999987E-3</v>
      </c>
      <c r="BO39" s="110">
        <v>-4.3999999999999994E-3</v>
      </c>
      <c r="BP39" s="110">
        <v>-5.4999999999999997E-3</v>
      </c>
      <c r="BQ39" s="110">
        <v>-1.6499999999999998E-3</v>
      </c>
      <c r="BR39" s="110">
        <v>-1.1000000000000001E-2</v>
      </c>
      <c r="BS39" s="110">
        <v>0</v>
      </c>
      <c r="BT39" s="110">
        <v>3.8230500000000003</v>
      </c>
      <c r="BU39" s="110">
        <v>3.9044499999999998</v>
      </c>
      <c r="BV39" s="110">
        <v>3.4441000000000006</v>
      </c>
      <c r="BW39" s="110">
        <v>3.8747500000000006</v>
      </c>
      <c r="BX39" s="110">
        <v>4.3285</v>
      </c>
      <c r="BY39" s="110">
        <v>3.5238499999999999</v>
      </c>
      <c r="BZ39" s="110">
        <v>0</v>
      </c>
      <c r="CA39" s="110">
        <v>-5.5000000000000003E-4</v>
      </c>
      <c r="CB39" s="110">
        <v>-2.7499999999999998E-3</v>
      </c>
      <c r="CC39" s="110">
        <v>0</v>
      </c>
      <c r="CD39" s="110">
        <v>0</v>
      </c>
      <c r="CE39" s="110">
        <v>0</v>
      </c>
      <c r="CF39" s="110">
        <v>0</v>
      </c>
      <c r="CG39" s="110">
        <v>23.351900000000001</v>
      </c>
      <c r="CH39" s="110">
        <v>20.668999999999997</v>
      </c>
      <c r="CI39" s="110">
        <v>19.16695</v>
      </c>
      <c r="CJ39" s="110">
        <v>-6.5999999999999991E-3</v>
      </c>
      <c r="CK39" s="110">
        <v>-2.2000000000000001E-3</v>
      </c>
      <c r="CL39" s="110">
        <v>-1.54E-2</v>
      </c>
      <c r="CM39" s="110">
        <v>5.4460999999999995</v>
      </c>
      <c r="CN39" s="110">
        <v>5.13645</v>
      </c>
      <c r="CO39" s="110">
        <v>4.9890500000000007</v>
      </c>
      <c r="CP39" s="110">
        <v>5.1029</v>
      </c>
      <c r="CQ39" s="110">
        <v>-3.9050000000000001E-2</v>
      </c>
      <c r="CR39" s="110">
        <v>-4.07E-2</v>
      </c>
      <c r="CS39" s="110">
        <v>0</v>
      </c>
    </row>
    <row r="40" spans="1:97" ht="14.4" x14ac:dyDescent="0.3">
      <c r="B40" t="s">
        <v>163</v>
      </c>
      <c r="C40">
        <v>0.1</v>
      </c>
      <c r="D40" s="5">
        <v>0</v>
      </c>
      <c r="E40" s="5">
        <v>0</v>
      </c>
      <c r="F40" s="5">
        <v>0</v>
      </c>
      <c r="G40" s="5">
        <v>115.643</v>
      </c>
      <c r="H40" s="5">
        <v>117.29300000000001</v>
      </c>
      <c r="I40" s="5">
        <v>115.423</v>
      </c>
      <c r="J40" s="5">
        <v>-16.137</v>
      </c>
      <c r="K40" s="5">
        <v>2.2000000000000001E-3</v>
      </c>
      <c r="L40" s="5">
        <v>0</v>
      </c>
      <c r="M40" s="5">
        <v>2.2000000000000001E-3</v>
      </c>
      <c r="N40" s="5">
        <v>-6.6000000000000008E-3</v>
      </c>
      <c r="O40" s="5">
        <v>-8.5800000000000001E-2</v>
      </c>
      <c r="P40" s="5">
        <v>-4.5099999999999994E-2</v>
      </c>
      <c r="Q40" s="5">
        <v>3.9599999999999996E-2</v>
      </c>
      <c r="R40" s="5">
        <v>3.7399999999999996E-2</v>
      </c>
      <c r="S40" s="5">
        <v>3.4099999999999998E-2</v>
      </c>
      <c r="T40" s="5">
        <v>4.07E-2</v>
      </c>
      <c r="U40" s="5">
        <v>0</v>
      </c>
      <c r="V40" s="5">
        <v>0</v>
      </c>
      <c r="W40" s="5">
        <v>8.7658999999999985</v>
      </c>
      <c r="X40" s="5">
        <v>5.2041000000000004</v>
      </c>
      <c r="Y40" s="5">
        <v>5.0379999999999994</v>
      </c>
      <c r="Z40" s="5">
        <v>5.6463000000000001</v>
      </c>
      <c r="AA40" s="5">
        <v>5.8761999999999999</v>
      </c>
      <c r="AB40" s="5">
        <v>5.3547999999999991</v>
      </c>
      <c r="AC40" s="5">
        <v>7.3699999999999988E-2</v>
      </c>
      <c r="AD40" s="5">
        <v>7.3700000000000002E-2</v>
      </c>
      <c r="AE40" s="5">
        <v>7.5899999999999995E-2</v>
      </c>
      <c r="AF40" s="5">
        <v>0</v>
      </c>
      <c r="AG40" s="5">
        <v>5.2799999999999993E-2</v>
      </c>
      <c r="AH40" s="5">
        <v>0.26729999999999998</v>
      </c>
      <c r="AI40" s="5">
        <v>0</v>
      </c>
      <c r="AJ40" s="5">
        <v>287.84909999999996</v>
      </c>
      <c r="AK40" s="5">
        <v>-9.0672999999999995</v>
      </c>
      <c r="AL40" s="5">
        <v>333.83570000000003</v>
      </c>
      <c r="AM40" s="5">
        <v>4.4000000000000003E-3</v>
      </c>
      <c r="AN40" s="5">
        <v>0</v>
      </c>
      <c r="AO40" s="5">
        <v>0</v>
      </c>
      <c r="AP40" s="5">
        <v>7.5526000000000009</v>
      </c>
      <c r="AQ40" s="5">
        <v>7.4195000000000002</v>
      </c>
      <c r="AR40" s="5">
        <v>7.3920000000000003</v>
      </c>
      <c r="AS40" s="5">
        <v>7.331500000000001</v>
      </c>
      <c r="AT40" s="5">
        <v>-4.8400000000000006E-2</v>
      </c>
      <c r="AU40" s="5">
        <v>-4.7300000000000002E-2</v>
      </c>
      <c r="AV40" s="5">
        <v>0</v>
      </c>
      <c r="AW40" s="5"/>
    </row>
    <row r="41" spans="1:97" ht="14.4" x14ac:dyDescent="0.3">
      <c r="B41" t="s">
        <v>163</v>
      </c>
      <c r="C41">
        <v>0.1</v>
      </c>
      <c r="D41" s="5">
        <v>1.7600000000000001E-2</v>
      </c>
      <c r="E41" s="5">
        <v>0</v>
      </c>
      <c r="F41" s="5">
        <v>6.5999999999999991E-3</v>
      </c>
      <c r="G41" s="5">
        <v>50.721000000000004</v>
      </c>
      <c r="H41" s="5">
        <v>51.39200000000001</v>
      </c>
      <c r="I41" s="5">
        <v>50.291999999999987</v>
      </c>
      <c r="J41" s="5">
        <v>-16.137</v>
      </c>
      <c r="K41" s="5">
        <v>1.1000000000000001E-3</v>
      </c>
      <c r="L41" s="5">
        <v>-1.1000000000000001E-3</v>
      </c>
      <c r="M41" s="5">
        <v>0</v>
      </c>
      <c r="N41" s="5">
        <v>-8.8000000000000005E-3</v>
      </c>
      <c r="O41" s="5">
        <v>-7.5899999999999995E-2</v>
      </c>
      <c r="P41" s="5">
        <v>-5.2800000000000007E-2</v>
      </c>
      <c r="Q41" s="5">
        <v>1.43E-2</v>
      </c>
      <c r="R41" s="5">
        <v>1.9799999999999998E-2</v>
      </c>
      <c r="S41" s="5">
        <v>2.0899999999999998E-2</v>
      </c>
      <c r="T41" s="5">
        <v>2.6399999999999996E-2</v>
      </c>
      <c r="U41" s="5">
        <v>0</v>
      </c>
      <c r="V41" s="5">
        <v>0</v>
      </c>
      <c r="W41" s="5">
        <v>8.4381000000000004</v>
      </c>
      <c r="X41" s="5">
        <v>4.1458999999999993</v>
      </c>
      <c r="Y41" s="5">
        <v>4.0997000000000003</v>
      </c>
      <c r="Z41" s="5">
        <v>4.6144999999999996</v>
      </c>
      <c r="AA41" s="5">
        <v>4.7178999999999993</v>
      </c>
      <c r="AB41" s="5">
        <v>4.2988</v>
      </c>
      <c r="AC41" s="5">
        <v>1.9799999999999998E-2</v>
      </c>
      <c r="AD41" s="5">
        <v>2.0899999999999998E-2</v>
      </c>
      <c r="AE41" s="5">
        <v>2.6399999999999996E-2</v>
      </c>
      <c r="AF41" s="5">
        <v>0</v>
      </c>
      <c r="AG41" s="5">
        <v>2.86E-2</v>
      </c>
      <c r="AH41" s="5">
        <v>0.2409</v>
      </c>
      <c r="AI41" s="5">
        <v>0</v>
      </c>
      <c r="AJ41" s="5">
        <v>288.83909999999997</v>
      </c>
      <c r="AK41" s="5">
        <v>-9.0672999999999995</v>
      </c>
      <c r="AL41" s="5">
        <v>328.9957</v>
      </c>
      <c r="AM41" s="5">
        <v>5.9400000000000001E-2</v>
      </c>
      <c r="AN41" s="5">
        <v>0</v>
      </c>
      <c r="AO41" s="5">
        <v>0</v>
      </c>
      <c r="AP41" s="5">
        <v>6.1556000000000015</v>
      </c>
      <c r="AQ41" s="5">
        <v>6.1204000000000001</v>
      </c>
      <c r="AR41" s="5">
        <v>6.0863000000000005</v>
      </c>
      <c r="AS41" s="5">
        <v>6.0631999999999993</v>
      </c>
      <c r="AT41" s="5">
        <v>-7.2599999999999998E-2</v>
      </c>
      <c r="AU41" s="5">
        <v>-7.2599999999999998E-2</v>
      </c>
      <c r="AV41" s="5">
        <v>0</v>
      </c>
      <c r="AW41" s="5"/>
    </row>
    <row r="42" spans="1:97" ht="14.4" x14ac:dyDescent="0.3">
      <c r="B42" t="s">
        <v>163</v>
      </c>
      <c r="C42">
        <v>0.05</v>
      </c>
      <c r="D42" s="9">
        <v>0</v>
      </c>
      <c r="E42" s="9">
        <v>0</v>
      </c>
      <c r="F42" s="9">
        <v>0</v>
      </c>
      <c r="G42" s="9">
        <v>49.137000000000008</v>
      </c>
      <c r="H42" s="9">
        <v>49.676000000000002</v>
      </c>
      <c r="I42" s="9">
        <v>48.795999999999999</v>
      </c>
      <c r="J42" s="9">
        <v>-16.137</v>
      </c>
      <c r="K42" s="9">
        <v>1.1000000000000001E-3</v>
      </c>
      <c r="L42" s="9">
        <v>-1.1000000000000001E-3</v>
      </c>
      <c r="M42" s="9">
        <v>1.1000000000000001E-3</v>
      </c>
      <c r="N42" s="9">
        <v>-7.7000000000000002E-3</v>
      </c>
      <c r="O42" s="9">
        <v>-8.5800000000000001E-2</v>
      </c>
      <c r="P42" s="9">
        <v>-6.0499999999999998E-2</v>
      </c>
      <c r="Q42" s="9">
        <v>2.53E-2</v>
      </c>
      <c r="R42" s="9">
        <v>2.4200000000000003E-2</v>
      </c>
      <c r="S42" s="9">
        <v>2.1999999999999999E-2</v>
      </c>
      <c r="T42" s="9">
        <v>2.86E-2</v>
      </c>
      <c r="U42" s="9">
        <v>0</v>
      </c>
      <c r="V42" s="9">
        <v>0</v>
      </c>
      <c r="W42" s="9">
        <v>5.3811999999999998</v>
      </c>
      <c r="X42" s="9">
        <v>5.7760999999999987</v>
      </c>
      <c r="Y42" s="9">
        <v>5.4318</v>
      </c>
      <c r="Z42" s="9">
        <v>6.2028999999999996</v>
      </c>
      <c r="AA42" s="9">
        <v>6.4536999999999995</v>
      </c>
      <c r="AB42" s="9">
        <v>5.8454000000000015</v>
      </c>
      <c r="AC42" s="9">
        <v>1.0999999999999999E-2</v>
      </c>
      <c r="AD42" s="9">
        <v>1.0999999999999999E-2</v>
      </c>
      <c r="AE42" s="9">
        <v>1.54E-2</v>
      </c>
      <c r="AF42" s="9">
        <v>0</v>
      </c>
      <c r="AG42" s="9">
        <v>9.8999999999999991E-3</v>
      </c>
      <c r="AH42" s="9">
        <v>7.9199999999999993E-2</v>
      </c>
      <c r="AI42" s="9">
        <v>0</v>
      </c>
      <c r="AJ42" s="9">
        <v>153.20910000000001</v>
      </c>
      <c r="AK42" s="9">
        <v>149.99270000000001</v>
      </c>
      <c r="AL42" s="9">
        <v>166.85569999999998</v>
      </c>
      <c r="AM42" s="9">
        <v>1.2100000000000001E-2</v>
      </c>
      <c r="AN42" s="9">
        <v>0</v>
      </c>
      <c r="AO42" s="9">
        <v>0</v>
      </c>
      <c r="AP42" s="9">
        <v>5.1040000000000001</v>
      </c>
      <c r="AQ42" s="9">
        <v>5.0347</v>
      </c>
      <c r="AR42" s="9">
        <v>4.9962000000000009</v>
      </c>
      <c r="AS42" s="9">
        <v>4.9709000000000003</v>
      </c>
      <c r="AT42" s="9">
        <v>-3.7400000000000003E-2</v>
      </c>
      <c r="AU42" s="9">
        <v>-3.6299999999999992E-2</v>
      </c>
      <c r="AV42" s="9">
        <v>0</v>
      </c>
      <c r="AW42" s="9"/>
    </row>
    <row r="43" spans="1:97" ht="14.4" x14ac:dyDescent="0.3">
      <c r="B43" t="s">
        <v>163</v>
      </c>
      <c r="C43">
        <v>0.05</v>
      </c>
      <c r="D43" s="9">
        <v>2.4200000000000003E-2</v>
      </c>
      <c r="E43" s="9">
        <v>0</v>
      </c>
      <c r="F43" s="9">
        <v>7.7000000000000002E-3</v>
      </c>
      <c r="G43" s="9">
        <v>188.79300000000001</v>
      </c>
      <c r="H43" s="9">
        <v>189.45299999999997</v>
      </c>
      <c r="I43" s="9">
        <v>188.68299999999999</v>
      </c>
      <c r="J43" s="9">
        <v>-16.137</v>
      </c>
      <c r="K43" s="9">
        <v>4.4000000000000003E-3</v>
      </c>
      <c r="L43" s="9">
        <v>2.1999999999999997E-3</v>
      </c>
      <c r="M43" s="9">
        <v>5.4999999999999997E-3</v>
      </c>
      <c r="N43" s="9">
        <v>-1.1000000000000005E-3</v>
      </c>
      <c r="O43" s="9">
        <v>-5.9400000000000001E-2</v>
      </c>
      <c r="P43" s="9">
        <v>-3.1900000000000005E-2</v>
      </c>
      <c r="Q43" s="9">
        <v>0.22550000000000001</v>
      </c>
      <c r="R43" s="9">
        <v>0.2266</v>
      </c>
      <c r="S43" s="9">
        <v>0.22219999999999998</v>
      </c>
      <c r="T43" s="9">
        <v>0.21559999999999999</v>
      </c>
      <c r="U43" s="9">
        <v>0.15839999999999999</v>
      </c>
      <c r="V43" s="9">
        <v>0</v>
      </c>
      <c r="W43" s="9">
        <v>5.5990000000000002</v>
      </c>
      <c r="X43" s="9">
        <v>5.6694000000000013</v>
      </c>
      <c r="Y43" s="9">
        <v>5.3888999999999996</v>
      </c>
      <c r="Z43" s="9">
        <v>6.1181999999999999</v>
      </c>
      <c r="AA43" s="9">
        <v>6.3810999999999991</v>
      </c>
      <c r="AB43" s="9">
        <v>5.8079999999999998</v>
      </c>
      <c r="AC43" s="9">
        <v>9.9000000000000005E-2</v>
      </c>
      <c r="AD43" s="9">
        <v>0.10010000000000001</v>
      </c>
      <c r="AE43" s="9">
        <v>0.10340000000000001</v>
      </c>
      <c r="AF43" s="9">
        <v>0.1452</v>
      </c>
      <c r="AG43" s="9">
        <v>6.6000000000000003E-2</v>
      </c>
      <c r="AH43" s="9">
        <v>0.17929999999999999</v>
      </c>
      <c r="AI43" s="9">
        <v>0</v>
      </c>
      <c r="AJ43" s="9">
        <v>146.60910000000001</v>
      </c>
      <c r="AK43" s="9">
        <v>-9.0672999999999995</v>
      </c>
      <c r="AL43" s="9">
        <v>170.04570000000001</v>
      </c>
      <c r="AM43" s="9">
        <v>3.4099999999999998E-2</v>
      </c>
      <c r="AN43" s="9">
        <v>0</v>
      </c>
      <c r="AO43" s="9">
        <v>0</v>
      </c>
      <c r="AP43" s="9">
        <v>5.1996999999999991</v>
      </c>
      <c r="AQ43" s="9">
        <v>5.1072999999999995</v>
      </c>
      <c r="AR43" s="9">
        <v>5.0819999999999999</v>
      </c>
      <c r="AS43" s="9">
        <v>5.0006000000000004</v>
      </c>
      <c r="AT43" s="9">
        <v>2.6400000000000003E-2</v>
      </c>
      <c r="AU43" s="9">
        <v>2.530000000000001E-2</v>
      </c>
      <c r="AV43" s="9">
        <v>0</v>
      </c>
      <c r="AW43" s="9"/>
    </row>
    <row r="44" spans="1:97" ht="14.4" x14ac:dyDescent="0.3">
      <c r="B44" t="s">
        <v>163</v>
      </c>
      <c r="C44">
        <v>2.5000000000000001E-2</v>
      </c>
      <c r="D44" s="13">
        <v>0</v>
      </c>
      <c r="E44" s="13">
        <v>8.8000000000000005E-3</v>
      </c>
      <c r="F44" s="13">
        <v>0</v>
      </c>
      <c r="G44" s="13">
        <v>48.433000000000007</v>
      </c>
      <c r="H44" s="13">
        <v>48.762999999999998</v>
      </c>
      <c r="I44" s="13">
        <v>48.323000000000008</v>
      </c>
      <c r="J44" s="13">
        <v>-16.137</v>
      </c>
      <c r="K44" s="13">
        <v>0</v>
      </c>
      <c r="L44" s="13">
        <v>-1.1000000000000001E-3</v>
      </c>
      <c r="M44" s="13">
        <v>1.1000000000000001E-3</v>
      </c>
      <c r="N44" s="13">
        <v>-8.8000000000000005E-3</v>
      </c>
      <c r="O44" s="13">
        <v>-8.7999999999999995E-2</v>
      </c>
      <c r="P44" s="13">
        <v>-6.0499999999999998E-2</v>
      </c>
      <c r="Q44" s="13">
        <v>2.3099999999999999E-2</v>
      </c>
      <c r="R44" s="13">
        <v>2.3099999999999999E-2</v>
      </c>
      <c r="S44" s="13">
        <v>2.3099999999999999E-2</v>
      </c>
      <c r="T44" s="13">
        <v>2.53E-2</v>
      </c>
      <c r="U44" s="13">
        <v>0</v>
      </c>
      <c r="V44" s="13">
        <v>0</v>
      </c>
      <c r="W44" s="13">
        <v>5.2426000000000004</v>
      </c>
      <c r="X44" s="13">
        <v>5.6925000000000008</v>
      </c>
      <c r="Y44" s="13">
        <v>5.3800999999999997</v>
      </c>
      <c r="Z44" s="13">
        <v>6.0632000000000001</v>
      </c>
      <c r="AA44" s="13">
        <v>6.3920999999999992</v>
      </c>
      <c r="AB44" s="13">
        <v>5.7398000000000007</v>
      </c>
      <c r="AC44" s="13">
        <v>5.4999999999999988E-3</v>
      </c>
      <c r="AD44" s="13">
        <v>6.5999999999999991E-3</v>
      </c>
      <c r="AE44" s="13">
        <v>4.4000000000000003E-3</v>
      </c>
      <c r="AF44" s="13">
        <v>8.4699999999999998E-2</v>
      </c>
      <c r="AG44" s="13">
        <v>1.0999999999999999E-2</v>
      </c>
      <c r="AH44" s="13">
        <v>0</v>
      </c>
      <c r="AI44" s="13">
        <v>0</v>
      </c>
      <c r="AJ44" s="13">
        <v>88.056100000000001</v>
      </c>
      <c r="AK44" s="13">
        <v>91.846699999999984</v>
      </c>
      <c r="AL44" s="13">
        <v>94.519699999999986</v>
      </c>
      <c r="AM44" s="13">
        <v>1.6500000000000001E-2</v>
      </c>
      <c r="AN44" s="13">
        <v>0</v>
      </c>
      <c r="AO44" s="13">
        <v>0</v>
      </c>
      <c r="AP44" s="13">
        <v>3.9269999999999996</v>
      </c>
      <c r="AQ44" s="13">
        <v>3.9412999999999996</v>
      </c>
      <c r="AR44" s="13">
        <v>3.8939999999999997</v>
      </c>
      <c r="AS44" s="13">
        <v>3.8994999999999997</v>
      </c>
      <c r="AT44" s="13">
        <v>-3.85E-2</v>
      </c>
      <c r="AU44" s="13">
        <v>-3.9599999999999996E-2</v>
      </c>
      <c r="AV44" s="13">
        <v>0</v>
      </c>
      <c r="AW44" s="13"/>
    </row>
    <row r="45" spans="1:97" ht="14.4" x14ac:dyDescent="0.3">
      <c r="B45" t="s">
        <v>163</v>
      </c>
      <c r="C45">
        <v>2.5000000000000001E-2</v>
      </c>
      <c r="D45" s="13">
        <v>0</v>
      </c>
      <c r="E45" s="13">
        <v>0</v>
      </c>
      <c r="F45" s="13">
        <v>0</v>
      </c>
      <c r="G45" s="13">
        <v>59.674999999999997</v>
      </c>
      <c r="H45" s="13">
        <v>60.224999999999994</v>
      </c>
      <c r="I45" s="13">
        <v>59.564999999999991</v>
      </c>
      <c r="J45" s="13">
        <v>-16.137</v>
      </c>
      <c r="K45" s="13">
        <v>0</v>
      </c>
      <c r="L45" s="13">
        <v>-1.1000000000000001E-3</v>
      </c>
      <c r="M45" s="13">
        <v>1.1000000000000001E-3</v>
      </c>
      <c r="N45" s="13">
        <v>-7.7000000000000002E-3</v>
      </c>
      <c r="O45" s="13">
        <v>-8.6900000000000005E-2</v>
      </c>
      <c r="P45" s="13">
        <v>-5.9400000000000001E-2</v>
      </c>
      <c r="Q45" s="13">
        <v>2.86E-2</v>
      </c>
      <c r="R45" s="13">
        <v>2.3099999999999999E-2</v>
      </c>
      <c r="S45" s="13">
        <v>1.9799999999999998E-2</v>
      </c>
      <c r="T45" s="13">
        <v>2.3099999999999999E-2</v>
      </c>
      <c r="U45" s="13">
        <v>0</v>
      </c>
      <c r="V45" s="13">
        <v>0</v>
      </c>
      <c r="W45" s="13">
        <v>5.0434999999999999</v>
      </c>
      <c r="X45" s="13">
        <v>5.5076999999999989</v>
      </c>
      <c r="Y45" s="13">
        <v>5.2019000000000002</v>
      </c>
      <c r="Z45" s="13">
        <v>5.8729000000000005</v>
      </c>
      <c r="AA45" s="13">
        <v>6.1622000000000003</v>
      </c>
      <c r="AB45" s="13">
        <v>5.5385000000000009</v>
      </c>
      <c r="AC45" s="13">
        <v>6.5999999999999991E-3</v>
      </c>
      <c r="AD45" s="13">
        <v>9.8999999999999991E-3</v>
      </c>
      <c r="AE45" s="13">
        <v>9.8999999999999991E-3</v>
      </c>
      <c r="AF45" s="13">
        <v>0</v>
      </c>
      <c r="AG45" s="13">
        <v>7.7000000000000002E-3</v>
      </c>
      <c r="AH45" s="13">
        <v>3.6299999999999999E-2</v>
      </c>
      <c r="AI45" s="13">
        <v>0</v>
      </c>
      <c r="AJ45" s="13">
        <v>87.39609999999999</v>
      </c>
      <c r="AK45" s="13">
        <v>89.690700000000007</v>
      </c>
      <c r="AL45" s="13">
        <v>91.626699999999985</v>
      </c>
      <c r="AM45" s="13">
        <v>6.5999999999999991E-3</v>
      </c>
      <c r="AN45" s="13">
        <v>0</v>
      </c>
      <c r="AO45" s="13">
        <v>0</v>
      </c>
      <c r="AP45" s="13">
        <v>5.3712999999999997</v>
      </c>
      <c r="AQ45" s="13">
        <v>5.2998000000000003</v>
      </c>
      <c r="AR45" s="13">
        <v>5.2063000000000006</v>
      </c>
      <c r="AS45" s="13">
        <v>5.2216999999999993</v>
      </c>
      <c r="AT45" s="13">
        <v>-4.8400000000000006E-2</v>
      </c>
      <c r="AU45" s="13">
        <v>-4.8399999999999992E-2</v>
      </c>
      <c r="AV45" s="13">
        <v>0</v>
      </c>
      <c r="AW45" s="13"/>
    </row>
    <row r="46" spans="1:97" ht="14.4" x14ac:dyDescent="0.3">
      <c r="B46" t="s">
        <v>163</v>
      </c>
      <c r="C46">
        <v>1.2500000000000001E-2</v>
      </c>
      <c r="D46" s="17">
        <v>0</v>
      </c>
      <c r="E46" s="17">
        <v>0</v>
      </c>
      <c r="F46" s="17">
        <v>0</v>
      </c>
      <c r="G46" s="17">
        <v>62.799000000000007</v>
      </c>
      <c r="H46" s="17">
        <v>63.536000000000001</v>
      </c>
      <c r="I46" s="17">
        <v>62.535000000000004</v>
      </c>
      <c r="J46" s="17">
        <v>-16.137</v>
      </c>
      <c r="K46" s="17">
        <v>0</v>
      </c>
      <c r="L46" s="17">
        <v>-1.1000000000000001E-3</v>
      </c>
      <c r="M46" s="17">
        <v>1.1000000000000001E-3</v>
      </c>
      <c r="N46" s="17">
        <v>-6.6000000000000008E-3</v>
      </c>
      <c r="O46" s="17">
        <v>-7.5899999999999995E-2</v>
      </c>
      <c r="P46" s="17">
        <v>-5.2800000000000007E-2</v>
      </c>
      <c r="Q46" s="17">
        <v>9.8999999999999991E-3</v>
      </c>
      <c r="R46" s="17">
        <v>7.7000000000000002E-3</v>
      </c>
      <c r="S46" s="17">
        <v>6.5999999999999991E-3</v>
      </c>
      <c r="T46" s="17">
        <v>9.8999999999999991E-3</v>
      </c>
      <c r="U46" s="17">
        <v>0</v>
      </c>
      <c r="V46" s="17">
        <v>0</v>
      </c>
      <c r="W46" s="17">
        <v>5.1766000000000005</v>
      </c>
      <c r="X46" s="17">
        <v>5.6980000000000004</v>
      </c>
      <c r="Y46" s="17">
        <v>5.3086000000000002</v>
      </c>
      <c r="Z46" s="17">
        <v>6.1346999999999996</v>
      </c>
      <c r="AA46" s="17">
        <v>6.3184000000000005</v>
      </c>
      <c r="AB46" s="17">
        <v>5.6034000000000006</v>
      </c>
      <c r="AC46" s="17">
        <v>1.6500000000000001E-2</v>
      </c>
      <c r="AD46" s="17">
        <v>1.8699999999999998E-2</v>
      </c>
      <c r="AE46" s="17">
        <v>1.43E-2</v>
      </c>
      <c r="AF46" s="17">
        <v>0</v>
      </c>
      <c r="AG46" s="17">
        <v>1.3199999999999998E-2</v>
      </c>
      <c r="AH46" s="17">
        <v>0</v>
      </c>
      <c r="AI46" s="17">
        <v>0</v>
      </c>
      <c r="AJ46" s="17">
        <v>54.055100000000003</v>
      </c>
      <c r="AK46" s="17">
        <v>58.681699999999999</v>
      </c>
      <c r="AL46" s="17">
        <v>56.151700000000005</v>
      </c>
      <c r="AM46" s="17">
        <v>1.43E-2</v>
      </c>
      <c r="AN46" s="17">
        <v>0</v>
      </c>
      <c r="AO46" s="17">
        <v>0</v>
      </c>
      <c r="AP46" s="17">
        <v>5.4295999999999998</v>
      </c>
      <c r="AQ46" s="17">
        <v>5.3382999999999994</v>
      </c>
      <c r="AR46" s="17">
        <v>5.2601999999999993</v>
      </c>
      <c r="AS46" s="17">
        <v>5.1776999999999997</v>
      </c>
      <c r="AT46" s="17">
        <v>-3.9600000000000003E-2</v>
      </c>
      <c r="AU46" s="17">
        <v>-3.8499999999999993E-2</v>
      </c>
      <c r="AV46" s="17">
        <v>0</v>
      </c>
      <c r="AW46" s="17"/>
    </row>
    <row r="47" spans="1:97" ht="14.4" x14ac:dyDescent="0.3">
      <c r="B47" t="s">
        <v>163</v>
      </c>
      <c r="C47">
        <v>1.2500000000000001E-2</v>
      </c>
      <c r="D47" s="17">
        <v>0</v>
      </c>
      <c r="E47" s="17">
        <v>0</v>
      </c>
      <c r="F47" s="17">
        <v>0</v>
      </c>
      <c r="G47" s="17">
        <v>53.327999999999996</v>
      </c>
      <c r="H47" s="17">
        <v>53.844999999999999</v>
      </c>
      <c r="I47" s="17">
        <v>53.119000000000007</v>
      </c>
      <c r="J47" s="17">
        <v>-16.137</v>
      </c>
      <c r="K47" s="17">
        <v>0</v>
      </c>
      <c r="L47" s="17">
        <v>-1.1000000000000001E-3</v>
      </c>
      <c r="M47" s="17">
        <v>0</v>
      </c>
      <c r="N47" s="17">
        <v>9.8999999999999991E-3</v>
      </c>
      <c r="O47" s="17">
        <v>-5.7200000000000001E-2</v>
      </c>
      <c r="P47" s="17">
        <v>-3.9599999999999996E-2</v>
      </c>
      <c r="Q47" s="17">
        <v>5.4999999999999997E-3</v>
      </c>
      <c r="R47" s="17">
        <v>1.1000000000000001E-3</v>
      </c>
      <c r="S47" s="17">
        <v>0</v>
      </c>
      <c r="T47" s="17">
        <v>3.2999999999999995E-3</v>
      </c>
      <c r="U47" s="17">
        <v>7.2599999999999998E-2</v>
      </c>
      <c r="V47" s="17">
        <v>0</v>
      </c>
      <c r="W47" s="17">
        <v>4.9807999999999995</v>
      </c>
      <c r="X47" s="17">
        <v>5.7112000000000016</v>
      </c>
      <c r="Y47" s="17">
        <v>5.3327999999999998</v>
      </c>
      <c r="Z47" s="17">
        <v>6.0477999999999996</v>
      </c>
      <c r="AA47" s="17">
        <v>6.3129</v>
      </c>
      <c r="AB47" s="17">
        <v>5.6220999999999988</v>
      </c>
      <c r="AC47" s="17">
        <v>1.0999999999999999E-2</v>
      </c>
      <c r="AD47" s="17">
        <v>1.2100000000000001E-2</v>
      </c>
      <c r="AE47" s="17">
        <v>1.43E-2</v>
      </c>
      <c r="AF47" s="17">
        <v>0</v>
      </c>
      <c r="AG47" s="17">
        <v>6.5999999999999991E-3</v>
      </c>
      <c r="AH47" s="17">
        <v>0</v>
      </c>
      <c r="AI47" s="17">
        <v>0</v>
      </c>
      <c r="AJ47" s="17">
        <v>53.615100000000005</v>
      </c>
      <c r="AK47" s="17">
        <v>58.5717</v>
      </c>
      <c r="AL47" s="17">
        <v>55.040700000000001</v>
      </c>
      <c r="AM47" s="17">
        <v>1.6500000000000001E-2</v>
      </c>
      <c r="AN47" s="17">
        <v>0</v>
      </c>
      <c r="AO47" s="17">
        <v>0</v>
      </c>
      <c r="AP47" s="17">
        <v>6.1820000000000004</v>
      </c>
      <c r="AQ47" s="17">
        <v>6.1555999999999997</v>
      </c>
      <c r="AR47" s="17">
        <v>6.0125999999999999</v>
      </c>
      <c r="AS47" s="17">
        <v>5.9916999999999998</v>
      </c>
      <c r="AT47" s="17">
        <v>-4.1800000000000004E-2</v>
      </c>
      <c r="AU47" s="17">
        <v>-4.1799999999999997E-2</v>
      </c>
      <c r="AV47" s="17">
        <v>0</v>
      </c>
      <c r="AW47" s="17"/>
    </row>
    <row r="48" spans="1:97" ht="14.4" x14ac:dyDescent="0.3">
      <c r="B48" t="s">
        <v>163</v>
      </c>
      <c r="C48">
        <f>C47/2</f>
        <v>6.2500000000000003E-3</v>
      </c>
      <c r="D48" s="53">
        <v>-8.8000000000000005E-3</v>
      </c>
      <c r="E48" s="53">
        <v>-3.5200000000000002E-2</v>
      </c>
      <c r="F48" s="53">
        <v>0</v>
      </c>
      <c r="G48" s="53">
        <v>23.935999999999996</v>
      </c>
      <c r="H48" s="53">
        <v>25.817000000000004</v>
      </c>
      <c r="I48" s="53">
        <v>25.266999999999996</v>
      </c>
      <c r="J48" s="53">
        <v>-15.532</v>
      </c>
      <c r="K48" s="53">
        <v>0</v>
      </c>
      <c r="L48" s="53">
        <v>0</v>
      </c>
      <c r="M48" s="53">
        <v>0</v>
      </c>
      <c r="N48" s="53">
        <v>-1.0999999999999998E-2</v>
      </c>
      <c r="O48" s="53">
        <v>-5.6100000000000004E-2</v>
      </c>
      <c r="P48" s="53">
        <v>-4.5100000000000001E-2</v>
      </c>
      <c r="Q48" s="53">
        <v>3.1899999999999998E-2</v>
      </c>
      <c r="R48" s="53">
        <v>3.0800000000000001E-2</v>
      </c>
      <c r="S48" s="53">
        <v>3.6299999999999999E-2</v>
      </c>
      <c r="T48" s="53">
        <v>2.6399999999999996E-2</v>
      </c>
      <c r="U48" s="53">
        <v>-8.9099999999999999E-2</v>
      </c>
      <c r="V48" s="53">
        <v>0</v>
      </c>
      <c r="W48" s="53">
        <v>6.5438999999999998</v>
      </c>
      <c r="X48" s="53">
        <v>7.9782999999999991</v>
      </c>
      <c r="Y48" s="53">
        <v>7.1246999999999989</v>
      </c>
      <c r="Z48" s="53">
        <v>8.0630000000000006</v>
      </c>
      <c r="AA48" s="53">
        <v>8.9111000000000011</v>
      </c>
      <c r="AB48" s="53">
        <v>7.379900000000001</v>
      </c>
      <c r="AC48" s="53">
        <v>3.0800000000000001E-2</v>
      </c>
      <c r="AD48" s="53">
        <v>3.0800000000000001E-2</v>
      </c>
      <c r="AE48" s="53">
        <v>2.53E-2</v>
      </c>
      <c r="AF48" s="53">
        <v>3.85E-2</v>
      </c>
      <c r="AG48" s="53">
        <v>3.3000000000000002E-2</v>
      </c>
      <c r="AH48" s="53">
        <v>0</v>
      </c>
      <c r="AI48" s="53">
        <v>0</v>
      </c>
      <c r="AJ48" s="53">
        <v>66.030799999999999</v>
      </c>
      <c r="AK48" s="53">
        <v>59.5441</v>
      </c>
      <c r="AL48" s="53">
        <v>59.5749</v>
      </c>
      <c r="AM48" s="53">
        <v>-2.1999999999999988E-3</v>
      </c>
      <c r="AN48" s="53">
        <v>0</v>
      </c>
      <c r="AO48" s="53">
        <v>-5.4999999999999997E-3</v>
      </c>
      <c r="AP48" s="53">
        <v>4.2108000000000008</v>
      </c>
      <c r="AQ48" s="53">
        <v>3.9676999999999998</v>
      </c>
      <c r="AR48" s="53">
        <v>3.9083000000000001</v>
      </c>
      <c r="AS48" s="53">
        <v>3.96</v>
      </c>
      <c r="AT48" s="53">
        <v>-6.93E-2</v>
      </c>
      <c r="AU48" s="53">
        <v>-7.1499999999999994E-2</v>
      </c>
      <c r="AV48" s="53">
        <v>0</v>
      </c>
      <c r="AW48" s="53"/>
    </row>
    <row r="49" spans="1:49" ht="14.4" x14ac:dyDescent="0.3">
      <c r="B49" t="s">
        <v>163</v>
      </c>
      <c r="C49">
        <v>6.2500000000000003E-3</v>
      </c>
      <c r="D49" s="53">
        <v>7.2599999999999998E-2</v>
      </c>
      <c r="E49" s="53">
        <v>-3.5200000000000002E-2</v>
      </c>
      <c r="F49" s="53">
        <v>4.6199999999999998E-2</v>
      </c>
      <c r="G49" s="53">
        <v>52.887999999999998</v>
      </c>
      <c r="H49" s="53">
        <v>56.891999999999996</v>
      </c>
      <c r="I49" s="53">
        <v>55.989999999999995</v>
      </c>
      <c r="J49" s="53">
        <v>-15.532</v>
      </c>
      <c r="K49" s="53">
        <v>0</v>
      </c>
      <c r="L49" s="53">
        <v>0</v>
      </c>
      <c r="M49" s="53">
        <v>0</v>
      </c>
      <c r="N49" s="53">
        <v>-1.2099999999999998E-2</v>
      </c>
      <c r="O49" s="53">
        <v>-5.6100000000000004E-2</v>
      </c>
      <c r="P49" s="53">
        <v>-5.170000000000001E-2</v>
      </c>
      <c r="Q49" s="53">
        <v>1.54E-2</v>
      </c>
      <c r="R49" s="53">
        <v>8.8000000000000023E-3</v>
      </c>
      <c r="S49" s="53">
        <v>1.54E-2</v>
      </c>
      <c r="T49" s="53">
        <v>1.2100000000000001E-2</v>
      </c>
      <c r="U49" s="53">
        <v>-8.9099999999999999E-2</v>
      </c>
      <c r="V49" s="53">
        <v>0</v>
      </c>
      <c r="W49" s="53">
        <v>4.1690000000000005</v>
      </c>
      <c r="X49" s="53">
        <v>3.8961999999999994</v>
      </c>
      <c r="Y49" s="53">
        <v>3.4023000000000003</v>
      </c>
      <c r="Z49" s="53">
        <v>3.8610000000000002</v>
      </c>
      <c r="AA49" s="53">
        <v>4.2910999999999992</v>
      </c>
      <c r="AB49" s="53">
        <v>3.4990999999999999</v>
      </c>
      <c r="AC49" s="53">
        <v>2.2000000000000001E-3</v>
      </c>
      <c r="AD49" s="53">
        <v>2.1999999999999997E-3</v>
      </c>
      <c r="AE49" s="53">
        <v>-5.4999999999999997E-3</v>
      </c>
      <c r="AF49" s="53">
        <v>0</v>
      </c>
      <c r="AG49" s="53">
        <v>0</v>
      </c>
      <c r="AH49" s="53">
        <v>0</v>
      </c>
      <c r="AI49" s="53">
        <v>0</v>
      </c>
      <c r="AJ49" s="53">
        <v>32.018799999999999</v>
      </c>
      <c r="AK49" s="53">
        <v>30.273099999999999</v>
      </c>
      <c r="AL49" s="53">
        <v>28.411899999999999</v>
      </c>
      <c r="AM49" s="53">
        <v>-1.3199999999999998E-2</v>
      </c>
      <c r="AN49" s="53">
        <v>0</v>
      </c>
      <c r="AO49" s="53">
        <v>4.2900000000000001E-2</v>
      </c>
      <c r="AP49" s="53">
        <v>5.5704000000000011</v>
      </c>
      <c r="AQ49" s="53">
        <v>5.2491999999999992</v>
      </c>
      <c r="AR49" s="53">
        <v>5.0963000000000003</v>
      </c>
      <c r="AS49" s="53">
        <v>5.2139999999999995</v>
      </c>
      <c r="AT49" s="53">
        <v>-6.93E-2</v>
      </c>
      <c r="AU49" s="53">
        <v>-7.1499999999999994E-2</v>
      </c>
      <c r="AV49" s="53">
        <v>0</v>
      </c>
      <c r="AW49" s="53"/>
    </row>
    <row r="50" spans="1:49" ht="14.4" x14ac:dyDescent="0.3">
      <c r="B50" t="s">
        <v>163</v>
      </c>
      <c r="C50">
        <f>C48/2</f>
        <v>3.1250000000000002E-3</v>
      </c>
      <c r="D50" s="57">
        <v>-8.8000000000000005E-3</v>
      </c>
      <c r="E50" s="57">
        <v>-3.5200000000000002E-2</v>
      </c>
      <c r="F50" s="57">
        <v>0</v>
      </c>
      <c r="G50" s="57">
        <v>24.155999999999999</v>
      </c>
      <c r="H50" s="57">
        <v>26.036999999999999</v>
      </c>
      <c r="I50" s="57">
        <v>25.530999999999999</v>
      </c>
      <c r="J50" s="57">
        <v>-15.532</v>
      </c>
      <c r="K50" s="57">
        <v>0</v>
      </c>
      <c r="L50" s="57">
        <v>0</v>
      </c>
      <c r="M50" s="57">
        <v>0</v>
      </c>
      <c r="N50" s="57">
        <v>-1.3199999999999998E-2</v>
      </c>
      <c r="O50" s="57">
        <v>-5.6100000000000004E-2</v>
      </c>
      <c r="P50" s="57">
        <v>-4.6200000000000005E-2</v>
      </c>
      <c r="Q50" s="57">
        <v>5.0599999999999999E-2</v>
      </c>
      <c r="R50" s="57">
        <v>3.85E-2</v>
      </c>
      <c r="S50" s="57">
        <v>3.9600000000000003E-2</v>
      </c>
      <c r="T50" s="57">
        <v>3.6299999999999999E-2</v>
      </c>
      <c r="U50" s="57">
        <v>-1.43E-2</v>
      </c>
      <c r="V50" s="57">
        <v>0</v>
      </c>
      <c r="W50" s="57">
        <v>6.5043000000000006</v>
      </c>
      <c r="X50" s="57">
        <v>7.9628999999999994</v>
      </c>
      <c r="Y50" s="57">
        <v>7.1213999999999995</v>
      </c>
      <c r="Z50" s="57">
        <v>8.0299999999999994</v>
      </c>
      <c r="AA50" s="57">
        <v>8.8671000000000006</v>
      </c>
      <c r="AB50" s="57">
        <v>7.396399999999999</v>
      </c>
      <c r="AC50" s="57">
        <v>3.1899999999999998E-2</v>
      </c>
      <c r="AD50" s="57">
        <v>3.0800000000000001E-2</v>
      </c>
      <c r="AE50" s="57">
        <v>2.6399999999999996E-2</v>
      </c>
      <c r="AF50" s="57">
        <v>0</v>
      </c>
      <c r="AG50" s="57">
        <v>2.9700000000000001E-2</v>
      </c>
      <c r="AH50" s="57">
        <v>0</v>
      </c>
      <c r="AI50" s="57">
        <v>0</v>
      </c>
      <c r="AJ50" s="57">
        <v>64.666799999999995</v>
      </c>
      <c r="AK50" s="57">
        <v>58.752099999999999</v>
      </c>
      <c r="AL50" s="57">
        <v>59.090900000000005</v>
      </c>
      <c r="AM50" s="57">
        <v>-1.3199999999999998E-2</v>
      </c>
      <c r="AN50" s="57">
        <v>0</v>
      </c>
      <c r="AO50" s="57">
        <v>-7.7000000000000002E-3</v>
      </c>
      <c r="AP50" s="57">
        <v>4.2130000000000001</v>
      </c>
      <c r="AQ50" s="57">
        <v>3.9369000000000001</v>
      </c>
      <c r="AR50" s="57">
        <v>3.8686999999999996</v>
      </c>
      <c r="AS50" s="57">
        <v>3.9314</v>
      </c>
      <c r="AT50" s="57">
        <v>-6.93E-2</v>
      </c>
      <c r="AU50" s="57">
        <v>-7.1499999999999994E-2</v>
      </c>
      <c r="AV50" s="57">
        <v>0</v>
      </c>
      <c r="AW50" s="57"/>
    </row>
    <row r="51" spans="1:49" ht="14.4" x14ac:dyDescent="0.3">
      <c r="B51" t="s">
        <v>163</v>
      </c>
      <c r="C51">
        <v>3.1250000000000002E-3</v>
      </c>
      <c r="D51" s="57">
        <v>-1.1000000000000005E-3</v>
      </c>
      <c r="E51" s="57">
        <v>8.9099999999999999E-2</v>
      </c>
      <c r="F51" s="57">
        <v>0</v>
      </c>
      <c r="G51" s="57">
        <v>76.944999999999993</v>
      </c>
      <c r="H51" s="57">
        <v>82.302000000000007</v>
      </c>
      <c r="I51" s="57">
        <v>80.927000000000007</v>
      </c>
      <c r="J51" s="57">
        <v>-15.532</v>
      </c>
      <c r="K51" s="57">
        <v>0</v>
      </c>
      <c r="L51" s="57">
        <v>0</v>
      </c>
      <c r="M51" s="57">
        <v>0</v>
      </c>
      <c r="N51" s="57">
        <v>-1.3199999999999998E-2</v>
      </c>
      <c r="O51" s="57">
        <v>-4.6200000000000005E-2</v>
      </c>
      <c r="P51" s="57">
        <v>-4.9500000000000002E-2</v>
      </c>
      <c r="Q51" s="57">
        <v>-4.4000000000000003E-3</v>
      </c>
      <c r="R51" s="57">
        <v>-3.2999999999999995E-3</v>
      </c>
      <c r="S51" s="57">
        <v>0</v>
      </c>
      <c r="T51" s="57">
        <v>0</v>
      </c>
      <c r="U51" s="57">
        <v>-8.9099999999999999E-2</v>
      </c>
      <c r="V51" s="57">
        <v>0</v>
      </c>
      <c r="W51" s="57">
        <v>4.2723999999999993</v>
      </c>
      <c r="X51" s="57">
        <v>3.8708999999999998</v>
      </c>
      <c r="Y51" s="57">
        <v>3.4935999999999998</v>
      </c>
      <c r="Z51" s="57">
        <v>3.9203999999999999</v>
      </c>
      <c r="AA51" s="57">
        <v>4.3460999999999999</v>
      </c>
      <c r="AB51" s="57">
        <v>3.6035999999999992</v>
      </c>
      <c r="AC51" s="57">
        <v>1.2100000000000001E-2</v>
      </c>
      <c r="AD51" s="57">
        <v>1.2099999999999998E-2</v>
      </c>
      <c r="AE51" s="57">
        <v>3.3000000000000004E-3</v>
      </c>
      <c r="AF51" s="57">
        <v>7.9199999999999993E-2</v>
      </c>
      <c r="AG51" s="57">
        <v>0</v>
      </c>
      <c r="AH51" s="57">
        <v>0</v>
      </c>
      <c r="AI51" s="57">
        <v>0</v>
      </c>
      <c r="AJ51" s="57">
        <v>31.622800000000002</v>
      </c>
      <c r="AK51" s="57">
        <v>29.943099999999998</v>
      </c>
      <c r="AL51" s="57">
        <v>28.9069</v>
      </c>
      <c r="AM51" s="57">
        <v>7.7000000000000011E-3</v>
      </c>
      <c r="AN51" s="57">
        <v>0</v>
      </c>
      <c r="AO51" s="57">
        <v>-7.7000000000000002E-3</v>
      </c>
      <c r="AP51" s="57">
        <v>5.4615000000000009</v>
      </c>
      <c r="AQ51" s="57">
        <v>5.2107000000000001</v>
      </c>
      <c r="AR51" s="57">
        <v>5.1336999999999993</v>
      </c>
      <c r="AS51" s="57">
        <v>5.2469999999999999</v>
      </c>
      <c r="AT51" s="57">
        <v>-6.8199999999999997E-2</v>
      </c>
      <c r="AU51" s="57">
        <v>-6.8199999999999997E-2</v>
      </c>
      <c r="AV51" s="57">
        <v>0</v>
      </c>
      <c r="AW51" s="57"/>
    </row>
    <row r="52" spans="1:49" ht="14.4" x14ac:dyDescent="0.3">
      <c r="B52" t="s">
        <v>163</v>
      </c>
      <c r="C52">
        <f>C50/2</f>
        <v>1.5625000000000001E-3</v>
      </c>
      <c r="D52" s="61">
        <v>-8.8000000000000005E-3</v>
      </c>
      <c r="E52" s="61">
        <v>-3.5200000000000002E-2</v>
      </c>
      <c r="F52" s="61">
        <v>0</v>
      </c>
      <c r="G52" s="61">
        <v>114.444</v>
      </c>
      <c r="H52" s="61">
        <v>122.01199999999999</v>
      </c>
      <c r="I52" s="61">
        <v>120.34000000000002</v>
      </c>
      <c r="J52" s="61">
        <v>-15.532</v>
      </c>
      <c r="K52" s="61">
        <v>1.1000000000000001E-3</v>
      </c>
      <c r="L52" s="61">
        <v>0</v>
      </c>
      <c r="M52" s="61">
        <v>0</v>
      </c>
      <c r="N52" s="61">
        <v>-9.8999999999999991E-3</v>
      </c>
      <c r="O52" s="61">
        <v>-5.6100000000000004E-2</v>
      </c>
      <c r="P52" s="61">
        <v>-4.8400000000000006E-2</v>
      </c>
      <c r="Q52" s="61">
        <v>3.2999999999999995E-3</v>
      </c>
      <c r="R52" s="61">
        <v>0</v>
      </c>
      <c r="S52" s="61">
        <v>4.4000000000000003E-3</v>
      </c>
      <c r="T52" s="61">
        <v>0</v>
      </c>
      <c r="U52" s="61">
        <v>-8.9099999999999999E-2</v>
      </c>
      <c r="V52" s="61">
        <v>0</v>
      </c>
      <c r="W52" s="61">
        <v>4.6178000000000008</v>
      </c>
      <c r="X52" s="61">
        <v>3.8290999999999995</v>
      </c>
      <c r="Y52" s="61">
        <v>3.5145</v>
      </c>
      <c r="Z52" s="61">
        <v>3.9512</v>
      </c>
      <c r="AA52" s="61">
        <v>4.3395000000000001</v>
      </c>
      <c r="AB52" s="61">
        <v>3.6047000000000007</v>
      </c>
      <c r="AC52" s="61">
        <v>2.86E-2</v>
      </c>
      <c r="AD52" s="61">
        <v>2.9700000000000001E-2</v>
      </c>
      <c r="AE52" s="61">
        <v>2.53E-2</v>
      </c>
      <c r="AF52" s="61">
        <v>4.4000000000000003E-3</v>
      </c>
      <c r="AG52" s="61">
        <v>0</v>
      </c>
      <c r="AH52" s="61">
        <v>0</v>
      </c>
      <c r="AI52" s="61">
        <v>0</v>
      </c>
      <c r="AJ52" s="61">
        <v>30.3688</v>
      </c>
      <c r="AK52" s="61">
        <v>28.260099999999998</v>
      </c>
      <c r="AL52" s="61">
        <v>26.222900000000003</v>
      </c>
      <c r="AM52" s="61">
        <v>7.7000000000000011E-3</v>
      </c>
      <c r="AN52" s="61">
        <v>0</v>
      </c>
      <c r="AO52" s="61">
        <v>-6.5999999999999991E-3</v>
      </c>
      <c r="AP52" s="61">
        <v>6.0907</v>
      </c>
      <c r="AQ52" s="61">
        <v>5.7573999999999996</v>
      </c>
      <c r="AR52" s="61">
        <v>5.6859000000000002</v>
      </c>
      <c r="AS52" s="61">
        <v>5.7914999999999992</v>
      </c>
      <c r="AT52" s="61">
        <v>-5.8299999999999998E-2</v>
      </c>
      <c r="AU52" s="61">
        <v>-5.9399999999999994E-2</v>
      </c>
      <c r="AV52" s="61">
        <v>0</v>
      </c>
      <c r="AW52" s="61"/>
    </row>
    <row r="53" spans="1:49" ht="14.4" x14ac:dyDescent="0.3">
      <c r="B53" t="s">
        <v>163</v>
      </c>
      <c r="C53">
        <v>1.5625000000000001E-3</v>
      </c>
      <c r="D53" s="61">
        <v>-8.8000000000000005E-3</v>
      </c>
      <c r="E53" s="61">
        <v>-3.5200000000000002E-2</v>
      </c>
      <c r="F53" s="61">
        <v>0</v>
      </c>
      <c r="G53" s="61">
        <v>99.043999999999997</v>
      </c>
      <c r="H53" s="61">
        <v>105.622</v>
      </c>
      <c r="I53" s="61">
        <v>103.94999999999999</v>
      </c>
      <c r="J53" s="61">
        <v>-15.532</v>
      </c>
      <c r="K53" s="61">
        <v>0</v>
      </c>
      <c r="L53" s="61">
        <v>0</v>
      </c>
      <c r="M53" s="61">
        <v>0</v>
      </c>
      <c r="N53" s="61">
        <v>-1.0999999999999998E-2</v>
      </c>
      <c r="O53" s="61">
        <v>-5.6100000000000004E-2</v>
      </c>
      <c r="P53" s="61">
        <v>-5.0599999999999999E-2</v>
      </c>
      <c r="Q53" s="61">
        <v>4.4000000000000003E-3</v>
      </c>
      <c r="R53" s="61">
        <v>-3.2999999999999995E-3</v>
      </c>
      <c r="S53" s="61">
        <v>-1.1000000000000001E-3</v>
      </c>
      <c r="T53" s="61">
        <v>0</v>
      </c>
      <c r="U53" s="61">
        <v>-8.4699999999999998E-2</v>
      </c>
      <c r="V53" s="61">
        <v>0</v>
      </c>
      <c r="W53" s="61">
        <v>4.3141999999999996</v>
      </c>
      <c r="X53" s="61">
        <v>3.7520999999999995</v>
      </c>
      <c r="Y53" s="61">
        <v>3.3913000000000002</v>
      </c>
      <c r="Z53" s="61">
        <v>3.7894999999999999</v>
      </c>
      <c r="AA53" s="61">
        <v>4.1722999999999999</v>
      </c>
      <c r="AB53" s="61">
        <v>3.4606000000000003</v>
      </c>
      <c r="AC53" s="61">
        <v>8.8000000000000005E-3</v>
      </c>
      <c r="AD53" s="61">
        <v>8.7999999999999988E-3</v>
      </c>
      <c r="AE53" s="61">
        <v>5.4999999999999988E-3</v>
      </c>
      <c r="AF53" s="61">
        <v>0</v>
      </c>
      <c r="AG53" s="61">
        <v>0</v>
      </c>
      <c r="AH53" s="61">
        <v>0</v>
      </c>
      <c r="AI53" s="61">
        <v>0</v>
      </c>
      <c r="AJ53" s="61">
        <v>26.6508</v>
      </c>
      <c r="AK53" s="61">
        <v>26.335099999999997</v>
      </c>
      <c r="AL53" s="61">
        <v>24.363900000000001</v>
      </c>
      <c r="AM53" s="61">
        <v>-1.3199999999999998E-2</v>
      </c>
      <c r="AN53" s="61">
        <v>0</v>
      </c>
      <c r="AO53" s="61">
        <v>-7.7000000000000002E-3</v>
      </c>
      <c r="AP53" s="61">
        <v>5.5748000000000006</v>
      </c>
      <c r="AQ53" s="61">
        <v>5.2899000000000003</v>
      </c>
      <c r="AR53" s="61">
        <v>5.1864999999999997</v>
      </c>
      <c r="AS53" s="61">
        <v>5.2700999999999993</v>
      </c>
      <c r="AT53" s="61">
        <v>-6.93E-2</v>
      </c>
      <c r="AU53" s="61">
        <v>-7.1499999999999994E-2</v>
      </c>
      <c r="AV53" s="61">
        <v>0</v>
      </c>
      <c r="AW53" s="61"/>
    </row>
    <row r="54" spans="1:49" ht="14.4" x14ac:dyDescent="0.3">
      <c r="B54" t="s">
        <v>163</v>
      </c>
      <c r="C54">
        <v>0</v>
      </c>
      <c r="D54" s="65">
        <v>-8.8000000000000005E-3</v>
      </c>
      <c r="E54" s="65">
        <v>-3.5200000000000002E-2</v>
      </c>
      <c r="F54" s="65">
        <v>1.1000000000000001E-3</v>
      </c>
      <c r="G54" s="65">
        <v>117.41399999999999</v>
      </c>
      <c r="H54" s="65">
        <v>125.20200000000001</v>
      </c>
      <c r="I54" s="65">
        <v>123.31</v>
      </c>
      <c r="J54" s="65">
        <v>-15.532</v>
      </c>
      <c r="K54" s="65">
        <v>0</v>
      </c>
      <c r="L54" s="65">
        <v>0</v>
      </c>
      <c r="M54" s="65">
        <v>0</v>
      </c>
      <c r="N54" s="65">
        <v>-1.2099999999999998E-2</v>
      </c>
      <c r="O54" s="65">
        <v>-5.6100000000000004E-2</v>
      </c>
      <c r="P54" s="65">
        <v>-5.5000000000000007E-2</v>
      </c>
      <c r="Q54" s="65">
        <v>1.3200000000000002E-2</v>
      </c>
      <c r="R54" s="65">
        <v>3.2999999999999995E-3</v>
      </c>
      <c r="S54" s="65">
        <v>8.7999999999999988E-3</v>
      </c>
      <c r="T54" s="65">
        <v>5.4999999999999997E-3</v>
      </c>
      <c r="U54" s="65">
        <v>9.5699999999999993E-2</v>
      </c>
      <c r="V54" s="65">
        <v>0</v>
      </c>
      <c r="W54" s="65">
        <v>3.6674000000000002</v>
      </c>
      <c r="X54" s="65">
        <v>3.6003000000000003</v>
      </c>
      <c r="Y54" s="65">
        <v>3.3120999999999992</v>
      </c>
      <c r="Z54" s="65">
        <v>3.6960000000000002</v>
      </c>
      <c r="AA54" s="65">
        <v>4.1173000000000002</v>
      </c>
      <c r="AB54" s="65">
        <v>3.3879999999999999</v>
      </c>
      <c r="AC54" s="65">
        <v>1.54E-2</v>
      </c>
      <c r="AD54" s="65">
        <v>1.54E-2</v>
      </c>
      <c r="AE54" s="65">
        <v>1.0999999999999999E-2</v>
      </c>
      <c r="AF54" s="65">
        <v>0</v>
      </c>
      <c r="AG54" s="65">
        <v>6.5999999999999991E-3</v>
      </c>
      <c r="AH54" s="65">
        <v>0</v>
      </c>
      <c r="AI54" s="65">
        <v>0</v>
      </c>
      <c r="AJ54" s="65">
        <v>21.931799999999999</v>
      </c>
      <c r="AK54" s="65">
        <v>21.264099999999999</v>
      </c>
      <c r="AL54" s="65">
        <v>19.1279</v>
      </c>
      <c r="AM54" s="65">
        <v>-1.3199999999999998E-2</v>
      </c>
      <c r="AN54" s="65">
        <v>0</v>
      </c>
      <c r="AO54" s="65">
        <v>6.0499999999999998E-2</v>
      </c>
      <c r="AP54" s="65">
        <v>5.1535000000000002</v>
      </c>
      <c r="AQ54" s="65">
        <v>4.9290999999999991</v>
      </c>
      <c r="AR54" s="65">
        <v>4.8454999999999995</v>
      </c>
      <c r="AS54" s="65">
        <v>4.8740999999999994</v>
      </c>
      <c r="AT54" s="65">
        <v>-6.93E-2</v>
      </c>
      <c r="AU54" s="65">
        <v>-7.1499999999999994E-2</v>
      </c>
      <c r="AV54" s="65">
        <v>0</v>
      </c>
      <c r="AW54" s="65"/>
    </row>
    <row r="55" spans="1:49" ht="14.4" x14ac:dyDescent="0.3">
      <c r="B55" t="s">
        <v>163</v>
      </c>
      <c r="C55">
        <v>0</v>
      </c>
      <c r="D55" s="65">
        <v>-8.8000000000000005E-3</v>
      </c>
      <c r="E55" s="65">
        <v>-3.5200000000000002E-2</v>
      </c>
      <c r="F55" s="65">
        <v>0</v>
      </c>
      <c r="G55" s="65">
        <v>93.984000000000009</v>
      </c>
      <c r="H55" s="65">
        <v>100.23199999999999</v>
      </c>
      <c r="I55" s="65">
        <v>98.449999999999989</v>
      </c>
      <c r="J55" s="65">
        <v>-15.532</v>
      </c>
      <c r="K55" s="65">
        <v>0</v>
      </c>
      <c r="L55" s="65">
        <v>0</v>
      </c>
      <c r="M55" s="65">
        <v>0</v>
      </c>
      <c r="N55" s="65">
        <v>-1.3199999999999998E-2</v>
      </c>
      <c r="O55" s="65">
        <v>-5.6100000000000004E-2</v>
      </c>
      <c r="P55" s="65">
        <v>-5.2800000000000007E-2</v>
      </c>
      <c r="Q55" s="65">
        <v>1.0999999999999998E-3</v>
      </c>
      <c r="R55" s="65">
        <v>-3.2999999999999995E-3</v>
      </c>
      <c r="S55" s="65">
        <v>-1.1000000000000001E-3</v>
      </c>
      <c r="T55" s="65">
        <v>0</v>
      </c>
      <c r="U55" s="65">
        <v>-2.86E-2</v>
      </c>
      <c r="V55" s="65">
        <v>0</v>
      </c>
      <c r="W55" s="65">
        <v>3.8258000000000001</v>
      </c>
      <c r="X55" s="65">
        <v>3.7378</v>
      </c>
      <c r="Y55" s="65">
        <v>3.3924000000000003</v>
      </c>
      <c r="Z55" s="65">
        <v>3.8049000000000004</v>
      </c>
      <c r="AA55" s="65">
        <v>4.2064000000000004</v>
      </c>
      <c r="AB55" s="65">
        <v>3.4661</v>
      </c>
      <c r="AC55" s="65">
        <v>0</v>
      </c>
      <c r="AD55" s="65">
        <v>0</v>
      </c>
      <c r="AE55" s="65">
        <v>-5.4999999999999997E-3</v>
      </c>
      <c r="AF55" s="65">
        <v>0</v>
      </c>
      <c r="AG55" s="65">
        <v>0</v>
      </c>
      <c r="AH55" s="65">
        <v>0</v>
      </c>
      <c r="AI55" s="65">
        <v>0</v>
      </c>
      <c r="AJ55" s="65">
        <v>22.591799999999999</v>
      </c>
      <c r="AK55" s="65">
        <v>20.714099999999998</v>
      </c>
      <c r="AL55" s="65">
        <v>19.2379</v>
      </c>
      <c r="AM55" s="65">
        <v>-1.3199999999999998E-2</v>
      </c>
      <c r="AN55" s="65">
        <v>0</v>
      </c>
      <c r="AO55" s="65">
        <v>-7.7000000000000002E-3</v>
      </c>
      <c r="AP55" s="65">
        <v>5.4032</v>
      </c>
      <c r="AQ55" s="65">
        <v>5.0985000000000005</v>
      </c>
      <c r="AR55" s="65">
        <v>4.9808000000000003</v>
      </c>
      <c r="AS55" s="65">
        <v>5.0951999999999993</v>
      </c>
      <c r="AT55" s="65">
        <v>-6.93E-2</v>
      </c>
      <c r="AU55" s="65">
        <v>-7.1499999999999994E-2</v>
      </c>
      <c r="AV55" s="65">
        <v>0</v>
      </c>
      <c r="AW55" s="65"/>
    </row>
    <row r="56" spans="1:49" x14ac:dyDescent="0.25">
      <c r="J56" s="2"/>
    </row>
    <row r="57" spans="1:49" x14ac:dyDescent="0.25">
      <c r="J57" s="2"/>
    </row>
    <row r="58" spans="1:49" s="108" customFormat="1" ht="14.4" x14ac:dyDescent="0.3">
      <c r="A58" s="108" t="s">
        <v>49</v>
      </c>
      <c r="B58" s="108" t="s">
        <v>47</v>
      </c>
      <c r="C58" s="108" t="s">
        <v>0</v>
      </c>
      <c r="D58" s="102" t="s">
        <v>1</v>
      </c>
      <c r="E58" s="102" t="s">
        <v>2</v>
      </c>
      <c r="F58" s="102" t="s">
        <v>3</v>
      </c>
      <c r="G58" s="102" t="s">
        <v>4</v>
      </c>
      <c r="H58" s="102" t="s">
        <v>5</v>
      </c>
      <c r="I58" s="102" t="s">
        <v>6</v>
      </c>
      <c r="J58" s="109" t="s">
        <v>7</v>
      </c>
      <c r="K58" s="102" t="s">
        <v>8</v>
      </c>
      <c r="L58" s="102" t="s">
        <v>9</v>
      </c>
      <c r="M58" s="102" t="s">
        <v>10</v>
      </c>
      <c r="N58" s="102" t="s">
        <v>11</v>
      </c>
      <c r="O58" s="102" t="s">
        <v>12</v>
      </c>
      <c r="P58" s="102" t="s">
        <v>13</v>
      </c>
      <c r="Q58" s="102" t="s">
        <v>14</v>
      </c>
      <c r="R58" s="102" t="s">
        <v>15</v>
      </c>
      <c r="S58" s="102" t="s">
        <v>16</v>
      </c>
      <c r="T58" s="102" t="s">
        <v>17</v>
      </c>
      <c r="U58" s="102" t="s">
        <v>18</v>
      </c>
      <c r="V58" s="102" t="s">
        <v>19</v>
      </c>
      <c r="W58" s="102" t="s">
        <v>20</v>
      </c>
      <c r="X58" s="102" t="s">
        <v>21</v>
      </c>
      <c r="Y58" s="102" t="s">
        <v>22</v>
      </c>
      <c r="Z58" s="102" t="s">
        <v>23</v>
      </c>
      <c r="AA58" s="102" t="s">
        <v>24</v>
      </c>
      <c r="AB58" s="102" t="s">
        <v>25</v>
      </c>
      <c r="AC58" s="102" t="s">
        <v>26</v>
      </c>
      <c r="AD58" s="102" t="s">
        <v>27</v>
      </c>
      <c r="AE58" s="102" t="s">
        <v>28</v>
      </c>
      <c r="AF58" s="102" t="s">
        <v>29</v>
      </c>
      <c r="AG58" s="102" t="s">
        <v>30</v>
      </c>
      <c r="AH58" s="102" t="s">
        <v>31</v>
      </c>
      <c r="AI58" s="102" t="s">
        <v>32</v>
      </c>
      <c r="AJ58" s="102" t="s">
        <v>33</v>
      </c>
      <c r="AK58" s="102" t="s">
        <v>34</v>
      </c>
      <c r="AL58" s="102" t="s">
        <v>35</v>
      </c>
      <c r="AM58" s="102" t="s">
        <v>36</v>
      </c>
      <c r="AN58" s="102" t="s">
        <v>37</v>
      </c>
      <c r="AO58" s="102" t="s">
        <v>38</v>
      </c>
      <c r="AP58" s="102" t="s">
        <v>39</v>
      </c>
      <c r="AQ58" s="102" t="s">
        <v>40</v>
      </c>
      <c r="AR58" s="102" t="s">
        <v>41</v>
      </c>
      <c r="AS58" s="102" t="s">
        <v>42</v>
      </c>
      <c r="AT58" s="102" t="s">
        <v>43</v>
      </c>
      <c r="AU58" s="102" t="s">
        <v>44</v>
      </c>
      <c r="AV58" s="102" t="s">
        <v>45</v>
      </c>
      <c r="AW58" s="102"/>
    </row>
    <row r="59" spans="1:49" ht="14.4" x14ac:dyDescent="0.3">
      <c r="B59" t="s">
        <v>164</v>
      </c>
      <c r="C59">
        <v>0.1</v>
      </c>
      <c r="D59" s="6">
        <v>0</v>
      </c>
      <c r="E59" s="6">
        <v>0</v>
      </c>
      <c r="F59" s="6">
        <v>0</v>
      </c>
      <c r="G59" s="6">
        <v>117.40300000000001</v>
      </c>
      <c r="H59" s="6">
        <v>119.20699999999999</v>
      </c>
      <c r="I59" s="6">
        <v>117.315</v>
      </c>
      <c r="J59" s="6">
        <v>-14.332999999999998</v>
      </c>
      <c r="K59" s="6">
        <v>2.2000000000000001E-3</v>
      </c>
      <c r="L59" s="6">
        <v>1.1000000000000001E-3</v>
      </c>
      <c r="M59" s="6">
        <v>2.2000000000000001E-3</v>
      </c>
      <c r="N59" s="6">
        <v>2.2000000000000001E-3</v>
      </c>
      <c r="O59" s="6">
        <v>-3.85E-2</v>
      </c>
      <c r="P59" s="6">
        <v>-2.6399999999999996E-2</v>
      </c>
      <c r="Q59" s="6">
        <v>3.9599999999999996E-2</v>
      </c>
      <c r="R59" s="6">
        <v>3.7399999999999996E-2</v>
      </c>
      <c r="S59" s="6">
        <v>3.4099999999999998E-2</v>
      </c>
      <c r="T59" s="6">
        <v>4.07E-2</v>
      </c>
      <c r="U59" s="6">
        <v>0</v>
      </c>
      <c r="V59" s="6">
        <v>0</v>
      </c>
      <c r="W59" s="6">
        <v>8.3808999999999987</v>
      </c>
      <c r="X59" s="6">
        <v>4.7409999999999997</v>
      </c>
      <c r="Y59" s="6">
        <v>4.4945999999999993</v>
      </c>
      <c r="Z59" s="6">
        <v>5.1447000000000003</v>
      </c>
      <c r="AA59" s="6">
        <v>5.3471000000000002</v>
      </c>
      <c r="AB59" s="6">
        <v>4.8333999999999993</v>
      </c>
      <c r="AC59" s="6">
        <v>7.2599999999999998E-2</v>
      </c>
      <c r="AD59" s="6">
        <v>7.1500000000000008E-2</v>
      </c>
      <c r="AE59" s="6">
        <v>7.3700000000000002E-2</v>
      </c>
      <c r="AF59" s="6">
        <v>0</v>
      </c>
      <c r="AG59" s="6">
        <v>5.2799999999999993E-2</v>
      </c>
      <c r="AH59" s="6">
        <v>-1.4300000000000028E-2</v>
      </c>
      <c r="AI59" s="6">
        <v>0</v>
      </c>
      <c r="AJ59" s="6">
        <v>52.800000000000011</v>
      </c>
      <c r="AK59" s="6">
        <v>0</v>
      </c>
      <c r="AL59" s="6">
        <v>63.910000000000025</v>
      </c>
      <c r="AM59" s="6">
        <v>-4.2900000000000001E-2</v>
      </c>
      <c r="AN59" s="6">
        <v>0</v>
      </c>
      <c r="AO59" s="6">
        <v>0</v>
      </c>
      <c r="AP59" s="6">
        <v>7.5712999999999999</v>
      </c>
      <c r="AQ59" s="6">
        <v>7.4623999999999997</v>
      </c>
      <c r="AR59" s="6">
        <v>7.4217000000000013</v>
      </c>
      <c r="AS59" s="6">
        <v>7.3766000000000007</v>
      </c>
      <c r="AT59" s="6">
        <v>-4.400000000000002E-3</v>
      </c>
      <c r="AU59" s="6">
        <v>-1.0999999999999981E-3</v>
      </c>
      <c r="AV59" s="6">
        <v>0</v>
      </c>
      <c r="AW59" s="6"/>
    </row>
    <row r="60" spans="1:49" ht="14.4" x14ac:dyDescent="0.3">
      <c r="B60" t="s">
        <v>164</v>
      </c>
      <c r="C60">
        <v>0.1</v>
      </c>
      <c r="D60" s="6">
        <v>1.7600000000000001E-2</v>
      </c>
      <c r="E60" s="6">
        <v>0</v>
      </c>
      <c r="F60" s="6">
        <v>6.5999999999999991E-3</v>
      </c>
      <c r="G60" s="6">
        <v>52.481000000000009</v>
      </c>
      <c r="H60" s="6">
        <v>53.305999999999997</v>
      </c>
      <c r="I60" s="6">
        <v>52.183999999999997</v>
      </c>
      <c r="J60" s="6">
        <v>-14.332999999999998</v>
      </c>
      <c r="K60" s="6">
        <v>1.1000000000000001E-3</v>
      </c>
      <c r="L60" s="6">
        <v>0</v>
      </c>
      <c r="M60" s="6">
        <v>0</v>
      </c>
      <c r="N60" s="6">
        <v>0</v>
      </c>
      <c r="O60" s="6">
        <v>-2.86E-2</v>
      </c>
      <c r="P60" s="6">
        <v>-3.4099999999999998E-2</v>
      </c>
      <c r="Q60" s="6">
        <v>1.43E-2</v>
      </c>
      <c r="R60" s="6">
        <v>1.9799999999999998E-2</v>
      </c>
      <c r="S60" s="6">
        <v>2.0899999999999998E-2</v>
      </c>
      <c r="T60" s="6">
        <v>2.6399999999999996E-2</v>
      </c>
      <c r="U60" s="6">
        <v>0</v>
      </c>
      <c r="V60" s="6">
        <v>0</v>
      </c>
      <c r="W60" s="6">
        <v>8.0531000000000006</v>
      </c>
      <c r="X60" s="6">
        <v>3.6827999999999994</v>
      </c>
      <c r="Y60" s="6">
        <v>3.5563000000000002</v>
      </c>
      <c r="Z60" s="6">
        <v>4.1128999999999998</v>
      </c>
      <c r="AA60" s="6">
        <v>4.1887999999999996</v>
      </c>
      <c r="AB60" s="6">
        <v>3.7773999999999996</v>
      </c>
      <c r="AC60" s="6">
        <v>1.8699999999999998E-2</v>
      </c>
      <c r="AD60" s="6">
        <v>1.8699999999999998E-2</v>
      </c>
      <c r="AE60" s="6">
        <v>2.4199999999999996E-2</v>
      </c>
      <c r="AF60" s="6">
        <v>0</v>
      </c>
      <c r="AG60" s="6">
        <v>2.86E-2</v>
      </c>
      <c r="AH60" s="6">
        <v>-4.0700000000000021E-2</v>
      </c>
      <c r="AI60" s="6">
        <v>0</v>
      </c>
      <c r="AJ60" s="6">
        <v>53.790000000000006</v>
      </c>
      <c r="AK60" s="6">
        <v>0</v>
      </c>
      <c r="AL60" s="6">
        <v>59.070000000000007</v>
      </c>
      <c r="AM60" s="6">
        <v>1.2100000000000003E-2</v>
      </c>
      <c r="AN60" s="6">
        <v>0</v>
      </c>
      <c r="AO60" s="6">
        <v>0</v>
      </c>
      <c r="AP60" s="6">
        <v>6.1743000000000006</v>
      </c>
      <c r="AQ60" s="6">
        <v>6.1633000000000004</v>
      </c>
      <c r="AR60" s="6">
        <v>6.1160000000000005</v>
      </c>
      <c r="AS60" s="6">
        <v>6.108299999999999</v>
      </c>
      <c r="AT60" s="6">
        <v>-2.8600000000000004E-2</v>
      </c>
      <c r="AU60" s="6">
        <v>-2.6399999999999996E-2</v>
      </c>
      <c r="AV60" s="6">
        <v>0</v>
      </c>
      <c r="AW60" s="6"/>
    </row>
    <row r="61" spans="1:49" ht="14.4" x14ac:dyDescent="0.3">
      <c r="B61" t="s">
        <v>165</v>
      </c>
      <c r="C61">
        <v>0.05</v>
      </c>
      <c r="D61" s="10">
        <v>0</v>
      </c>
      <c r="E61" s="10">
        <v>0</v>
      </c>
      <c r="F61" s="10">
        <v>0</v>
      </c>
      <c r="G61" s="10">
        <v>50.435000000000009</v>
      </c>
      <c r="H61" s="10">
        <v>51.084000000000003</v>
      </c>
      <c r="I61" s="10">
        <v>50.160000000000004</v>
      </c>
      <c r="J61" s="10">
        <v>-14.839</v>
      </c>
      <c r="K61" s="10">
        <v>1.1000000000000001E-3</v>
      </c>
      <c r="L61" s="10">
        <v>0</v>
      </c>
      <c r="M61" s="10">
        <v>1.1000000000000001E-3</v>
      </c>
      <c r="N61" s="10">
        <v>-3.3000000000000004E-3</v>
      </c>
      <c r="O61" s="10">
        <v>-6.8200000000000011E-2</v>
      </c>
      <c r="P61" s="10">
        <v>-5.8299999999999998E-2</v>
      </c>
      <c r="Q61" s="10">
        <v>2.53E-2</v>
      </c>
      <c r="R61" s="10">
        <v>2.4200000000000003E-2</v>
      </c>
      <c r="S61" s="10">
        <v>2.1999999999999999E-2</v>
      </c>
      <c r="T61" s="10">
        <v>2.86E-2</v>
      </c>
      <c r="U61" s="10">
        <v>0</v>
      </c>
      <c r="V61" s="10">
        <v>0</v>
      </c>
      <c r="W61" s="10">
        <v>5.1348000000000003</v>
      </c>
      <c r="X61" s="10">
        <v>5.5638000000000005</v>
      </c>
      <c r="Y61" s="10">
        <v>5.1502000000000008</v>
      </c>
      <c r="Z61" s="10">
        <v>5.9674999999999994</v>
      </c>
      <c r="AA61" s="10">
        <v>6.2073</v>
      </c>
      <c r="AB61" s="10">
        <v>5.579200000000001</v>
      </c>
      <c r="AC61" s="10">
        <v>1.0999999999999999E-2</v>
      </c>
      <c r="AD61" s="10">
        <v>9.8999999999999991E-3</v>
      </c>
      <c r="AE61" s="10">
        <v>1.3199999999999998E-2</v>
      </c>
      <c r="AF61" s="10">
        <v>-5.2799999999999993E-2</v>
      </c>
      <c r="AG61" s="10">
        <v>9.8999999999999991E-3</v>
      </c>
      <c r="AH61" s="10">
        <v>-6.2700000000000006E-2</v>
      </c>
      <c r="AI61" s="10">
        <v>0</v>
      </c>
      <c r="AJ61" s="10">
        <v>35.64</v>
      </c>
      <c r="AK61" s="10">
        <v>33</v>
      </c>
      <c r="AL61" s="10">
        <v>36.739999999999995</v>
      </c>
      <c r="AM61" s="10">
        <v>-1.6499999999999997E-2</v>
      </c>
      <c r="AN61" s="10">
        <v>-1.1000000000000001E-3</v>
      </c>
      <c r="AO61" s="10">
        <v>0</v>
      </c>
      <c r="AP61" s="10">
        <v>5.0622000000000007</v>
      </c>
      <c r="AQ61" s="10">
        <v>4.9984000000000002</v>
      </c>
      <c r="AR61" s="10">
        <v>4.9664999999999999</v>
      </c>
      <c r="AS61" s="10">
        <v>4.9214000000000002</v>
      </c>
      <c r="AT61" s="10">
        <v>-1.43E-2</v>
      </c>
      <c r="AU61" s="10">
        <v>-9.9000000000000025E-3</v>
      </c>
      <c r="AV61" s="10">
        <v>0</v>
      </c>
      <c r="AW61" s="10"/>
    </row>
    <row r="62" spans="1:49" ht="14.4" x14ac:dyDescent="0.3">
      <c r="B62" t="s">
        <v>165</v>
      </c>
      <c r="C62">
        <v>0.05</v>
      </c>
      <c r="D62" s="10">
        <v>2.4200000000000003E-2</v>
      </c>
      <c r="E62" s="10">
        <v>0</v>
      </c>
      <c r="F62" s="10">
        <v>7.7000000000000002E-3</v>
      </c>
      <c r="G62" s="10">
        <v>190.09099999999998</v>
      </c>
      <c r="H62" s="10">
        <v>190.86099999999999</v>
      </c>
      <c r="I62" s="10">
        <v>190.04700000000003</v>
      </c>
      <c r="J62" s="10">
        <v>-14.839</v>
      </c>
      <c r="K62" s="10">
        <v>4.4000000000000003E-3</v>
      </c>
      <c r="L62" s="10">
        <v>3.2999999999999995E-3</v>
      </c>
      <c r="M62" s="10">
        <v>5.4999999999999997E-3</v>
      </c>
      <c r="N62" s="10">
        <v>3.2999999999999995E-3</v>
      </c>
      <c r="O62" s="10">
        <v>-4.1800000000000004E-2</v>
      </c>
      <c r="P62" s="10">
        <v>-2.9700000000000008E-2</v>
      </c>
      <c r="Q62" s="10">
        <v>0.22550000000000001</v>
      </c>
      <c r="R62" s="10">
        <v>0.2266</v>
      </c>
      <c r="S62" s="10">
        <v>0.22219999999999998</v>
      </c>
      <c r="T62" s="10">
        <v>0.21559999999999999</v>
      </c>
      <c r="U62" s="10">
        <v>0.15839999999999999</v>
      </c>
      <c r="V62" s="10">
        <v>0</v>
      </c>
      <c r="W62" s="10">
        <v>5.3526000000000007</v>
      </c>
      <c r="X62" s="10">
        <v>5.4571000000000005</v>
      </c>
      <c r="Y62" s="10">
        <v>5.1073000000000004</v>
      </c>
      <c r="Z62" s="10">
        <v>5.8828000000000005</v>
      </c>
      <c r="AA62" s="10">
        <v>6.1346999999999996</v>
      </c>
      <c r="AB62" s="10">
        <v>5.5418000000000003</v>
      </c>
      <c r="AC62" s="10">
        <v>9.9000000000000005E-2</v>
      </c>
      <c r="AD62" s="10">
        <v>9.9000000000000005E-2</v>
      </c>
      <c r="AE62" s="10">
        <v>0.1012</v>
      </c>
      <c r="AF62" s="10">
        <v>9.240000000000001E-2</v>
      </c>
      <c r="AG62" s="10">
        <v>6.6000000000000003E-2</v>
      </c>
      <c r="AH62" s="10">
        <v>3.7399999999999982E-2</v>
      </c>
      <c r="AI62" s="10">
        <v>0</v>
      </c>
      <c r="AJ62" s="10">
        <v>29.040000000000006</v>
      </c>
      <c r="AK62" s="10">
        <v>-126.06</v>
      </c>
      <c r="AL62" s="10">
        <v>39.930000000000007</v>
      </c>
      <c r="AM62" s="10">
        <v>5.4999999999999997E-3</v>
      </c>
      <c r="AN62" s="10">
        <v>-1.1000000000000001E-3</v>
      </c>
      <c r="AO62" s="10">
        <v>0</v>
      </c>
      <c r="AP62" s="10">
        <v>5.1578999999999997</v>
      </c>
      <c r="AQ62" s="10">
        <v>5.0709999999999997</v>
      </c>
      <c r="AR62" s="10">
        <v>5.0522999999999989</v>
      </c>
      <c r="AS62" s="10">
        <v>4.9511000000000003</v>
      </c>
      <c r="AT62" s="10">
        <v>4.9500000000000002E-2</v>
      </c>
      <c r="AU62" s="10">
        <v>5.1700000000000003E-2</v>
      </c>
      <c r="AV62" s="10">
        <v>0</v>
      </c>
      <c r="AW62" s="10"/>
    </row>
    <row r="63" spans="1:49" ht="14.4" x14ac:dyDescent="0.3">
      <c r="B63" t="s">
        <v>166</v>
      </c>
      <c r="C63">
        <v>2.5000000000000001E-2</v>
      </c>
      <c r="D63" s="14">
        <v>0</v>
      </c>
      <c r="E63" s="14">
        <v>8.8000000000000005E-3</v>
      </c>
      <c r="F63" s="14">
        <v>0</v>
      </c>
      <c r="G63" s="14">
        <v>48.433000000000007</v>
      </c>
      <c r="H63" s="14">
        <v>48.762999999999998</v>
      </c>
      <c r="I63" s="14">
        <v>48.323000000000008</v>
      </c>
      <c r="J63" s="14">
        <v>-16.137</v>
      </c>
      <c r="K63" s="14">
        <v>0</v>
      </c>
      <c r="L63" s="14">
        <v>-1.1000000000000001E-3</v>
      </c>
      <c r="M63" s="14">
        <v>1.1000000000000001E-3</v>
      </c>
      <c r="N63" s="14">
        <v>-8.8000000000000005E-3</v>
      </c>
      <c r="O63" s="14">
        <v>-8.7999999999999995E-2</v>
      </c>
      <c r="P63" s="14">
        <v>-6.0499999999999998E-2</v>
      </c>
      <c r="Q63" s="14">
        <v>2.3099999999999999E-2</v>
      </c>
      <c r="R63" s="14">
        <v>2.3099999999999999E-2</v>
      </c>
      <c r="S63" s="14">
        <v>2.3099999999999999E-2</v>
      </c>
      <c r="T63" s="14">
        <v>2.53E-2</v>
      </c>
      <c r="U63" s="14">
        <v>0</v>
      </c>
      <c r="V63" s="14">
        <v>0</v>
      </c>
      <c r="W63" s="14">
        <v>5.2426000000000004</v>
      </c>
      <c r="X63" s="14">
        <v>5.6925000000000008</v>
      </c>
      <c r="Y63" s="14">
        <v>5.3800999999999997</v>
      </c>
      <c r="Z63" s="14">
        <v>6.0632000000000001</v>
      </c>
      <c r="AA63" s="14">
        <v>6.3920999999999992</v>
      </c>
      <c r="AB63" s="14">
        <v>5.7398000000000007</v>
      </c>
      <c r="AC63" s="14">
        <v>5.4999999999999988E-3</v>
      </c>
      <c r="AD63" s="14">
        <v>6.5999999999999991E-3</v>
      </c>
      <c r="AE63" s="14">
        <v>4.4000000000000003E-3</v>
      </c>
      <c r="AF63" s="14">
        <v>8.4699999999999998E-2</v>
      </c>
      <c r="AG63" s="14">
        <v>1.0999999999999999E-2</v>
      </c>
      <c r="AH63" s="14">
        <v>0</v>
      </c>
      <c r="AI63" s="14">
        <v>0</v>
      </c>
      <c r="AJ63" s="14">
        <v>88.056100000000001</v>
      </c>
      <c r="AK63" s="14">
        <v>91.846699999999984</v>
      </c>
      <c r="AL63" s="14">
        <v>94.519699999999986</v>
      </c>
      <c r="AM63" s="14">
        <v>1.6500000000000001E-2</v>
      </c>
      <c r="AN63" s="14">
        <v>0</v>
      </c>
      <c r="AO63" s="14">
        <v>0</v>
      </c>
      <c r="AP63" s="14">
        <v>3.9269999999999996</v>
      </c>
      <c r="AQ63" s="14">
        <v>3.9412999999999996</v>
      </c>
      <c r="AR63" s="14">
        <v>3.8939999999999997</v>
      </c>
      <c r="AS63" s="14">
        <v>3.8994999999999997</v>
      </c>
      <c r="AT63" s="14">
        <v>-3.85E-2</v>
      </c>
      <c r="AU63" s="14">
        <v>-3.9599999999999996E-2</v>
      </c>
      <c r="AV63" s="14">
        <v>0</v>
      </c>
      <c r="AW63" s="14"/>
    </row>
    <row r="64" spans="1:49" ht="14.4" x14ac:dyDescent="0.3">
      <c r="B64" t="s">
        <v>166</v>
      </c>
      <c r="C64">
        <v>2.5000000000000001E-2</v>
      </c>
      <c r="D64" s="14">
        <v>0</v>
      </c>
      <c r="E64" s="14">
        <v>0</v>
      </c>
      <c r="F64" s="14">
        <v>0</v>
      </c>
      <c r="G64" s="14">
        <v>59.674999999999997</v>
      </c>
      <c r="H64" s="14">
        <v>60.224999999999994</v>
      </c>
      <c r="I64" s="14">
        <v>59.564999999999991</v>
      </c>
      <c r="J64" s="14">
        <v>-16.137</v>
      </c>
      <c r="K64" s="14">
        <v>0</v>
      </c>
      <c r="L64" s="14">
        <v>-1.1000000000000001E-3</v>
      </c>
      <c r="M64" s="14">
        <v>1.1000000000000001E-3</v>
      </c>
      <c r="N64" s="14">
        <v>-7.7000000000000002E-3</v>
      </c>
      <c r="O64" s="14">
        <v>-8.6900000000000005E-2</v>
      </c>
      <c r="P64" s="14">
        <v>-5.9400000000000001E-2</v>
      </c>
      <c r="Q64" s="14">
        <v>2.86E-2</v>
      </c>
      <c r="R64" s="14">
        <v>2.3099999999999999E-2</v>
      </c>
      <c r="S64" s="14">
        <v>1.9799999999999998E-2</v>
      </c>
      <c r="T64" s="14">
        <v>2.3099999999999999E-2</v>
      </c>
      <c r="U64" s="14">
        <v>0</v>
      </c>
      <c r="V64" s="14">
        <v>0</v>
      </c>
      <c r="W64" s="14">
        <v>5.0434999999999999</v>
      </c>
      <c r="X64" s="14">
        <v>5.5076999999999989</v>
      </c>
      <c r="Y64" s="14">
        <v>5.2019000000000002</v>
      </c>
      <c r="Z64" s="14">
        <v>5.8729000000000005</v>
      </c>
      <c r="AA64" s="14">
        <v>6.1622000000000003</v>
      </c>
      <c r="AB64" s="14">
        <v>5.5385000000000009</v>
      </c>
      <c r="AC64" s="14">
        <v>6.5999999999999991E-3</v>
      </c>
      <c r="AD64" s="14">
        <v>9.8999999999999991E-3</v>
      </c>
      <c r="AE64" s="14">
        <v>9.8999999999999991E-3</v>
      </c>
      <c r="AF64" s="14">
        <v>0</v>
      </c>
      <c r="AG64" s="14">
        <v>7.7000000000000002E-3</v>
      </c>
      <c r="AH64" s="14">
        <v>3.6299999999999999E-2</v>
      </c>
      <c r="AI64" s="14">
        <v>0</v>
      </c>
      <c r="AJ64" s="14">
        <v>87.39609999999999</v>
      </c>
      <c r="AK64" s="14">
        <v>89.690700000000007</v>
      </c>
      <c r="AL64" s="14">
        <v>91.626699999999985</v>
      </c>
      <c r="AM64" s="14">
        <v>6.5999999999999991E-3</v>
      </c>
      <c r="AN64" s="14">
        <v>0</v>
      </c>
      <c r="AO64" s="14">
        <v>0</v>
      </c>
      <c r="AP64" s="14">
        <v>5.3712999999999997</v>
      </c>
      <c r="AQ64" s="14">
        <v>5.2998000000000003</v>
      </c>
      <c r="AR64" s="14">
        <v>5.2063000000000006</v>
      </c>
      <c r="AS64" s="14">
        <v>5.2216999999999993</v>
      </c>
      <c r="AT64" s="14">
        <v>-4.8400000000000006E-2</v>
      </c>
      <c r="AU64" s="14">
        <v>-4.8399999999999992E-2</v>
      </c>
      <c r="AV64" s="14">
        <v>0</v>
      </c>
      <c r="AW64" s="14"/>
    </row>
    <row r="65" spans="2:49" ht="14.4" x14ac:dyDescent="0.3">
      <c r="B65" t="s">
        <v>167</v>
      </c>
      <c r="C65">
        <v>1.2500000000000001E-2</v>
      </c>
      <c r="D65" s="18">
        <v>0</v>
      </c>
      <c r="E65" s="18">
        <v>0</v>
      </c>
      <c r="F65" s="18">
        <v>0</v>
      </c>
      <c r="G65" s="18">
        <v>63.437000000000005</v>
      </c>
      <c r="H65" s="18">
        <v>64.174000000000007</v>
      </c>
      <c r="I65" s="18">
        <v>63.228000000000002</v>
      </c>
      <c r="J65" s="18">
        <v>-15.707999999999998</v>
      </c>
      <c r="K65" s="18">
        <v>0</v>
      </c>
      <c r="L65" s="18">
        <v>0</v>
      </c>
      <c r="M65" s="18">
        <v>0</v>
      </c>
      <c r="N65" s="18">
        <v>-1.9799999999999998E-2</v>
      </c>
      <c r="O65" s="18">
        <v>-7.5899999999999995E-2</v>
      </c>
      <c r="P65" s="18">
        <v>-6.3799999999999996E-2</v>
      </c>
      <c r="Q65" s="18">
        <v>9.8999999999999991E-3</v>
      </c>
      <c r="R65" s="18">
        <v>7.7000000000000002E-3</v>
      </c>
      <c r="S65" s="18">
        <v>6.5999999999999991E-3</v>
      </c>
      <c r="T65" s="18">
        <v>9.8999999999999991E-3</v>
      </c>
      <c r="U65" s="18">
        <v>0</v>
      </c>
      <c r="V65" s="18">
        <v>0</v>
      </c>
      <c r="W65" s="18">
        <v>5.1204999999999998</v>
      </c>
      <c r="X65" s="18">
        <v>5.5747999999999989</v>
      </c>
      <c r="Y65" s="18">
        <v>5.1601000000000008</v>
      </c>
      <c r="Z65" s="18">
        <v>6.0555000000000003</v>
      </c>
      <c r="AA65" s="18">
        <v>6.2238000000000007</v>
      </c>
      <c r="AB65" s="18">
        <v>5.5043999999999995</v>
      </c>
      <c r="AC65" s="18">
        <v>1.6500000000000001E-2</v>
      </c>
      <c r="AD65" s="18">
        <v>1.6499999999999997E-2</v>
      </c>
      <c r="AE65" s="18">
        <v>1.43E-2</v>
      </c>
      <c r="AF65" s="18">
        <v>0</v>
      </c>
      <c r="AG65" s="18">
        <v>6.5999999999999991E-3</v>
      </c>
      <c r="AH65" s="18">
        <v>0</v>
      </c>
      <c r="AI65" s="18">
        <v>0</v>
      </c>
      <c r="AJ65" s="18">
        <v>28.666000000000004</v>
      </c>
      <c r="AK65" s="18">
        <v>26.268000000000001</v>
      </c>
      <c r="AL65" s="18">
        <v>25.542000000000002</v>
      </c>
      <c r="AM65" s="18">
        <v>1.43E-2</v>
      </c>
      <c r="AN65" s="18">
        <v>-5.4999999999999997E-3</v>
      </c>
      <c r="AO65" s="18">
        <v>0</v>
      </c>
      <c r="AP65" s="18">
        <v>5.4207999999999998</v>
      </c>
      <c r="AQ65" s="18">
        <v>5.2447999999999997</v>
      </c>
      <c r="AR65" s="18">
        <v>5.1941999999999995</v>
      </c>
      <c r="AS65" s="18">
        <v>5.1094999999999988</v>
      </c>
      <c r="AT65" s="18">
        <v>-3.9600000000000003E-2</v>
      </c>
      <c r="AU65" s="18">
        <v>-3.8499999999999993E-2</v>
      </c>
      <c r="AV65" s="18">
        <v>0</v>
      </c>
      <c r="AW65" s="18"/>
    </row>
    <row r="66" spans="2:49" ht="14.4" x14ac:dyDescent="0.3">
      <c r="B66" t="s">
        <v>167</v>
      </c>
      <c r="C66">
        <v>1.2500000000000001E-2</v>
      </c>
      <c r="D66" s="18">
        <v>0</v>
      </c>
      <c r="E66" s="18">
        <v>0</v>
      </c>
      <c r="F66" s="18">
        <v>0</v>
      </c>
      <c r="G66" s="18">
        <v>53.965999999999994</v>
      </c>
      <c r="H66" s="18">
        <v>54.483000000000004</v>
      </c>
      <c r="I66" s="18">
        <v>53.812000000000005</v>
      </c>
      <c r="J66" s="18">
        <v>-15.707999999999998</v>
      </c>
      <c r="K66" s="18">
        <v>0</v>
      </c>
      <c r="L66" s="18">
        <v>0</v>
      </c>
      <c r="M66" s="18">
        <v>-1.1000000000000001E-3</v>
      </c>
      <c r="N66" s="18">
        <v>-3.3000000000000017E-3</v>
      </c>
      <c r="O66" s="18">
        <v>-5.7200000000000001E-2</v>
      </c>
      <c r="P66" s="18">
        <v>-5.0599999999999999E-2</v>
      </c>
      <c r="Q66" s="18">
        <v>5.4999999999999997E-3</v>
      </c>
      <c r="R66" s="18">
        <v>1.1000000000000001E-3</v>
      </c>
      <c r="S66" s="18">
        <v>0</v>
      </c>
      <c r="T66" s="18">
        <v>3.2999999999999995E-3</v>
      </c>
      <c r="U66" s="18">
        <v>7.2599999999999998E-2</v>
      </c>
      <c r="V66" s="18">
        <v>0</v>
      </c>
      <c r="W66" s="18">
        <v>4.9246999999999996</v>
      </c>
      <c r="X66" s="18">
        <v>5.5880000000000001</v>
      </c>
      <c r="Y66" s="18">
        <v>5.1843000000000004</v>
      </c>
      <c r="Z66" s="18">
        <v>5.9685999999999995</v>
      </c>
      <c r="AA66" s="18">
        <v>6.2182999999999993</v>
      </c>
      <c r="AB66" s="18">
        <v>5.5230999999999995</v>
      </c>
      <c r="AC66" s="18">
        <v>1.0999999999999999E-2</v>
      </c>
      <c r="AD66" s="18">
        <v>9.9000000000000008E-3</v>
      </c>
      <c r="AE66" s="18">
        <v>1.43E-2</v>
      </c>
      <c r="AF66" s="18">
        <v>0</v>
      </c>
      <c r="AG66" s="18">
        <v>0</v>
      </c>
      <c r="AH66" s="18">
        <v>0</v>
      </c>
      <c r="AI66" s="18">
        <v>0</v>
      </c>
      <c r="AJ66" s="18">
        <v>28.226000000000003</v>
      </c>
      <c r="AK66" s="18">
        <v>26.158000000000001</v>
      </c>
      <c r="AL66" s="18">
        <v>24.431000000000001</v>
      </c>
      <c r="AM66" s="18">
        <v>1.6500000000000001E-2</v>
      </c>
      <c r="AN66" s="18">
        <v>-5.4999999999999997E-3</v>
      </c>
      <c r="AO66" s="18">
        <v>0</v>
      </c>
      <c r="AP66" s="18">
        <v>6.1732000000000005</v>
      </c>
      <c r="AQ66" s="18">
        <v>6.0621</v>
      </c>
      <c r="AR66" s="18">
        <v>5.9466000000000001</v>
      </c>
      <c r="AS66" s="18">
        <v>5.9234999999999998</v>
      </c>
      <c r="AT66" s="18">
        <v>-4.1800000000000004E-2</v>
      </c>
      <c r="AU66" s="18">
        <v>-4.1799999999999997E-2</v>
      </c>
      <c r="AV66" s="18">
        <v>0</v>
      </c>
      <c r="AW66" s="18"/>
    </row>
    <row r="67" spans="2:49" ht="14.4" x14ac:dyDescent="0.3">
      <c r="B67" t="s">
        <v>168</v>
      </c>
      <c r="C67">
        <f>C66/2</f>
        <v>6.2500000000000003E-3</v>
      </c>
      <c r="D67" s="54">
        <v>-1.2100000000000001E-2</v>
      </c>
      <c r="E67" s="54">
        <v>0</v>
      </c>
      <c r="F67" s="54">
        <v>0</v>
      </c>
      <c r="G67" s="54">
        <v>24.232999999999997</v>
      </c>
      <c r="H67" s="54">
        <v>26.037000000000006</v>
      </c>
      <c r="I67" s="54">
        <v>25.509</v>
      </c>
      <c r="J67" s="54">
        <v>-15.058999999999999</v>
      </c>
      <c r="K67" s="54">
        <v>0</v>
      </c>
      <c r="L67" s="54">
        <v>0</v>
      </c>
      <c r="M67" s="54">
        <v>0</v>
      </c>
      <c r="N67" s="54">
        <v>-1.8699999999999998E-2</v>
      </c>
      <c r="O67" s="54">
        <v>-4.9499999999999995E-2</v>
      </c>
      <c r="P67" s="54">
        <v>-4.7300000000000002E-2</v>
      </c>
      <c r="Q67" s="54">
        <v>3.6299999999999999E-2</v>
      </c>
      <c r="R67" s="54">
        <v>3.3000000000000002E-2</v>
      </c>
      <c r="S67" s="54">
        <v>3.2999999999999995E-2</v>
      </c>
      <c r="T67" s="54">
        <v>2.6399999999999996E-2</v>
      </c>
      <c r="U67" s="54">
        <v>0</v>
      </c>
      <c r="V67" s="54">
        <v>0</v>
      </c>
      <c r="W67" s="54">
        <v>6.4999000000000002</v>
      </c>
      <c r="X67" s="54">
        <v>7.8814999999999991</v>
      </c>
      <c r="Y67" s="54">
        <v>7.0465999999999998</v>
      </c>
      <c r="Z67" s="54">
        <v>8.0167999999999999</v>
      </c>
      <c r="AA67" s="54">
        <v>8.8440000000000012</v>
      </c>
      <c r="AB67" s="54">
        <v>7.3292999999999999</v>
      </c>
      <c r="AC67" s="54">
        <v>3.0800000000000001E-2</v>
      </c>
      <c r="AD67" s="54">
        <v>3.0800000000000001E-2</v>
      </c>
      <c r="AE67" s="54">
        <v>2.9700000000000001E-2</v>
      </c>
      <c r="AF67" s="54">
        <v>3.1900000000000005E-2</v>
      </c>
      <c r="AG67" s="54">
        <v>2.9700000000000001E-2</v>
      </c>
      <c r="AH67" s="54">
        <v>0</v>
      </c>
      <c r="AI67" s="54">
        <v>0</v>
      </c>
      <c r="AJ67" s="54">
        <v>49.698</v>
      </c>
      <c r="AK67" s="54">
        <v>44.319000000000003</v>
      </c>
      <c r="AL67" s="54">
        <v>45.066999999999993</v>
      </c>
      <c r="AM67" s="54">
        <v>-2.1999999999999988E-3</v>
      </c>
      <c r="AN67" s="54">
        <v>0</v>
      </c>
      <c r="AO67" s="54">
        <v>2.2000000000000001E-3</v>
      </c>
      <c r="AP67" s="54">
        <v>4.1448</v>
      </c>
      <c r="AQ67" s="54">
        <v>3.9203999999999999</v>
      </c>
      <c r="AR67" s="54">
        <v>3.8643000000000005</v>
      </c>
      <c r="AS67" s="54">
        <v>3.9269999999999996</v>
      </c>
      <c r="AT67" s="54">
        <v>-6.7100000000000007E-2</v>
      </c>
      <c r="AU67" s="54">
        <v>-6.93E-2</v>
      </c>
      <c r="AV67" s="54">
        <v>0</v>
      </c>
      <c r="AW67" s="54"/>
    </row>
    <row r="68" spans="2:49" ht="14.4" x14ac:dyDescent="0.3">
      <c r="B68" t="s">
        <v>168</v>
      </c>
      <c r="C68">
        <v>6.2500000000000003E-3</v>
      </c>
      <c r="D68" s="54">
        <v>6.93E-2</v>
      </c>
      <c r="E68" s="54">
        <v>0</v>
      </c>
      <c r="F68" s="54">
        <v>4.6199999999999998E-2</v>
      </c>
      <c r="G68" s="54">
        <v>53.185000000000002</v>
      </c>
      <c r="H68" s="54">
        <v>57.112000000000002</v>
      </c>
      <c r="I68" s="54">
        <v>56.231999999999999</v>
      </c>
      <c r="J68" s="54">
        <v>-15.058999999999999</v>
      </c>
      <c r="K68" s="54">
        <v>0</v>
      </c>
      <c r="L68" s="54">
        <v>0</v>
      </c>
      <c r="M68" s="54">
        <v>0</v>
      </c>
      <c r="N68" s="54">
        <v>-1.9799999999999998E-2</v>
      </c>
      <c r="O68" s="54">
        <v>-4.9499999999999995E-2</v>
      </c>
      <c r="P68" s="54">
        <v>-5.3899999999999997E-2</v>
      </c>
      <c r="Q68" s="54">
        <v>1.9799999999999998E-2</v>
      </c>
      <c r="R68" s="54">
        <v>1.0999999999999999E-2</v>
      </c>
      <c r="S68" s="54">
        <v>1.2100000000000001E-2</v>
      </c>
      <c r="T68" s="54">
        <v>1.2100000000000001E-2</v>
      </c>
      <c r="U68" s="54">
        <v>0</v>
      </c>
      <c r="V68" s="54">
        <v>0</v>
      </c>
      <c r="W68" s="54">
        <v>4.125</v>
      </c>
      <c r="X68" s="54">
        <v>3.7993999999999999</v>
      </c>
      <c r="Y68" s="54">
        <v>3.3242000000000003</v>
      </c>
      <c r="Z68" s="54">
        <v>3.8148</v>
      </c>
      <c r="AA68" s="54">
        <v>4.2239999999999993</v>
      </c>
      <c r="AB68" s="54">
        <v>3.4485000000000001</v>
      </c>
      <c r="AC68" s="54">
        <v>2.2000000000000001E-3</v>
      </c>
      <c r="AD68" s="54">
        <v>2.1999999999999997E-3</v>
      </c>
      <c r="AE68" s="54">
        <v>-1.0999999999999996E-3</v>
      </c>
      <c r="AF68" s="54">
        <v>-6.5999999999999991E-3</v>
      </c>
      <c r="AG68" s="54">
        <v>-3.2999999999999995E-3</v>
      </c>
      <c r="AH68" s="54">
        <v>0</v>
      </c>
      <c r="AI68" s="54">
        <v>0</v>
      </c>
      <c r="AJ68" s="54">
        <v>15.686000000000002</v>
      </c>
      <c r="AK68" s="54">
        <v>15.048000000000004</v>
      </c>
      <c r="AL68" s="54">
        <v>13.903999999999998</v>
      </c>
      <c r="AM68" s="54">
        <v>-1.3199999999999998E-2</v>
      </c>
      <c r="AN68" s="54">
        <v>0</v>
      </c>
      <c r="AO68" s="54">
        <v>5.0599999999999999E-2</v>
      </c>
      <c r="AP68" s="54">
        <v>5.5044000000000004</v>
      </c>
      <c r="AQ68" s="54">
        <v>5.2019000000000002</v>
      </c>
      <c r="AR68" s="54">
        <v>5.0523000000000007</v>
      </c>
      <c r="AS68" s="54">
        <v>5.181</v>
      </c>
      <c r="AT68" s="54">
        <v>-6.7100000000000007E-2</v>
      </c>
      <c r="AU68" s="54">
        <v>-6.93E-2</v>
      </c>
      <c r="AV68" s="54">
        <v>0</v>
      </c>
      <c r="AW68" s="54"/>
    </row>
    <row r="69" spans="2:49" ht="14.4" x14ac:dyDescent="0.3">
      <c r="B69" t="s">
        <v>169</v>
      </c>
      <c r="C69">
        <f>C67/2</f>
        <v>3.1250000000000002E-3</v>
      </c>
      <c r="D69" s="58">
        <v>-5.4999999999999997E-3</v>
      </c>
      <c r="E69" s="58">
        <v>-0.18149999999999999</v>
      </c>
      <c r="F69" s="58">
        <v>0</v>
      </c>
      <c r="G69" s="58">
        <v>24.463999999999999</v>
      </c>
      <c r="H69" s="58">
        <v>26.322999999999997</v>
      </c>
      <c r="I69" s="58">
        <v>25.838999999999999</v>
      </c>
      <c r="J69" s="58">
        <v>-15.169</v>
      </c>
      <c r="K69" s="58">
        <v>0</v>
      </c>
      <c r="L69" s="58">
        <v>0</v>
      </c>
      <c r="M69" s="58">
        <v>0</v>
      </c>
      <c r="N69" s="58">
        <v>-2.4200000000000003E-2</v>
      </c>
      <c r="O69" s="58">
        <v>-6.2700000000000006E-2</v>
      </c>
      <c r="P69" s="58">
        <v>-6.0499999999999998E-2</v>
      </c>
      <c r="Q69" s="58">
        <v>4.3999999999999997E-2</v>
      </c>
      <c r="R69" s="58">
        <v>3.85E-2</v>
      </c>
      <c r="S69" s="58">
        <v>3.4100000000000005E-2</v>
      </c>
      <c r="T69" s="58">
        <v>3.6299999999999999E-2</v>
      </c>
      <c r="U69" s="58">
        <v>7.4799999999999991E-2</v>
      </c>
      <c r="V69" s="58">
        <v>0</v>
      </c>
      <c r="W69" s="58">
        <v>6.4855999999999998</v>
      </c>
      <c r="X69" s="58">
        <v>7.8848000000000003</v>
      </c>
      <c r="Y69" s="58">
        <v>6.9926999999999992</v>
      </c>
      <c r="Z69" s="58">
        <v>7.938699999999999</v>
      </c>
      <c r="AA69" s="58">
        <v>8.7582000000000004</v>
      </c>
      <c r="AB69" s="58">
        <v>7.3028999999999993</v>
      </c>
      <c r="AC69" s="58">
        <v>3.1899999999999998E-2</v>
      </c>
      <c r="AD69" s="58">
        <v>2.9699999999999997E-2</v>
      </c>
      <c r="AE69" s="58">
        <v>3.4099999999999998E-2</v>
      </c>
      <c r="AF69" s="58">
        <v>0</v>
      </c>
      <c r="AG69" s="58">
        <v>2.9700000000000001E-2</v>
      </c>
      <c r="AH69" s="58">
        <v>0</v>
      </c>
      <c r="AI69" s="58">
        <v>0</v>
      </c>
      <c r="AJ69" s="58">
        <v>56.573</v>
      </c>
      <c r="AK69" s="58">
        <v>51.029000000000003</v>
      </c>
      <c r="AL69" s="58">
        <v>51.579000000000001</v>
      </c>
      <c r="AM69" s="58">
        <v>0</v>
      </c>
      <c r="AN69" s="58">
        <v>0</v>
      </c>
      <c r="AO69" s="58">
        <v>-1.9799999999999998E-2</v>
      </c>
      <c r="AP69" s="58">
        <v>3.6079999999999997</v>
      </c>
      <c r="AQ69" s="58">
        <v>3.3308</v>
      </c>
      <c r="AR69" s="58">
        <v>3.2350999999999996</v>
      </c>
      <c r="AS69" s="58">
        <v>3.3231000000000002</v>
      </c>
      <c r="AT69" s="58">
        <v>-6.8199999999999997E-2</v>
      </c>
      <c r="AU69" s="58">
        <v>-7.2599999999999998E-2</v>
      </c>
      <c r="AV69" s="58">
        <v>0</v>
      </c>
      <c r="AW69" s="58"/>
    </row>
    <row r="70" spans="2:49" ht="14.4" x14ac:dyDescent="0.3">
      <c r="B70" t="s">
        <v>169</v>
      </c>
      <c r="C70">
        <v>3.1250000000000002E-3</v>
      </c>
      <c r="D70" s="58">
        <v>2.1999999999999997E-3</v>
      </c>
      <c r="E70" s="58">
        <v>-5.7200000000000015E-2</v>
      </c>
      <c r="F70" s="58">
        <v>0</v>
      </c>
      <c r="G70" s="58">
        <v>77.253</v>
      </c>
      <c r="H70" s="58">
        <v>82.587999999999994</v>
      </c>
      <c r="I70" s="58">
        <v>81.234999999999999</v>
      </c>
      <c r="J70" s="58">
        <v>-15.169</v>
      </c>
      <c r="K70" s="58">
        <v>0</v>
      </c>
      <c r="L70" s="58">
        <v>0</v>
      </c>
      <c r="M70" s="58">
        <v>0</v>
      </c>
      <c r="N70" s="58">
        <v>-2.4200000000000003E-2</v>
      </c>
      <c r="O70" s="58">
        <v>-5.2800000000000007E-2</v>
      </c>
      <c r="P70" s="58">
        <v>-6.3799999999999996E-2</v>
      </c>
      <c r="Q70" s="58">
        <v>-1.0999999999999999E-2</v>
      </c>
      <c r="R70" s="58">
        <v>-3.2999999999999995E-3</v>
      </c>
      <c r="S70" s="58">
        <v>-5.4999999999999988E-3</v>
      </c>
      <c r="T70" s="58">
        <v>0</v>
      </c>
      <c r="U70" s="58">
        <v>0</v>
      </c>
      <c r="V70" s="58">
        <v>0</v>
      </c>
      <c r="W70" s="58">
        <v>4.2537000000000003</v>
      </c>
      <c r="X70" s="58">
        <v>3.7927999999999997</v>
      </c>
      <c r="Y70" s="58">
        <v>3.3649</v>
      </c>
      <c r="Z70" s="58">
        <v>3.8290999999999995</v>
      </c>
      <c r="AA70" s="58">
        <v>4.2371999999999996</v>
      </c>
      <c r="AB70" s="58">
        <v>3.5100999999999996</v>
      </c>
      <c r="AC70" s="58">
        <v>1.2100000000000001E-2</v>
      </c>
      <c r="AD70" s="58">
        <v>1.0999999999999998E-2</v>
      </c>
      <c r="AE70" s="58">
        <v>1.0999999999999999E-2</v>
      </c>
      <c r="AF70" s="58">
        <v>7.9199999999999993E-2</v>
      </c>
      <c r="AG70" s="58">
        <v>0</v>
      </c>
      <c r="AH70" s="58">
        <v>0</v>
      </c>
      <c r="AI70" s="58">
        <v>0</v>
      </c>
      <c r="AJ70" s="58">
        <v>23.529000000000003</v>
      </c>
      <c r="AK70" s="58">
        <v>22.219999999999995</v>
      </c>
      <c r="AL70" s="58">
        <v>21.395</v>
      </c>
      <c r="AM70" s="58">
        <v>2.0899999999999998E-2</v>
      </c>
      <c r="AN70" s="58">
        <v>0</v>
      </c>
      <c r="AO70" s="58">
        <v>-1.9799999999999998E-2</v>
      </c>
      <c r="AP70" s="58">
        <v>4.8565000000000005</v>
      </c>
      <c r="AQ70" s="58">
        <v>4.6046000000000005</v>
      </c>
      <c r="AR70" s="58">
        <v>4.5000999999999998</v>
      </c>
      <c r="AS70" s="58">
        <v>4.6387</v>
      </c>
      <c r="AT70" s="58">
        <v>-6.7099999999999993E-2</v>
      </c>
      <c r="AU70" s="58">
        <v>-6.93E-2</v>
      </c>
      <c r="AV70" s="58">
        <v>0</v>
      </c>
      <c r="AW70" s="58"/>
    </row>
    <row r="71" spans="2:49" ht="14.4" x14ac:dyDescent="0.3">
      <c r="B71" t="s">
        <v>170</v>
      </c>
      <c r="C71">
        <f>C69/2</f>
        <v>1.5625000000000001E-3</v>
      </c>
      <c r="D71" s="62">
        <v>-1.7600000000000001E-2</v>
      </c>
      <c r="E71" s="62">
        <v>0</v>
      </c>
      <c r="F71" s="62">
        <v>0</v>
      </c>
      <c r="G71" s="62">
        <v>114.66399999999999</v>
      </c>
      <c r="H71" s="62">
        <v>122.24299999999999</v>
      </c>
      <c r="I71" s="62">
        <v>120.626</v>
      </c>
      <c r="J71" s="62">
        <v>-15.081</v>
      </c>
      <c r="K71" s="62">
        <v>1.1000000000000001E-3</v>
      </c>
      <c r="L71" s="62">
        <v>0</v>
      </c>
      <c r="M71" s="62">
        <v>0</v>
      </c>
      <c r="N71" s="62">
        <v>-3.0800000000000001E-2</v>
      </c>
      <c r="O71" s="62">
        <v>-6.93E-2</v>
      </c>
      <c r="P71" s="62">
        <v>-6.8199999999999997E-2</v>
      </c>
      <c r="Q71" s="62">
        <v>2.1999999999999997E-3</v>
      </c>
      <c r="R71" s="62">
        <v>3.2999999999999995E-3</v>
      </c>
      <c r="S71" s="62">
        <v>3.3000000000000004E-3</v>
      </c>
      <c r="T71" s="62">
        <v>0</v>
      </c>
      <c r="U71" s="62">
        <v>-9.35E-2</v>
      </c>
      <c r="V71" s="62">
        <v>0</v>
      </c>
      <c r="W71" s="62">
        <v>4.6255000000000006</v>
      </c>
      <c r="X71" s="62">
        <v>3.7862</v>
      </c>
      <c r="Y71" s="62">
        <v>3.4694000000000003</v>
      </c>
      <c r="Z71" s="62">
        <v>3.9269999999999996</v>
      </c>
      <c r="AA71" s="62">
        <v>4.3021000000000003</v>
      </c>
      <c r="AB71" s="62">
        <v>3.5574000000000008</v>
      </c>
      <c r="AC71" s="62">
        <v>2.86E-2</v>
      </c>
      <c r="AD71" s="62">
        <v>2.86E-2</v>
      </c>
      <c r="AE71" s="62">
        <v>3.0800000000000001E-2</v>
      </c>
      <c r="AF71" s="62">
        <v>-8.7999999999999988E-3</v>
      </c>
      <c r="AG71" s="62">
        <v>-5.4999999999999997E-3</v>
      </c>
      <c r="AH71" s="62">
        <v>0</v>
      </c>
      <c r="AI71" s="62">
        <v>0</v>
      </c>
      <c r="AJ71" s="62">
        <v>25.300000000000004</v>
      </c>
      <c r="AK71" s="62">
        <v>24.474999999999994</v>
      </c>
      <c r="AL71" s="62">
        <v>22.4147</v>
      </c>
      <c r="AM71" s="62">
        <v>2.0899999999999998E-2</v>
      </c>
      <c r="AN71" s="62">
        <v>0</v>
      </c>
      <c r="AO71" s="62">
        <v>-1.1000000000000001E-3</v>
      </c>
      <c r="AP71" s="62">
        <v>5.7012999999999998</v>
      </c>
      <c r="AQ71" s="62">
        <v>5.3723999999999998</v>
      </c>
      <c r="AR71" s="62">
        <v>5.2634999999999996</v>
      </c>
      <c r="AS71" s="62">
        <v>5.4141999999999992</v>
      </c>
      <c r="AT71" s="62">
        <v>-6.1600000000000002E-2</v>
      </c>
      <c r="AU71" s="62">
        <v>-6.1600000000000002E-2</v>
      </c>
      <c r="AV71" s="62">
        <v>0</v>
      </c>
      <c r="AW71" s="62"/>
    </row>
    <row r="72" spans="2:49" ht="14.4" x14ac:dyDescent="0.3">
      <c r="B72" t="s">
        <v>170</v>
      </c>
      <c r="C72">
        <v>1.5625000000000001E-3</v>
      </c>
      <c r="D72" s="62">
        <v>-1.7600000000000001E-2</v>
      </c>
      <c r="E72" s="62">
        <v>0</v>
      </c>
      <c r="F72" s="62">
        <v>0</v>
      </c>
      <c r="G72" s="62">
        <v>99.263999999999996</v>
      </c>
      <c r="H72" s="62">
        <v>105.85299999999999</v>
      </c>
      <c r="I72" s="62">
        <v>104.236</v>
      </c>
      <c r="J72" s="62">
        <v>-15.081</v>
      </c>
      <c r="K72" s="62">
        <v>0</v>
      </c>
      <c r="L72" s="62">
        <v>0</v>
      </c>
      <c r="M72" s="62">
        <v>0</v>
      </c>
      <c r="N72" s="62">
        <v>-3.1899999999999998E-2</v>
      </c>
      <c r="O72" s="62">
        <v>-6.93E-2</v>
      </c>
      <c r="P72" s="62">
        <v>-7.039999999999999E-2</v>
      </c>
      <c r="Q72" s="62">
        <v>3.3000000000000004E-3</v>
      </c>
      <c r="R72" s="62">
        <v>0</v>
      </c>
      <c r="S72" s="62">
        <v>-2.2000000000000001E-3</v>
      </c>
      <c r="T72" s="62">
        <v>0</v>
      </c>
      <c r="U72" s="62">
        <v>-8.9100000000000013E-2</v>
      </c>
      <c r="V72" s="62">
        <v>0</v>
      </c>
      <c r="W72" s="62">
        <v>4.3219000000000003</v>
      </c>
      <c r="X72" s="62">
        <v>3.7092000000000001</v>
      </c>
      <c r="Y72" s="62">
        <v>3.3462000000000005</v>
      </c>
      <c r="Z72" s="62">
        <v>3.7652999999999994</v>
      </c>
      <c r="AA72" s="62">
        <v>4.1349</v>
      </c>
      <c r="AB72" s="62">
        <v>3.4133000000000009</v>
      </c>
      <c r="AC72" s="62">
        <v>8.8000000000000005E-3</v>
      </c>
      <c r="AD72" s="62">
        <v>7.7000000000000002E-3</v>
      </c>
      <c r="AE72" s="62">
        <v>1.0999999999999998E-2</v>
      </c>
      <c r="AF72" s="62">
        <v>-1.3199999999999998E-2</v>
      </c>
      <c r="AG72" s="62">
        <v>-5.4999999999999997E-3</v>
      </c>
      <c r="AH72" s="62">
        <v>0</v>
      </c>
      <c r="AI72" s="62">
        <v>0</v>
      </c>
      <c r="AJ72" s="62">
        <v>21.582000000000001</v>
      </c>
      <c r="AK72" s="62">
        <v>22.549999999999997</v>
      </c>
      <c r="AL72" s="62">
        <v>20.555700000000002</v>
      </c>
      <c r="AM72" s="62">
        <v>0</v>
      </c>
      <c r="AN72" s="62">
        <v>0</v>
      </c>
      <c r="AO72" s="62">
        <v>-2.2000000000000001E-3</v>
      </c>
      <c r="AP72" s="62">
        <v>5.1854000000000005</v>
      </c>
      <c r="AQ72" s="62">
        <v>4.9049000000000005</v>
      </c>
      <c r="AR72" s="62">
        <v>4.7641</v>
      </c>
      <c r="AS72" s="62">
        <v>4.8927999999999994</v>
      </c>
      <c r="AT72" s="62">
        <v>-7.2599999999999998E-2</v>
      </c>
      <c r="AU72" s="62">
        <v>-7.3700000000000002E-2</v>
      </c>
      <c r="AV72" s="62">
        <v>0</v>
      </c>
      <c r="AW72" s="62"/>
    </row>
    <row r="73" spans="2:49" ht="14.4" x14ac:dyDescent="0.3">
      <c r="B73" t="s">
        <v>163</v>
      </c>
      <c r="C73">
        <v>0</v>
      </c>
      <c r="D73" s="66">
        <v>-8.8000000000000005E-3</v>
      </c>
      <c r="E73" s="66">
        <v>-3.5200000000000002E-2</v>
      </c>
      <c r="F73" s="66">
        <v>1.1000000000000001E-3</v>
      </c>
      <c r="G73" s="66">
        <v>117.41399999999999</v>
      </c>
      <c r="H73" s="66">
        <v>125.20200000000001</v>
      </c>
      <c r="I73" s="66">
        <v>123.31</v>
      </c>
      <c r="J73" s="66">
        <v>-15.532</v>
      </c>
      <c r="K73" s="66">
        <v>0</v>
      </c>
      <c r="L73" s="66">
        <v>0</v>
      </c>
      <c r="M73" s="66">
        <v>0</v>
      </c>
      <c r="N73" s="66">
        <v>-1.2099999999999998E-2</v>
      </c>
      <c r="O73" s="66">
        <v>-5.6100000000000004E-2</v>
      </c>
      <c r="P73" s="66">
        <v>-5.5000000000000007E-2</v>
      </c>
      <c r="Q73" s="66">
        <v>1.3200000000000002E-2</v>
      </c>
      <c r="R73" s="66">
        <v>3.2999999999999995E-3</v>
      </c>
      <c r="S73" s="66">
        <v>8.7999999999999988E-3</v>
      </c>
      <c r="T73" s="66">
        <v>5.4999999999999997E-3</v>
      </c>
      <c r="U73" s="66">
        <v>9.5699999999999993E-2</v>
      </c>
      <c r="V73" s="66">
        <v>0</v>
      </c>
      <c r="W73" s="66">
        <v>3.6674000000000002</v>
      </c>
      <c r="X73" s="66">
        <v>3.6003000000000003</v>
      </c>
      <c r="Y73" s="66">
        <v>3.3120999999999992</v>
      </c>
      <c r="Z73" s="66">
        <v>3.6960000000000002</v>
      </c>
      <c r="AA73" s="66">
        <v>4.1173000000000002</v>
      </c>
      <c r="AB73" s="66">
        <v>3.3879999999999999</v>
      </c>
      <c r="AC73" s="66">
        <v>1.54E-2</v>
      </c>
      <c r="AD73" s="66">
        <v>1.54E-2</v>
      </c>
      <c r="AE73" s="66">
        <v>1.0999999999999999E-2</v>
      </c>
      <c r="AF73" s="66">
        <v>0</v>
      </c>
      <c r="AG73" s="66">
        <v>6.5999999999999991E-3</v>
      </c>
      <c r="AH73" s="66">
        <v>0</v>
      </c>
      <c r="AI73" s="66">
        <v>0</v>
      </c>
      <c r="AJ73" s="66">
        <v>21.931799999999999</v>
      </c>
      <c r="AK73" s="66">
        <v>21.264099999999999</v>
      </c>
      <c r="AL73" s="66">
        <v>19.1279</v>
      </c>
      <c r="AM73" s="66">
        <v>-1.3199999999999998E-2</v>
      </c>
      <c r="AN73" s="66">
        <v>0</v>
      </c>
      <c r="AO73" s="66">
        <v>6.0499999999999998E-2</v>
      </c>
      <c r="AP73" s="66">
        <v>5.1535000000000002</v>
      </c>
      <c r="AQ73" s="66">
        <v>4.9290999999999991</v>
      </c>
      <c r="AR73" s="66">
        <v>4.8454999999999995</v>
      </c>
      <c r="AS73" s="66">
        <v>4.8740999999999994</v>
      </c>
      <c r="AT73" s="66">
        <v>-6.93E-2</v>
      </c>
      <c r="AU73" s="66">
        <v>-7.1499999999999994E-2</v>
      </c>
      <c r="AV73" s="66">
        <v>0</v>
      </c>
      <c r="AW73" s="66"/>
    </row>
    <row r="74" spans="2:49" ht="14.4" x14ac:dyDescent="0.3">
      <c r="B74" t="s">
        <v>163</v>
      </c>
      <c r="C74">
        <v>0</v>
      </c>
      <c r="D74" s="66">
        <v>-8.8000000000000005E-3</v>
      </c>
      <c r="E74" s="66">
        <v>-3.5200000000000002E-2</v>
      </c>
      <c r="F74" s="66">
        <v>0</v>
      </c>
      <c r="G74" s="66">
        <v>93.984000000000009</v>
      </c>
      <c r="H74" s="66">
        <v>100.23199999999999</v>
      </c>
      <c r="I74" s="66">
        <v>98.449999999999989</v>
      </c>
      <c r="J74" s="66">
        <v>-15.532</v>
      </c>
      <c r="K74" s="66">
        <v>0</v>
      </c>
      <c r="L74" s="66">
        <v>0</v>
      </c>
      <c r="M74" s="66">
        <v>0</v>
      </c>
      <c r="N74" s="66">
        <v>-1.3199999999999998E-2</v>
      </c>
      <c r="O74" s="66">
        <v>-5.6100000000000004E-2</v>
      </c>
      <c r="P74" s="66">
        <v>-5.2800000000000007E-2</v>
      </c>
      <c r="Q74" s="66">
        <v>1.0999999999999998E-3</v>
      </c>
      <c r="R74" s="66">
        <v>-3.2999999999999995E-3</v>
      </c>
      <c r="S74" s="66">
        <v>-1.1000000000000001E-3</v>
      </c>
      <c r="T74" s="66">
        <v>0</v>
      </c>
      <c r="U74" s="66">
        <v>-2.86E-2</v>
      </c>
      <c r="V74" s="66">
        <v>0</v>
      </c>
      <c r="W74" s="66">
        <v>3.8258000000000001</v>
      </c>
      <c r="X74" s="66">
        <v>3.7378</v>
      </c>
      <c r="Y74" s="66">
        <v>3.3924000000000003</v>
      </c>
      <c r="Z74" s="66">
        <v>3.8049000000000004</v>
      </c>
      <c r="AA74" s="66">
        <v>4.2064000000000004</v>
      </c>
      <c r="AB74" s="66">
        <v>3.4661</v>
      </c>
      <c r="AC74" s="66">
        <v>0</v>
      </c>
      <c r="AD74" s="66">
        <v>0</v>
      </c>
      <c r="AE74" s="66">
        <v>-5.4999999999999997E-3</v>
      </c>
      <c r="AF74" s="66">
        <v>0</v>
      </c>
      <c r="AG74" s="66">
        <v>0</v>
      </c>
      <c r="AH74" s="66">
        <v>0</v>
      </c>
      <c r="AI74" s="66">
        <v>0</v>
      </c>
      <c r="AJ74" s="66">
        <v>22.591799999999999</v>
      </c>
      <c r="AK74" s="66">
        <v>20.714099999999998</v>
      </c>
      <c r="AL74" s="66">
        <v>19.2379</v>
      </c>
      <c r="AM74" s="66">
        <v>-1.3199999999999998E-2</v>
      </c>
      <c r="AN74" s="66">
        <v>0</v>
      </c>
      <c r="AO74" s="66">
        <v>-7.7000000000000002E-3</v>
      </c>
      <c r="AP74" s="66">
        <v>5.4032</v>
      </c>
      <c r="AQ74" s="66">
        <v>5.0985000000000005</v>
      </c>
      <c r="AR74" s="66">
        <v>4.9808000000000003</v>
      </c>
      <c r="AS74" s="66">
        <v>5.0951999999999993</v>
      </c>
      <c r="AT74" s="66">
        <v>-6.93E-2</v>
      </c>
      <c r="AU74" s="66">
        <v>-7.1499999999999994E-2</v>
      </c>
      <c r="AV74" s="66">
        <v>0</v>
      </c>
      <c r="AW74" s="66"/>
    </row>
    <row r="75" spans="2:49" x14ac:dyDescent="0.25">
      <c r="J75" s="2"/>
    </row>
    <row r="76" spans="2:49" s="108" customFormat="1" ht="14.4" x14ac:dyDescent="0.3">
      <c r="D76" s="102" t="s">
        <v>1</v>
      </c>
      <c r="E76" s="102" t="s">
        <v>2</v>
      </c>
      <c r="F76" s="102" t="s">
        <v>3</v>
      </c>
      <c r="G76" s="102" t="s">
        <v>4</v>
      </c>
      <c r="H76" s="102" t="s">
        <v>5</v>
      </c>
      <c r="I76" s="102" t="s">
        <v>6</v>
      </c>
      <c r="J76" s="109" t="s">
        <v>7</v>
      </c>
      <c r="K76" s="102" t="s">
        <v>8</v>
      </c>
      <c r="L76" s="102" t="s">
        <v>9</v>
      </c>
      <c r="M76" s="102" t="s">
        <v>10</v>
      </c>
      <c r="N76" s="102" t="s">
        <v>11</v>
      </c>
      <c r="O76" s="102" t="s">
        <v>12</v>
      </c>
      <c r="P76" s="102" t="s">
        <v>13</v>
      </c>
      <c r="Q76" s="102" t="s">
        <v>14</v>
      </c>
      <c r="R76" s="102" t="s">
        <v>15</v>
      </c>
      <c r="S76" s="102" t="s">
        <v>16</v>
      </c>
      <c r="T76" s="102" t="s">
        <v>17</v>
      </c>
      <c r="U76" s="102" t="s">
        <v>18</v>
      </c>
      <c r="V76" s="102" t="s">
        <v>19</v>
      </c>
      <c r="W76" s="102" t="s">
        <v>20</v>
      </c>
      <c r="X76" s="102" t="s">
        <v>21</v>
      </c>
      <c r="Y76" s="102" t="s">
        <v>22</v>
      </c>
      <c r="Z76" s="102" t="s">
        <v>23</v>
      </c>
      <c r="AA76" s="102" t="s">
        <v>24</v>
      </c>
      <c r="AB76" s="102" t="s">
        <v>25</v>
      </c>
      <c r="AC76" s="102" t="s">
        <v>26</v>
      </c>
      <c r="AD76" s="102" t="s">
        <v>27</v>
      </c>
      <c r="AE76" s="102" t="s">
        <v>28</v>
      </c>
      <c r="AF76" s="102" t="s">
        <v>29</v>
      </c>
      <c r="AG76" s="102" t="s">
        <v>30</v>
      </c>
      <c r="AH76" s="102" t="s">
        <v>31</v>
      </c>
      <c r="AI76" s="102" t="s">
        <v>32</v>
      </c>
      <c r="AJ76" s="102" t="s">
        <v>33</v>
      </c>
      <c r="AK76" s="102" t="s">
        <v>34</v>
      </c>
      <c r="AL76" s="102" t="s">
        <v>35</v>
      </c>
      <c r="AM76" s="102" t="s">
        <v>36</v>
      </c>
      <c r="AN76" s="102" t="s">
        <v>37</v>
      </c>
      <c r="AO76" s="102" t="s">
        <v>38</v>
      </c>
      <c r="AP76" s="102" t="s">
        <v>39</v>
      </c>
      <c r="AQ76" s="102" t="s">
        <v>40</v>
      </c>
      <c r="AR76" s="102" t="s">
        <v>41</v>
      </c>
      <c r="AS76" s="102" t="s">
        <v>42</v>
      </c>
      <c r="AT76" s="102" t="s">
        <v>43</v>
      </c>
      <c r="AU76" s="102" t="s">
        <v>44</v>
      </c>
      <c r="AV76" s="102" t="s">
        <v>45</v>
      </c>
      <c r="AW76" s="102"/>
    </row>
    <row r="77" spans="2:49" x14ac:dyDescent="0.25">
      <c r="B77">
        <v>0.1</v>
      </c>
      <c r="C77" t="s">
        <v>50</v>
      </c>
      <c r="D77">
        <f>MIN(D3:D4,D22:D23,D40:D41,D59:D60)</f>
        <v>0</v>
      </c>
      <c r="E77">
        <f t="shared" ref="E77:AV77" si="32">MIN(E3:E4,E22:E23,E40:E41,E59:E60)</f>
        <v>0</v>
      </c>
      <c r="F77">
        <f t="shared" si="32"/>
        <v>0</v>
      </c>
      <c r="G77">
        <f t="shared" si="32"/>
        <v>50.721000000000004</v>
      </c>
      <c r="H77">
        <f t="shared" si="32"/>
        <v>51.39200000000001</v>
      </c>
      <c r="I77">
        <f t="shared" si="32"/>
        <v>50.291999999999987</v>
      </c>
      <c r="J77" s="2">
        <f t="shared" si="32"/>
        <v>-16.137</v>
      </c>
      <c r="K77">
        <f t="shared" si="32"/>
        <v>0</v>
      </c>
      <c r="L77">
        <f t="shared" si="32"/>
        <v>-1.1000000000000001E-3</v>
      </c>
      <c r="M77">
        <f t="shared" si="32"/>
        <v>-1.1000000000000001E-3</v>
      </c>
      <c r="N77">
        <f t="shared" si="32"/>
        <v>-8.8000000000000005E-3</v>
      </c>
      <c r="O77">
        <f t="shared" si="32"/>
        <v>-8.5800000000000001E-2</v>
      </c>
      <c r="P77">
        <f t="shared" si="32"/>
        <v>-5.2800000000000007E-2</v>
      </c>
      <c r="Q77">
        <f t="shared" si="32"/>
        <v>1.0999999999999999E-2</v>
      </c>
      <c r="R77">
        <f t="shared" si="32"/>
        <v>1.43E-2</v>
      </c>
      <c r="S77">
        <f t="shared" si="32"/>
        <v>1.6500000000000001E-2</v>
      </c>
      <c r="T77">
        <f t="shared" si="32"/>
        <v>1.5399999999999997E-2</v>
      </c>
      <c r="U77">
        <f t="shared" si="32"/>
        <v>0</v>
      </c>
      <c r="V77">
        <f t="shared" si="32"/>
        <v>0</v>
      </c>
      <c r="W77">
        <f t="shared" si="32"/>
        <v>7.9881999999999991</v>
      </c>
      <c r="X77">
        <f t="shared" si="32"/>
        <v>3.5804999999999993</v>
      </c>
      <c r="Y77">
        <f t="shared" si="32"/>
        <v>3.4012000000000002</v>
      </c>
      <c r="Z77">
        <f t="shared" si="32"/>
        <v>3.9016999999999999</v>
      </c>
      <c r="AA77">
        <f t="shared" si="32"/>
        <v>4.0094999999999992</v>
      </c>
      <c r="AB77">
        <f t="shared" si="32"/>
        <v>3.5760999999999998</v>
      </c>
      <c r="AC77">
        <f t="shared" si="32"/>
        <v>1.7600000000000001E-2</v>
      </c>
      <c r="AD77">
        <f t="shared" si="32"/>
        <v>1.8699999999999998E-2</v>
      </c>
      <c r="AE77">
        <f t="shared" si="32"/>
        <v>1.9799999999999998E-2</v>
      </c>
      <c r="AF77">
        <f t="shared" si="32"/>
        <v>0</v>
      </c>
      <c r="AG77">
        <f t="shared" si="32"/>
        <v>1.9799999999999998E-2</v>
      </c>
      <c r="AH77">
        <f t="shared" si="32"/>
        <v>-4.0700000000000021E-2</v>
      </c>
      <c r="AI77">
        <f t="shared" si="32"/>
        <v>0</v>
      </c>
      <c r="AJ77">
        <f t="shared" si="32"/>
        <v>24.199999999999992</v>
      </c>
      <c r="AK77">
        <f t="shared" si="32"/>
        <v>-9.141</v>
      </c>
      <c r="AL77">
        <f t="shared" si="32"/>
        <v>35.860000000000014</v>
      </c>
      <c r="AM77">
        <f t="shared" si="32"/>
        <v>-4.7300000000000002E-2</v>
      </c>
      <c r="AN77">
        <f t="shared" si="32"/>
        <v>0</v>
      </c>
      <c r="AO77">
        <f t="shared" si="32"/>
        <v>0</v>
      </c>
      <c r="AP77">
        <f t="shared" si="32"/>
        <v>6.1556000000000015</v>
      </c>
      <c r="AQ77">
        <f t="shared" si="32"/>
        <v>6.1061000000000005</v>
      </c>
      <c r="AR77">
        <f t="shared" si="32"/>
        <v>6.0863000000000005</v>
      </c>
      <c r="AS77">
        <f t="shared" si="32"/>
        <v>6.0631999999999993</v>
      </c>
      <c r="AT77">
        <f t="shared" si="32"/>
        <v>-7.2599999999999998E-2</v>
      </c>
      <c r="AU77">
        <f t="shared" si="32"/>
        <v>-7.2599999999999998E-2</v>
      </c>
      <c r="AV77">
        <f t="shared" si="32"/>
        <v>0</v>
      </c>
    </row>
    <row r="78" spans="2:49" x14ac:dyDescent="0.25">
      <c r="C78" t="s">
        <v>51</v>
      </c>
      <c r="D78">
        <f>MAX(D3:D4,D22:D23,D40:D41,D59:D60)</f>
        <v>1.7600000000000001E-2</v>
      </c>
      <c r="E78">
        <f t="shared" ref="E78:AV78" si="33">MAX(E3:E4,E22:E23,E40:E41,E59:E60)</f>
        <v>0</v>
      </c>
      <c r="F78">
        <f t="shared" si="33"/>
        <v>6.5999999999999991E-3</v>
      </c>
      <c r="G78">
        <f t="shared" si="33"/>
        <v>117.40300000000001</v>
      </c>
      <c r="H78">
        <f t="shared" si="33"/>
        <v>119.20699999999999</v>
      </c>
      <c r="I78">
        <f t="shared" si="33"/>
        <v>117.315</v>
      </c>
      <c r="J78" s="2">
        <f t="shared" si="33"/>
        <v>-14.332999999999998</v>
      </c>
      <c r="K78">
        <f t="shared" si="33"/>
        <v>2.2000000000000001E-3</v>
      </c>
      <c r="L78">
        <f t="shared" si="33"/>
        <v>1.1000000000000001E-3</v>
      </c>
      <c r="M78">
        <f t="shared" si="33"/>
        <v>2.2000000000000001E-3</v>
      </c>
      <c r="N78">
        <f t="shared" si="33"/>
        <v>2.2000000000000001E-3</v>
      </c>
      <c r="O78">
        <f t="shared" si="33"/>
        <v>-1.9799999999999998E-2</v>
      </c>
      <c r="P78">
        <f t="shared" si="33"/>
        <v>-2.1999999999999962E-3</v>
      </c>
      <c r="Q78">
        <f t="shared" si="33"/>
        <v>3.9599999999999996E-2</v>
      </c>
      <c r="R78">
        <f t="shared" si="33"/>
        <v>3.7399999999999996E-2</v>
      </c>
      <c r="S78">
        <f t="shared" si="33"/>
        <v>3.4099999999999998E-2</v>
      </c>
      <c r="T78">
        <f t="shared" si="33"/>
        <v>4.07E-2</v>
      </c>
      <c r="U78">
        <f t="shared" si="33"/>
        <v>0</v>
      </c>
      <c r="V78">
        <f t="shared" si="33"/>
        <v>0</v>
      </c>
      <c r="W78">
        <f t="shared" si="33"/>
        <v>8.7658999999999985</v>
      </c>
      <c r="X78">
        <f t="shared" si="33"/>
        <v>5.4009999999999998</v>
      </c>
      <c r="Y78">
        <f t="shared" si="33"/>
        <v>5.2019000000000002</v>
      </c>
      <c r="Z78">
        <f t="shared" si="33"/>
        <v>5.8343999999999996</v>
      </c>
      <c r="AA78">
        <f t="shared" si="33"/>
        <v>6.1269999999999989</v>
      </c>
      <c r="AB78">
        <f t="shared" si="33"/>
        <v>5.5373999999999999</v>
      </c>
      <c r="AC78">
        <f t="shared" si="33"/>
        <v>7.3699999999999988E-2</v>
      </c>
      <c r="AD78">
        <f t="shared" si="33"/>
        <v>7.3700000000000002E-2</v>
      </c>
      <c r="AE78">
        <f t="shared" si="33"/>
        <v>7.5899999999999995E-2</v>
      </c>
      <c r="AF78">
        <f t="shared" si="33"/>
        <v>0</v>
      </c>
      <c r="AG78">
        <f t="shared" si="33"/>
        <v>5.2799999999999993E-2</v>
      </c>
      <c r="AH78">
        <f t="shared" si="33"/>
        <v>0.26729999999999998</v>
      </c>
      <c r="AI78">
        <f t="shared" si="33"/>
        <v>0</v>
      </c>
      <c r="AJ78">
        <f t="shared" si="33"/>
        <v>288.83909999999997</v>
      </c>
      <c r="AK78">
        <f t="shared" si="33"/>
        <v>0</v>
      </c>
      <c r="AL78">
        <f t="shared" si="33"/>
        <v>333.89400000000001</v>
      </c>
      <c r="AM78">
        <f t="shared" si="33"/>
        <v>5.9400000000000001E-2</v>
      </c>
      <c r="AN78">
        <f t="shared" si="33"/>
        <v>0</v>
      </c>
      <c r="AO78">
        <f t="shared" si="33"/>
        <v>0</v>
      </c>
      <c r="AP78">
        <f t="shared" si="33"/>
        <v>7.6593</v>
      </c>
      <c r="AQ78">
        <f t="shared" si="33"/>
        <v>7.5130000000000008</v>
      </c>
      <c r="AR78">
        <f t="shared" si="33"/>
        <v>7.4723000000000006</v>
      </c>
      <c r="AS78">
        <f t="shared" si="33"/>
        <v>7.4030000000000005</v>
      </c>
      <c r="AT78">
        <f t="shared" si="33"/>
        <v>1.2100000000000001E-2</v>
      </c>
      <c r="AU78">
        <f t="shared" si="33"/>
        <v>1.4300000000000002E-2</v>
      </c>
      <c r="AV78">
        <f t="shared" si="33"/>
        <v>0</v>
      </c>
    </row>
    <row r="79" spans="2:49" x14ac:dyDescent="0.25">
      <c r="C79" t="s">
        <v>52</v>
      </c>
      <c r="D79">
        <f>AVERAGE(D3:D4,D22:D23,D40:D41,D59:D60)</f>
        <v>8.8000000000000005E-3</v>
      </c>
      <c r="E79">
        <f t="shared" ref="E79:AV79" si="34">AVERAGE(E3:E4,E22:E23,E40:E41,E59:E60)</f>
        <v>0</v>
      </c>
      <c r="F79">
        <f t="shared" si="34"/>
        <v>3.2999999999999995E-3</v>
      </c>
      <c r="G79">
        <f t="shared" si="34"/>
        <v>83.932750000000013</v>
      </c>
      <c r="H79">
        <f t="shared" si="34"/>
        <v>85.126249999999999</v>
      </c>
      <c r="I79">
        <f t="shared" si="34"/>
        <v>83.676999999999992</v>
      </c>
      <c r="J79" s="2">
        <f t="shared" si="34"/>
        <v>-15.372499999999999</v>
      </c>
      <c r="K79">
        <f t="shared" si="34"/>
        <v>1.3750000000000001E-3</v>
      </c>
      <c r="L79">
        <f t="shared" si="34"/>
        <v>2.7500000000000002E-4</v>
      </c>
      <c r="M79">
        <f t="shared" si="34"/>
        <v>5.5000000000000003E-4</v>
      </c>
      <c r="N79">
        <f t="shared" si="34"/>
        <v>-1.1000000000000001E-3</v>
      </c>
      <c r="O79">
        <f t="shared" si="34"/>
        <v>-4.8675000000000003E-2</v>
      </c>
      <c r="P79">
        <f t="shared" si="34"/>
        <v>-3.3000000000000002E-2</v>
      </c>
      <c r="Q79">
        <f t="shared" si="34"/>
        <v>2.6124999999999999E-2</v>
      </c>
      <c r="R79">
        <f t="shared" si="34"/>
        <v>2.7224999999999992E-2</v>
      </c>
      <c r="S79">
        <f t="shared" si="34"/>
        <v>2.64E-2</v>
      </c>
      <c r="T79">
        <f t="shared" si="34"/>
        <v>3.0799999999999998E-2</v>
      </c>
      <c r="U79">
        <f t="shared" si="34"/>
        <v>0</v>
      </c>
      <c r="V79">
        <f t="shared" si="34"/>
        <v>0</v>
      </c>
      <c r="W79">
        <f t="shared" si="34"/>
        <v>8.3918999999999997</v>
      </c>
      <c r="X79">
        <f t="shared" si="34"/>
        <v>4.4671000000000003</v>
      </c>
      <c r="Y79">
        <f t="shared" si="34"/>
        <v>4.2993499999999996</v>
      </c>
      <c r="Z79">
        <f t="shared" si="34"/>
        <v>4.8738250000000001</v>
      </c>
      <c r="AA79">
        <f t="shared" si="34"/>
        <v>5.0503749999999998</v>
      </c>
      <c r="AB79">
        <f t="shared" si="34"/>
        <v>4.561424999999999</v>
      </c>
      <c r="AC79">
        <f t="shared" si="34"/>
        <v>4.5649999999999996E-2</v>
      </c>
      <c r="AD79">
        <f t="shared" si="34"/>
        <v>4.5924999999999994E-2</v>
      </c>
      <c r="AE79">
        <f t="shared" si="34"/>
        <v>4.7574999999999992E-2</v>
      </c>
      <c r="AF79">
        <f t="shared" si="34"/>
        <v>0</v>
      </c>
      <c r="AG79">
        <f t="shared" si="34"/>
        <v>3.6850000000000001E-2</v>
      </c>
      <c r="AH79">
        <f t="shared" si="34"/>
        <v>0.13090000000000002</v>
      </c>
      <c r="AI79">
        <f t="shared" si="34"/>
        <v>0</v>
      </c>
      <c r="AJ79">
        <f t="shared" si="34"/>
        <v>163.01917499999996</v>
      </c>
      <c r="AK79">
        <f t="shared" si="34"/>
        <v>-4.5520750000000003</v>
      </c>
      <c r="AL79">
        <f t="shared" si="34"/>
        <v>190.66492500000001</v>
      </c>
      <c r="AM79">
        <f t="shared" si="34"/>
        <v>-2.4749999999999993E-3</v>
      </c>
      <c r="AN79">
        <f t="shared" si="34"/>
        <v>0</v>
      </c>
      <c r="AO79">
        <f t="shared" si="34"/>
        <v>0</v>
      </c>
      <c r="AP79">
        <f t="shared" si="34"/>
        <v>6.8975500000000007</v>
      </c>
      <c r="AQ79">
        <f t="shared" si="34"/>
        <v>6.8004750000000014</v>
      </c>
      <c r="AR79">
        <f t="shared" si="34"/>
        <v>6.7773750000000001</v>
      </c>
      <c r="AS79">
        <f t="shared" si="34"/>
        <v>6.7320000000000002</v>
      </c>
      <c r="AT79">
        <f t="shared" si="34"/>
        <v>-2.5575000000000004E-2</v>
      </c>
      <c r="AU79">
        <f t="shared" si="34"/>
        <v>-2.3649999999999997E-2</v>
      </c>
      <c r="AV79">
        <f t="shared" si="34"/>
        <v>0</v>
      </c>
    </row>
    <row r="80" spans="2:49" x14ac:dyDescent="0.25">
      <c r="B80">
        <v>0.05</v>
      </c>
      <c r="C80" t="s">
        <v>50</v>
      </c>
      <c r="D80">
        <f>MIN(D5:D6,D24:D25,D42:D43,D61:D62)</f>
        <v>0</v>
      </c>
      <c r="E80">
        <f t="shared" ref="E80:AV80" si="35">MIN(E5:E6,E24:E25,E42:E43,E61:E62)</f>
        <v>0</v>
      </c>
      <c r="F80">
        <f t="shared" si="35"/>
        <v>0</v>
      </c>
      <c r="G80">
        <f t="shared" si="35"/>
        <v>49.137000000000008</v>
      </c>
      <c r="H80">
        <f t="shared" si="35"/>
        <v>49.676000000000002</v>
      </c>
      <c r="I80">
        <f t="shared" si="35"/>
        <v>48.795999999999999</v>
      </c>
      <c r="J80" s="2">
        <f t="shared" si="35"/>
        <v>-16.137</v>
      </c>
      <c r="K80">
        <f t="shared" si="35"/>
        <v>0</v>
      </c>
      <c r="L80">
        <f t="shared" si="35"/>
        <v>-1.1000000000000001E-3</v>
      </c>
      <c r="M80">
        <f t="shared" si="35"/>
        <v>0</v>
      </c>
      <c r="N80">
        <f t="shared" si="35"/>
        <v>-7.7000000000000002E-3</v>
      </c>
      <c r="O80">
        <f t="shared" si="35"/>
        <v>-8.5800000000000001E-2</v>
      </c>
      <c r="P80">
        <f t="shared" si="35"/>
        <v>-6.0499999999999998E-2</v>
      </c>
      <c r="Q80">
        <f t="shared" si="35"/>
        <v>2.1999999999999999E-2</v>
      </c>
      <c r="R80">
        <f t="shared" si="35"/>
        <v>1.8700000000000001E-2</v>
      </c>
      <c r="S80">
        <f t="shared" si="35"/>
        <v>1.7600000000000001E-2</v>
      </c>
      <c r="T80">
        <f t="shared" si="35"/>
        <v>1.7599999999999998E-2</v>
      </c>
      <c r="U80">
        <f t="shared" si="35"/>
        <v>0</v>
      </c>
      <c r="V80">
        <f t="shared" si="35"/>
        <v>0</v>
      </c>
      <c r="W80">
        <f t="shared" si="35"/>
        <v>5.0984999999999996</v>
      </c>
      <c r="X80">
        <f t="shared" si="35"/>
        <v>5.4571000000000005</v>
      </c>
      <c r="Y80">
        <f t="shared" si="35"/>
        <v>5.1073000000000004</v>
      </c>
      <c r="Z80">
        <f t="shared" si="35"/>
        <v>5.8828000000000005</v>
      </c>
      <c r="AA80">
        <f t="shared" si="35"/>
        <v>6.1346999999999996</v>
      </c>
      <c r="AB80">
        <f t="shared" si="35"/>
        <v>5.5418000000000003</v>
      </c>
      <c r="AC80">
        <f t="shared" si="35"/>
        <v>8.8000000000000023E-3</v>
      </c>
      <c r="AD80">
        <f t="shared" si="35"/>
        <v>8.8000000000000005E-3</v>
      </c>
      <c r="AE80">
        <f t="shared" si="35"/>
        <v>8.8000000000000005E-3</v>
      </c>
      <c r="AF80">
        <f t="shared" si="35"/>
        <v>-5.2799999999999993E-2</v>
      </c>
      <c r="AG80">
        <f t="shared" si="35"/>
        <v>3.3000000000000004E-3</v>
      </c>
      <c r="AH80">
        <f t="shared" si="35"/>
        <v>-6.2700000000000006E-2</v>
      </c>
      <c r="AI80">
        <f t="shared" si="35"/>
        <v>0</v>
      </c>
      <c r="AJ80">
        <f t="shared" si="35"/>
        <v>15.180000000000009</v>
      </c>
      <c r="AK80">
        <f t="shared" si="35"/>
        <v>-136.84</v>
      </c>
      <c r="AL80">
        <f t="shared" si="35"/>
        <v>28.160000000000004</v>
      </c>
      <c r="AM80">
        <f t="shared" si="35"/>
        <v>-2.6400000000000003E-2</v>
      </c>
      <c r="AN80">
        <f t="shared" si="35"/>
        <v>-1.1000000000000001E-3</v>
      </c>
      <c r="AO80">
        <f t="shared" si="35"/>
        <v>0</v>
      </c>
      <c r="AP80">
        <f t="shared" si="35"/>
        <v>5.0622000000000007</v>
      </c>
      <c r="AQ80">
        <f t="shared" si="35"/>
        <v>4.9984000000000002</v>
      </c>
      <c r="AR80">
        <f t="shared" si="35"/>
        <v>4.9664999999999999</v>
      </c>
      <c r="AS80">
        <f t="shared" si="35"/>
        <v>4.9214000000000002</v>
      </c>
      <c r="AT80">
        <f t="shared" si="35"/>
        <v>-3.7400000000000003E-2</v>
      </c>
      <c r="AU80">
        <f t="shared" si="35"/>
        <v>-3.6299999999999992E-2</v>
      </c>
      <c r="AV80">
        <f t="shared" si="35"/>
        <v>0</v>
      </c>
    </row>
    <row r="81" spans="2:49" x14ac:dyDescent="0.25">
      <c r="C81" t="s">
        <v>51</v>
      </c>
      <c r="D81">
        <f>MAX(D5:D6,D24:D25,D42:D43,D61:D62)</f>
        <v>2.4200000000000003E-2</v>
      </c>
      <c r="E81">
        <f t="shared" ref="E81:AV81" si="36">MAX(E5:E6,E24:E25,E42:E43,E61:E62)</f>
        <v>0</v>
      </c>
      <c r="F81">
        <f t="shared" si="36"/>
        <v>7.7000000000000002E-3</v>
      </c>
      <c r="G81">
        <f t="shared" si="36"/>
        <v>190.09099999999998</v>
      </c>
      <c r="H81">
        <f t="shared" si="36"/>
        <v>190.86099999999999</v>
      </c>
      <c r="I81">
        <f t="shared" si="36"/>
        <v>190.04700000000003</v>
      </c>
      <c r="J81" s="2">
        <f t="shared" si="36"/>
        <v>-14.839</v>
      </c>
      <c r="K81">
        <f t="shared" si="36"/>
        <v>4.4000000000000003E-3</v>
      </c>
      <c r="L81">
        <f t="shared" si="36"/>
        <v>3.2999999999999995E-3</v>
      </c>
      <c r="M81">
        <f t="shared" si="36"/>
        <v>5.4999999999999997E-3</v>
      </c>
      <c r="N81">
        <f t="shared" si="36"/>
        <v>7.7000000000000002E-3</v>
      </c>
      <c r="O81">
        <f t="shared" si="36"/>
        <v>-3.2999999999999991E-3</v>
      </c>
      <c r="P81">
        <f t="shared" si="36"/>
        <v>1.0999999999999999E-2</v>
      </c>
      <c r="Q81">
        <f t="shared" si="36"/>
        <v>0.22550000000000001</v>
      </c>
      <c r="R81">
        <f t="shared" si="36"/>
        <v>0.2266</v>
      </c>
      <c r="S81">
        <f t="shared" si="36"/>
        <v>0.22219999999999998</v>
      </c>
      <c r="T81">
        <f t="shared" si="36"/>
        <v>0.21559999999999999</v>
      </c>
      <c r="U81">
        <f t="shared" si="36"/>
        <v>0.15839999999999999</v>
      </c>
      <c r="V81">
        <f t="shared" si="36"/>
        <v>0</v>
      </c>
      <c r="W81">
        <f t="shared" si="36"/>
        <v>5.5990000000000002</v>
      </c>
      <c r="X81">
        <f t="shared" si="36"/>
        <v>5.972999999999999</v>
      </c>
      <c r="Y81">
        <f t="shared" si="36"/>
        <v>5.5957000000000008</v>
      </c>
      <c r="Z81">
        <f t="shared" si="36"/>
        <v>6.391</v>
      </c>
      <c r="AA81">
        <f t="shared" si="36"/>
        <v>6.7044999999999995</v>
      </c>
      <c r="AB81">
        <f t="shared" si="36"/>
        <v>6.0280000000000005</v>
      </c>
      <c r="AC81">
        <f t="shared" si="36"/>
        <v>9.9000000000000005E-2</v>
      </c>
      <c r="AD81">
        <f t="shared" si="36"/>
        <v>0.10010000000000001</v>
      </c>
      <c r="AE81">
        <f t="shared" si="36"/>
        <v>0.10340000000000001</v>
      </c>
      <c r="AF81">
        <f t="shared" si="36"/>
        <v>0.1452</v>
      </c>
      <c r="AG81">
        <f t="shared" si="36"/>
        <v>6.6000000000000003E-2</v>
      </c>
      <c r="AH81">
        <f t="shared" si="36"/>
        <v>0.17929999999999999</v>
      </c>
      <c r="AI81">
        <f t="shared" si="36"/>
        <v>0</v>
      </c>
      <c r="AJ81">
        <f t="shared" si="36"/>
        <v>153.20910000000001</v>
      </c>
      <c r="AK81">
        <f t="shared" si="36"/>
        <v>149.99270000000001</v>
      </c>
      <c r="AL81">
        <f t="shared" si="36"/>
        <v>170.10400000000001</v>
      </c>
      <c r="AM81">
        <f t="shared" si="36"/>
        <v>3.4099999999999998E-2</v>
      </c>
      <c r="AN81">
        <f t="shared" si="36"/>
        <v>0</v>
      </c>
      <c r="AO81">
        <f t="shared" si="36"/>
        <v>0</v>
      </c>
      <c r="AP81">
        <f t="shared" si="36"/>
        <v>5.2700999999999993</v>
      </c>
      <c r="AQ81">
        <f t="shared" si="36"/>
        <v>5.1754999999999995</v>
      </c>
      <c r="AR81">
        <f t="shared" si="36"/>
        <v>5.1666999999999996</v>
      </c>
      <c r="AS81">
        <f t="shared" si="36"/>
        <v>5.0919000000000008</v>
      </c>
      <c r="AT81">
        <f t="shared" si="36"/>
        <v>8.6900000000000005E-2</v>
      </c>
      <c r="AU81">
        <f t="shared" si="36"/>
        <v>8.6900000000000005E-2</v>
      </c>
      <c r="AV81">
        <f t="shared" si="36"/>
        <v>0</v>
      </c>
    </row>
    <row r="82" spans="2:49" x14ac:dyDescent="0.25">
      <c r="C82" t="s">
        <v>52</v>
      </c>
      <c r="D82">
        <f>AVERAGE(D5:D6,D24:D25,D42:D43,D61:D62)</f>
        <v>1.2100000000000001E-2</v>
      </c>
      <c r="E82">
        <f t="shared" ref="E82:AV82" si="37">AVERAGE(E5:E6,E24:E25,E42:E43,E61:E62)</f>
        <v>0</v>
      </c>
      <c r="F82">
        <f t="shared" si="37"/>
        <v>3.8500000000000001E-3</v>
      </c>
      <c r="G82">
        <f t="shared" si="37"/>
        <v>119.62775000000001</v>
      </c>
      <c r="H82">
        <f t="shared" si="37"/>
        <v>120.23</v>
      </c>
      <c r="I82">
        <f t="shared" si="37"/>
        <v>119.45725</v>
      </c>
      <c r="J82" s="2">
        <f t="shared" si="37"/>
        <v>-15.52375</v>
      </c>
      <c r="K82">
        <f t="shared" si="37"/>
        <v>2.4750000000000002E-3</v>
      </c>
      <c r="L82">
        <f t="shared" si="37"/>
        <v>1.0999999999999998E-3</v>
      </c>
      <c r="M82">
        <f t="shared" si="37"/>
        <v>3.0249999999999999E-3</v>
      </c>
      <c r="N82">
        <f t="shared" si="37"/>
        <v>1.0999999999999998E-3</v>
      </c>
      <c r="O82">
        <f t="shared" si="37"/>
        <v>-4.0700000000000007E-2</v>
      </c>
      <c r="P82">
        <f t="shared" si="37"/>
        <v>-2.75E-2</v>
      </c>
      <c r="Q82">
        <f t="shared" si="37"/>
        <v>0.12457500000000001</v>
      </c>
      <c r="R82">
        <f t="shared" si="37"/>
        <v>0.12402500000000001</v>
      </c>
      <c r="S82">
        <f t="shared" si="37"/>
        <v>0.121</v>
      </c>
      <c r="T82">
        <f t="shared" si="37"/>
        <v>0.11934999999999998</v>
      </c>
      <c r="U82">
        <f t="shared" si="37"/>
        <v>7.9199999999999993E-2</v>
      </c>
      <c r="V82">
        <f t="shared" si="37"/>
        <v>0</v>
      </c>
      <c r="W82">
        <f t="shared" si="37"/>
        <v>5.3564499999999997</v>
      </c>
      <c r="X82">
        <f t="shared" si="37"/>
        <v>5.6883750000000006</v>
      </c>
      <c r="Y82">
        <f t="shared" si="37"/>
        <v>5.3352750000000002</v>
      </c>
      <c r="Z82">
        <f t="shared" si="37"/>
        <v>6.113525000000001</v>
      </c>
      <c r="AA82">
        <f t="shared" si="37"/>
        <v>6.3863250000000003</v>
      </c>
      <c r="AB82">
        <f t="shared" si="37"/>
        <v>5.7601500000000003</v>
      </c>
      <c r="AC82">
        <f t="shared" si="37"/>
        <v>5.4449999999999998E-2</v>
      </c>
      <c r="AD82">
        <f t="shared" si="37"/>
        <v>5.472500000000001E-2</v>
      </c>
      <c r="AE82">
        <f t="shared" si="37"/>
        <v>5.7200000000000001E-2</v>
      </c>
      <c r="AF82">
        <f t="shared" si="37"/>
        <v>5.9399999999999994E-2</v>
      </c>
      <c r="AG82">
        <f t="shared" si="37"/>
        <v>3.6299999999999999E-2</v>
      </c>
      <c r="AH82">
        <f t="shared" si="37"/>
        <v>6.4624999999999988E-2</v>
      </c>
      <c r="AI82">
        <f t="shared" si="37"/>
        <v>0</v>
      </c>
      <c r="AJ82">
        <f t="shared" si="37"/>
        <v>87.009174999999999</v>
      </c>
      <c r="AK82">
        <f t="shared" si="37"/>
        <v>9.2529250000000083</v>
      </c>
      <c r="AL82">
        <f t="shared" si="37"/>
        <v>101.26242500000001</v>
      </c>
      <c r="AM82">
        <f t="shared" si="37"/>
        <v>2.4749999999999998E-3</v>
      </c>
      <c r="AN82">
        <f t="shared" si="37"/>
        <v>-2.7500000000000002E-4</v>
      </c>
      <c r="AO82">
        <f t="shared" si="37"/>
        <v>0</v>
      </c>
      <c r="AP82">
        <f t="shared" si="37"/>
        <v>5.1710999999999991</v>
      </c>
      <c r="AQ82">
        <f t="shared" si="37"/>
        <v>5.0754000000000001</v>
      </c>
      <c r="AR82">
        <f t="shared" si="37"/>
        <v>5.0635750000000002</v>
      </c>
      <c r="AS82">
        <f t="shared" si="37"/>
        <v>5.0016999999999996</v>
      </c>
      <c r="AT82">
        <f t="shared" si="37"/>
        <v>2.8325000000000003E-2</v>
      </c>
      <c r="AU82">
        <f t="shared" si="37"/>
        <v>2.9425000000000007E-2</v>
      </c>
      <c r="AV82">
        <f t="shared" si="37"/>
        <v>0</v>
      </c>
    </row>
    <row r="83" spans="2:49" x14ac:dyDescent="0.25">
      <c r="B83">
        <v>2.5000000000000001E-2</v>
      </c>
      <c r="C83" t="s">
        <v>50</v>
      </c>
      <c r="D83">
        <f>MIN(D7:D8,D26:D27,D44:D45,D63:D64)</f>
        <v>0</v>
      </c>
      <c r="E83">
        <f t="shared" ref="E83:AV83" si="38">MIN(E7:E8,E26:E27,E44:E45,E63:E64)</f>
        <v>0</v>
      </c>
      <c r="F83">
        <f t="shared" si="38"/>
        <v>0</v>
      </c>
      <c r="G83">
        <f t="shared" si="38"/>
        <v>48.433000000000007</v>
      </c>
      <c r="H83">
        <f t="shared" si="38"/>
        <v>48.762999999999998</v>
      </c>
      <c r="I83">
        <f t="shared" si="38"/>
        <v>48.323000000000008</v>
      </c>
      <c r="J83" s="2">
        <f t="shared" si="38"/>
        <v>-16.137</v>
      </c>
      <c r="K83">
        <f t="shared" si="38"/>
        <v>-1.1000000000000001E-3</v>
      </c>
      <c r="L83">
        <f t="shared" si="38"/>
        <v>-1.1000000000000001E-3</v>
      </c>
      <c r="M83">
        <f t="shared" si="38"/>
        <v>0</v>
      </c>
      <c r="N83">
        <f t="shared" si="38"/>
        <v>-8.8000000000000005E-3</v>
      </c>
      <c r="O83">
        <f t="shared" si="38"/>
        <v>-8.7999999999999995E-2</v>
      </c>
      <c r="P83">
        <f t="shared" si="38"/>
        <v>-6.0499999999999998E-2</v>
      </c>
      <c r="Q83">
        <f t="shared" si="38"/>
        <v>1.9799999999999998E-2</v>
      </c>
      <c r="R83">
        <f t="shared" si="38"/>
        <v>1.7599999999999998E-2</v>
      </c>
      <c r="S83">
        <f t="shared" si="38"/>
        <v>1.54E-2</v>
      </c>
      <c r="T83">
        <f t="shared" si="38"/>
        <v>1.2099999999999998E-2</v>
      </c>
      <c r="U83">
        <f t="shared" si="38"/>
        <v>0</v>
      </c>
      <c r="V83">
        <f t="shared" si="38"/>
        <v>0</v>
      </c>
      <c r="W83">
        <f t="shared" si="38"/>
        <v>4.8917000000000002</v>
      </c>
      <c r="X83">
        <f t="shared" si="38"/>
        <v>5.4658999999999995</v>
      </c>
      <c r="Y83">
        <f t="shared" si="38"/>
        <v>5.0952000000000002</v>
      </c>
      <c r="Z83">
        <f t="shared" si="38"/>
        <v>5.819</v>
      </c>
      <c r="AA83">
        <f t="shared" si="38"/>
        <v>6.1259000000000006</v>
      </c>
      <c r="AB83">
        <f t="shared" si="38"/>
        <v>5.4439000000000002</v>
      </c>
      <c r="AC83">
        <f t="shared" si="38"/>
        <v>3.2999999999999995E-3</v>
      </c>
      <c r="AD83">
        <f t="shared" si="38"/>
        <v>4.3999999999999994E-3</v>
      </c>
      <c r="AE83">
        <f t="shared" si="38"/>
        <v>-2.1999999999999993E-3</v>
      </c>
      <c r="AF83">
        <f t="shared" si="38"/>
        <v>0</v>
      </c>
      <c r="AG83">
        <f t="shared" si="38"/>
        <v>1.1000000000000005E-3</v>
      </c>
      <c r="AH83">
        <f t="shared" si="38"/>
        <v>-6.5999999999999991E-3</v>
      </c>
      <c r="AI83">
        <f t="shared" si="38"/>
        <v>0</v>
      </c>
      <c r="AJ83">
        <f t="shared" si="38"/>
        <v>25.04699999999999</v>
      </c>
      <c r="AK83">
        <f t="shared" si="38"/>
        <v>24.255000000000003</v>
      </c>
      <c r="AL83">
        <f t="shared" si="38"/>
        <v>25.728999999999996</v>
      </c>
      <c r="AM83">
        <f t="shared" si="38"/>
        <v>-5.1700000000000003E-2</v>
      </c>
      <c r="AN83">
        <f t="shared" si="38"/>
        <v>-1.1000000000000001E-3</v>
      </c>
      <c r="AO83">
        <f t="shared" si="38"/>
        <v>0</v>
      </c>
      <c r="AP83">
        <f t="shared" si="38"/>
        <v>3.9269999999999996</v>
      </c>
      <c r="AQ83">
        <f t="shared" si="38"/>
        <v>3.9269999999999996</v>
      </c>
      <c r="AR83">
        <f t="shared" si="38"/>
        <v>3.8939999999999997</v>
      </c>
      <c r="AS83">
        <f t="shared" si="38"/>
        <v>3.8994999999999997</v>
      </c>
      <c r="AT83">
        <f t="shared" si="38"/>
        <v>-4.8400000000000006E-2</v>
      </c>
      <c r="AU83">
        <f t="shared" si="38"/>
        <v>-4.8399999999999992E-2</v>
      </c>
      <c r="AV83">
        <f t="shared" si="38"/>
        <v>0</v>
      </c>
    </row>
    <row r="84" spans="2:49" x14ac:dyDescent="0.25">
      <c r="C84" t="s">
        <v>51</v>
      </c>
      <c r="D84">
        <f>MAX(D7:D8,D26:D27,D44:D45,D63:D64)</f>
        <v>0</v>
      </c>
      <c r="E84">
        <f t="shared" ref="E84:AV84" si="39">MAX(E7:E8,E26:E27,E44:E45,E63:E64)</f>
        <v>8.8000000000000005E-3</v>
      </c>
      <c r="F84">
        <f t="shared" si="39"/>
        <v>0</v>
      </c>
      <c r="G84">
        <f t="shared" si="39"/>
        <v>61.038999999999994</v>
      </c>
      <c r="H84">
        <f t="shared" si="39"/>
        <v>61.567000000000007</v>
      </c>
      <c r="I84">
        <f t="shared" si="39"/>
        <v>60.994999999999997</v>
      </c>
      <c r="J84" s="2">
        <f t="shared" si="39"/>
        <v>-14.894000000000002</v>
      </c>
      <c r="K84">
        <f t="shared" si="39"/>
        <v>0</v>
      </c>
      <c r="L84">
        <f t="shared" si="39"/>
        <v>0</v>
      </c>
      <c r="M84">
        <f t="shared" si="39"/>
        <v>1.1000000000000001E-3</v>
      </c>
      <c r="N84">
        <f t="shared" si="39"/>
        <v>1.1000000000000001E-3</v>
      </c>
      <c r="O84">
        <f t="shared" si="39"/>
        <v>-2.53E-2</v>
      </c>
      <c r="P84">
        <f t="shared" si="39"/>
        <v>-1.6499999999999997E-2</v>
      </c>
      <c r="Q84">
        <f t="shared" si="39"/>
        <v>2.86E-2</v>
      </c>
      <c r="R84">
        <f t="shared" si="39"/>
        <v>2.3099999999999999E-2</v>
      </c>
      <c r="S84">
        <f t="shared" si="39"/>
        <v>2.3099999999999999E-2</v>
      </c>
      <c r="T84">
        <f t="shared" si="39"/>
        <v>2.53E-2</v>
      </c>
      <c r="U84">
        <f t="shared" si="39"/>
        <v>0</v>
      </c>
      <c r="V84">
        <f t="shared" si="39"/>
        <v>0</v>
      </c>
      <c r="W84">
        <f t="shared" si="39"/>
        <v>5.2426000000000004</v>
      </c>
      <c r="X84">
        <f t="shared" si="39"/>
        <v>5.8894000000000002</v>
      </c>
      <c r="Y84">
        <f t="shared" si="39"/>
        <v>5.5440000000000005</v>
      </c>
      <c r="Z84">
        <f t="shared" si="39"/>
        <v>6.2513000000000005</v>
      </c>
      <c r="AA84">
        <f t="shared" si="39"/>
        <v>6.6428999999999991</v>
      </c>
      <c r="AB84">
        <f t="shared" si="39"/>
        <v>5.9223999999999997</v>
      </c>
      <c r="AC84">
        <f t="shared" si="39"/>
        <v>7.7000000000000002E-3</v>
      </c>
      <c r="AD84">
        <f t="shared" si="39"/>
        <v>9.8999999999999991E-3</v>
      </c>
      <c r="AE84">
        <f t="shared" si="39"/>
        <v>9.8999999999999991E-3</v>
      </c>
      <c r="AF84">
        <f t="shared" si="39"/>
        <v>8.4699999999999998E-2</v>
      </c>
      <c r="AG84">
        <f t="shared" si="39"/>
        <v>1.0999999999999999E-2</v>
      </c>
      <c r="AH84">
        <f t="shared" si="39"/>
        <v>3.6299999999999999E-2</v>
      </c>
      <c r="AI84">
        <f t="shared" si="39"/>
        <v>0</v>
      </c>
      <c r="AJ84">
        <f t="shared" si="39"/>
        <v>88.056100000000001</v>
      </c>
      <c r="AK84">
        <f t="shared" si="39"/>
        <v>91.846699999999984</v>
      </c>
      <c r="AL84">
        <f t="shared" si="39"/>
        <v>94.577999999999989</v>
      </c>
      <c r="AM84">
        <f t="shared" si="39"/>
        <v>1.6500000000000001E-2</v>
      </c>
      <c r="AN84">
        <f t="shared" si="39"/>
        <v>0</v>
      </c>
      <c r="AO84">
        <f t="shared" si="39"/>
        <v>0</v>
      </c>
      <c r="AP84">
        <f t="shared" si="39"/>
        <v>5.4296000000000006</v>
      </c>
      <c r="AQ84">
        <f t="shared" si="39"/>
        <v>5.3075000000000001</v>
      </c>
      <c r="AR84">
        <f t="shared" si="39"/>
        <v>5.249200000000001</v>
      </c>
      <c r="AS84">
        <f>MAX(AS7:AS8,AS26:AS27,AS44:AS45,AS63:AS64)</f>
        <v>5.2491999999999992</v>
      </c>
      <c r="AT84">
        <f t="shared" si="39"/>
        <v>2.1999999999999999E-2</v>
      </c>
      <c r="AU84">
        <f t="shared" si="39"/>
        <v>2.1999999999999999E-2</v>
      </c>
      <c r="AV84">
        <f t="shared" si="39"/>
        <v>0</v>
      </c>
    </row>
    <row r="85" spans="2:49" x14ac:dyDescent="0.25">
      <c r="C85" t="s">
        <v>52</v>
      </c>
      <c r="D85">
        <f>AVERAGE(D7:D8,D26:D27,D44:D45,D63:D64)</f>
        <v>0</v>
      </c>
      <c r="E85">
        <f t="shared" ref="E85:AV85" si="40">AVERAGE(E7:E8,E26:E27,E44:E45,E63:E64)</f>
        <v>4.4000000000000003E-3</v>
      </c>
      <c r="F85">
        <f t="shared" si="40"/>
        <v>0</v>
      </c>
      <c r="G85">
        <f t="shared" si="40"/>
        <v>54.507750000000001</v>
      </c>
      <c r="H85">
        <f t="shared" si="40"/>
        <v>54.911999999999992</v>
      </c>
      <c r="I85">
        <f t="shared" si="40"/>
        <v>54.425249999999998</v>
      </c>
      <c r="J85" s="2">
        <f t="shared" si="40"/>
        <v>-15.746500000000001</v>
      </c>
      <c r="K85">
        <f t="shared" si="40"/>
        <v>-5.5000000000000003E-4</v>
      </c>
      <c r="L85">
        <f t="shared" si="40"/>
        <v>-5.5000000000000003E-4</v>
      </c>
      <c r="M85">
        <f t="shared" si="40"/>
        <v>5.5000000000000003E-4</v>
      </c>
      <c r="N85">
        <f t="shared" si="40"/>
        <v>-3.8500000000000001E-3</v>
      </c>
      <c r="O85">
        <f t="shared" si="40"/>
        <v>-5.8024999999999993E-2</v>
      </c>
      <c r="P85">
        <f t="shared" si="40"/>
        <v>-3.9599999999999996E-2</v>
      </c>
      <c r="Q85">
        <f t="shared" si="40"/>
        <v>2.5024999999999999E-2</v>
      </c>
      <c r="R85">
        <f t="shared" si="40"/>
        <v>2.1725000000000001E-2</v>
      </c>
      <c r="S85">
        <f t="shared" si="40"/>
        <v>2.035E-2</v>
      </c>
      <c r="T85">
        <f t="shared" si="40"/>
        <v>2.145E-2</v>
      </c>
      <c r="U85">
        <f t="shared" si="40"/>
        <v>0</v>
      </c>
      <c r="V85">
        <f t="shared" si="40"/>
        <v>0</v>
      </c>
      <c r="W85">
        <f t="shared" si="40"/>
        <v>5.1037250000000007</v>
      </c>
      <c r="X85">
        <f t="shared" si="40"/>
        <v>5.6388750000000005</v>
      </c>
      <c r="Y85">
        <f t="shared" si="40"/>
        <v>5.3052999999999999</v>
      </c>
      <c r="Z85">
        <f t="shared" si="40"/>
        <v>6.0016000000000007</v>
      </c>
      <c r="AA85">
        <f t="shared" si="40"/>
        <v>6.3307749999999992</v>
      </c>
      <c r="AB85">
        <f t="shared" si="40"/>
        <v>5.6611500000000001</v>
      </c>
      <c r="AC85">
        <f t="shared" si="40"/>
        <v>5.7749999999999998E-3</v>
      </c>
      <c r="AD85">
        <f t="shared" si="40"/>
        <v>7.4249999999999993E-3</v>
      </c>
      <c r="AE85">
        <f t="shared" si="40"/>
        <v>5.4999999999999997E-3</v>
      </c>
      <c r="AF85">
        <f t="shared" si="40"/>
        <v>4.2349999999999999E-2</v>
      </c>
      <c r="AG85">
        <f t="shared" si="40"/>
        <v>6.6E-3</v>
      </c>
      <c r="AH85">
        <f t="shared" si="40"/>
        <v>1.6500000000000001E-2</v>
      </c>
      <c r="AI85">
        <f t="shared" si="40"/>
        <v>0</v>
      </c>
      <c r="AJ85">
        <f t="shared" si="40"/>
        <v>71.48845</v>
      </c>
      <c r="AK85">
        <f t="shared" si="40"/>
        <v>74.391350000000003</v>
      </c>
      <c r="AL85">
        <f t="shared" si="40"/>
        <v>76.613349999999983</v>
      </c>
      <c r="AM85">
        <f t="shared" si="40"/>
        <v>-1.2650000000000003E-2</v>
      </c>
      <c r="AN85">
        <f t="shared" si="40"/>
        <v>-2.7500000000000002E-4</v>
      </c>
      <c r="AO85">
        <f t="shared" si="40"/>
        <v>0</v>
      </c>
      <c r="AP85">
        <f t="shared" si="40"/>
        <v>4.6758249999999997</v>
      </c>
      <c r="AQ85">
        <f t="shared" si="40"/>
        <v>4.6189</v>
      </c>
      <c r="AR85">
        <f t="shared" si="40"/>
        <v>4.5688499999999994</v>
      </c>
      <c r="AS85">
        <f t="shared" si="40"/>
        <v>4.5729749999999996</v>
      </c>
      <c r="AT85">
        <f t="shared" si="40"/>
        <v>-1.4024999999999999E-2</v>
      </c>
      <c r="AU85">
        <f t="shared" si="40"/>
        <v>-1.4024999999999999E-2</v>
      </c>
      <c r="AV85">
        <f t="shared" si="40"/>
        <v>0</v>
      </c>
    </row>
    <row r="86" spans="2:49" x14ac:dyDescent="0.25">
      <c r="B86">
        <v>1.2500000000000001E-2</v>
      </c>
      <c r="C86" t="s">
        <v>50</v>
      </c>
      <c r="D86">
        <f>MIN(D9:D10,D28:D29,D46:D47,D65:D66)</f>
        <v>0</v>
      </c>
      <c r="E86">
        <f t="shared" ref="E86:AV86" si="41">MIN(E9:E10,E28:E29,E46:E47,E65:E66)</f>
        <v>0</v>
      </c>
      <c r="F86">
        <f t="shared" si="41"/>
        <v>0</v>
      </c>
      <c r="G86">
        <f t="shared" si="41"/>
        <v>53.327999999999996</v>
      </c>
      <c r="H86">
        <f t="shared" si="41"/>
        <v>53.844999999999999</v>
      </c>
      <c r="I86">
        <f t="shared" si="41"/>
        <v>53.119000000000007</v>
      </c>
      <c r="J86" s="2">
        <f t="shared" si="41"/>
        <v>-16.137</v>
      </c>
      <c r="K86">
        <f t="shared" si="41"/>
        <v>-1.1000000000000001E-3</v>
      </c>
      <c r="L86">
        <f t="shared" si="41"/>
        <v>-1.1000000000000001E-3</v>
      </c>
      <c r="M86">
        <f t="shared" si="41"/>
        <v>-1.1000000000000001E-3</v>
      </c>
      <c r="N86">
        <f t="shared" si="41"/>
        <v>-1.9799999999999998E-2</v>
      </c>
      <c r="O86">
        <f t="shared" si="41"/>
        <v>-7.5899999999999995E-2</v>
      </c>
      <c r="P86">
        <f t="shared" si="41"/>
        <v>-6.3799999999999996E-2</v>
      </c>
      <c r="Q86">
        <f t="shared" si="41"/>
        <v>2.2000000000000006E-3</v>
      </c>
      <c r="R86">
        <f t="shared" si="41"/>
        <v>-4.4000000000000003E-3</v>
      </c>
      <c r="S86">
        <f t="shared" si="41"/>
        <v>-4.4000000000000003E-3</v>
      </c>
      <c r="T86">
        <f t="shared" si="41"/>
        <v>-7.7000000000000011E-3</v>
      </c>
      <c r="U86">
        <f t="shared" si="41"/>
        <v>0</v>
      </c>
      <c r="V86">
        <f t="shared" si="41"/>
        <v>0</v>
      </c>
      <c r="W86">
        <f t="shared" si="41"/>
        <v>4.9147999999999996</v>
      </c>
      <c r="X86">
        <f t="shared" si="41"/>
        <v>5.5747999999999989</v>
      </c>
      <c r="Y86">
        <f t="shared" si="41"/>
        <v>5.1601000000000008</v>
      </c>
      <c r="Z86">
        <f t="shared" si="41"/>
        <v>5.9685999999999995</v>
      </c>
      <c r="AA86">
        <f t="shared" si="41"/>
        <v>6.2182999999999993</v>
      </c>
      <c r="AB86">
        <f t="shared" si="41"/>
        <v>5.5043999999999995</v>
      </c>
      <c r="AC86">
        <f t="shared" si="41"/>
        <v>8.8000000000000023E-3</v>
      </c>
      <c r="AD86">
        <f t="shared" si="41"/>
        <v>9.9000000000000008E-3</v>
      </c>
      <c r="AE86">
        <f t="shared" si="41"/>
        <v>7.7000000000000002E-3</v>
      </c>
      <c r="AF86">
        <f t="shared" si="41"/>
        <v>0</v>
      </c>
      <c r="AG86">
        <f t="shared" si="41"/>
        <v>0</v>
      </c>
      <c r="AH86">
        <f t="shared" si="41"/>
        <v>0</v>
      </c>
      <c r="AI86">
        <f t="shared" si="41"/>
        <v>0</v>
      </c>
      <c r="AJ86">
        <f t="shared" si="41"/>
        <v>25.091000000000008</v>
      </c>
      <c r="AK86">
        <f t="shared" si="41"/>
        <v>24.408999999999999</v>
      </c>
      <c r="AL86">
        <f t="shared" si="41"/>
        <v>23.65</v>
      </c>
      <c r="AM86">
        <f t="shared" si="41"/>
        <v>-2.4200000000000003E-2</v>
      </c>
      <c r="AN86">
        <f t="shared" si="41"/>
        <v>-5.4999999999999997E-3</v>
      </c>
      <c r="AO86">
        <f t="shared" si="41"/>
        <v>0</v>
      </c>
      <c r="AP86">
        <f t="shared" si="41"/>
        <v>5.3933</v>
      </c>
      <c r="AQ86">
        <f t="shared" si="41"/>
        <v>5.2447999999999997</v>
      </c>
      <c r="AR86">
        <f t="shared" si="41"/>
        <v>5.1941999999999995</v>
      </c>
      <c r="AS86">
        <f t="shared" si="41"/>
        <v>5.1094999999999988</v>
      </c>
      <c r="AT86">
        <f t="shared" si="41"/>
        <v>-4.1800000000000004E-2</v>
      </c>
      <c r="AU86">
        <f t="shared" si="41"/>
        <v>-4.1799999999999997E-2</v>
      </c>
      <c r="AV86">
        <f t="shared" si="41"/>
        <v>0</v>
      </c>
    </row>
    <row r="87" spans="2:49" x14ac:dyDescent="0.25">
      <c r="C87" t="s">
        <v>51</v>
      </c>
      <c r="D87">
        <f>MAX(D9:D10,D28:D29,D46:D47,D65:D66)</f>
        <v>0</v>
      </c>
      <c r="E87">
        <f t="shared" ref="E87:AV87" si="42">MAX(E9:E10,E28:E29,E46:E47,E65:E66)</f>
        <v>0</v>
      </c>
      <c r="F87">
        <f t="shared" si="42"/>
        <v>0</v>
      </c>
      <c r="G87">
        <f t="shared" si="42"/>
        <v>63.657000000000011</v>
      </c>
      <c r="H87">
        <f t="shared" si="42"/>
        <v>64.317000000000007</v>
      </c>
      <c r="I87">
        <f t="shared" si="42"/>
        <v>63.514000000000003</v>
      </c>
      <c r="J87" s="2">
        <f t="shared" si="42"/>
        <v>-15.465999999999999</v>
      </c>
      <c r="K87">
        <f t="shared" si="42"/>
        <v>0</v>
      </c>
      <c r="L87">
        <f t="shared" si="42"/>
        <v>0</v>
      </c>
      <c r="M87">
        <f t="shared" si="42"/>
        <v>1.1000000000000001E-3</v>
      </c>
      <c r="N87">
        <f t="shared" si="42"/>
        <v>1.8699999999999998E-2</v>
      </c>
      <c r="O87">
        <f t="shared" si="42"/>
        <v>-1.0999999999999981E-3</v>
      </c>
      <c r="P87">
        <f t="shared" si="42"/>
        <v>3.3000000000000039E-3</v>
      </c>
      <c r="Q87">
        <f t="shared" si="42"/>
        <v>9.8999999999999991E-3</v>
      </c>
      <c r="R87">
        <f t="shared" si="42"/>
        <v>7.7000000000000002E-3</v>
      </c>
      <c r="S87">
        <f t="shared" si="42"/>
        <v>6.5999999999999991E-3</v>
      </c>
      <c r="T87">
        <f t="shared" si="42"/>
        <v>9.8999999999999991E-3</v>
      </c>
      <c r="U87">
        <f t="shared" si="42"/>
        <v>7.2599999999999998E-2</v>
      </c>
      <c r="V87">
        <f t="shared" si="42"/>
        <v>0</v>
      </c>
      <c r="W87">
        <f t="shared" si="42"/>
        <v>5.1766000000000005</v>
      </c>
      <c r="X87">
        <f t="shared" si="42"/>
        <v>5.9081000000000001</v>
      </c>
      <c r="Y87">
        <f t="shared" si="42"/>
        <v>5.4967000000000006</v>
      </c>
      <c r="Z87">
        <f t="shared" si="42"/>
        <v>6.3228</v>
      </c>
      <c r="AA87">
        <f t="shared" si="42"/>
        <v>6.5691999999999995</v>
      </c>
      <c r="AB87">
        <f t="shared" si="42"/>
        <v>5.8046999999999995</v>
      </c>
      <c r="AC87">
        <f t="shared" si="42"/>
        <v>1.7600000000000001E-2</v>
      </c>
      <c r="AD87">
        <f t="shared" si="42"/>
        <v>1.8699999999999998E-2</v>
      </c>
      <c r="AE87">
        <f t="shared" si="42"/>
        <v>1.43E-2</v>
      </c>
      <c r="AF87">
        <f t="shared" si="42"/>
        <v>0</v>
      </c>
      <c r="AG87">
        <f t="shared" si="42"/>
        <v>1.3199999999999998E-2</v>
      </c>
      <c r="AH87">
        <f t="shared" si="42"/>
        <v>0</v>
      </c>
      <c r="AI87">
        <f t="shared" si="42"/>
        <v>0</v>
      </c>
      <c r="AJ87">
        <f t="shared" si="42"/>
        <v>54.055100000000003</v>
      </c>
      <c r="AK87">
        <f t="shared" si="42"/>
        <v>58.681699999999999</v>
      </c>
      <c r="AL87">
        <f t="shared" si="42"/>
        <v>56.21</v>
      </c>
      <c r="AM87">
        <f t="shared" si="42"/>
        <v>1.6500000000000001E-2</v>
      </c>
      <c r="AN87">
        <f t="shared" si="42"/>
        <v>0</v>
      </c>
      <c r="AO87">
        <f t="shared" si="42"/>
        <v>0</v>
      </c>
      <c r="AP87">
        <f t="shared" si="42"/>
        <v>6.2304000000000004</v>
      </c>
      <c r="AQ87">
        <f t="shared" si="42"/>
        <v>6.1555999999999997</v>
      </c>
      <c r="AR87">
        <f t="shared" si="42"/>
        <v>6.0555000000000003</v>
      </c>
      <c r="AS87">
        <f t="shared" si="42"/>
        <v>6.0137</v>
      </c>
      <c r="AT87">
        <f t="shared" si="42"/>
        <v>2.0899999999999998E-2</v>
      </c>
      <c r="AU87">
        <f t="shared" si="42"/>
        <v>2.3100000000000002E-2</v>
      </c>
      <c r="AV87">
        <f t="shared" si="42"/>
        <v>0</v>
      </c>
    </row>
    <row r="88" spans="2:49" x14ac:dyDescent="0.25">
      <c r="C88" t="s">
        <v>52</v>
      </c>
      <c r="D88">
        <f>AVERAGE(D9:D10,D28:D29,D46:D47,D65:D66)</f>
        <v>0</v>
      </c>
      <c r="E88">
        <f t="shared" ref="E88:AV88" si="43">AVERAGE(E9:E10,E28:E29,E46:E47,E65:E66)</f>
        <v>0</v>
      </c>
      <c r="F88">
        <f t="shared" si="43"/>
        <v>0</v>
      </c>
      <c r="G88">
        <f t="shared" si="43"/>
        <v>58.550250000000005</v>
      </c>
      <c r="H88">
        <f t="shared" si="43"/>
        <v>59.127749999999999</v>
      </c>
      <c r="I88">
        <f t="shared" si="43"/>
        <v>58.368750000000013</v>
      </c>
      <c r="J88" s="2">
        <f t="shared" si="43"/>
        <v>-15.782249999999999</v>
      </c>
      <c r="K88">
        <f t="shared" si="43"/>
        <v>-2.7500000000000002E-4</v>
      </c>
      <c r="L88">
        <f t="shared" si="43"/>
        <v>-2.7500000000000002E-4</v>
      </c>
      <c r="M88">
        <f t="shared" si="43"/>
        <v>0</v>
      </c>
      <c r="N88">
        <f t="shared" si="43"/>
        <v>2.7499999999999994E-3</v>
      </c>
      <c r="O88">
        <f t="shared" si="43"/>
        <v>-3.8775000000000004E-2</v>
      </c>
      <c r="P88">
        <f t="shared" si="43"/>
        <v>-2.8049999999999999E-2</v>
      </c>
      <c r="Q88">
        <f t="shared" si="43"/>
        <v>6.8749999999999992E-3</v>
      </c>
      <c r="R88">
        <f t="shared" si="43"/>
        <v>3.0250000000000003E-3</v>
      </c>
      <c r="S88">
        <f t="shared" si="43"/>
        <v>2.1999999999999993E-3</v>
      </c>
      <c r="T88">
        <f t="shared" si="43"/>
        <v>3.8499999999999993E-3</v>
      </c>
      <c r="U88">
        <f t="shared" si="43"/>
        <v>3.6299999999999999E-2</v>
      </c>
      <c r="V88">
        <f t="shared" si="43"/>
        <v>0</v>
      </c>
      <c r="W88">
        <f t="shared" si="43"/>
        <v>5.0467999999999993</v>
      </c>
      <c r="X88">
        <f t="shared" si="43"/>
        <v>5.7279749999999998</v>
      </c>
      <c r="Y88">
        <f t="shared" si="43"/>
        <v>5.3256500000000004</v>
      </c>
      <c r="Z88">
        <f t="shared" si="43"/>
        <v>6.1319499999999998</v>
      </c>
      <c r="AA88">
        <f t="shared" si="43"/>
        <v>6.3722999999999992</v>
      </c>
      <c r="AB88">
        <f t="shared" si="43"/>
        <v>5.6402499999999991</v>
      </c>
      <c r="AC88">
        <f t="shared" si="43"/>
        <v>1.3474999999999999E-2</v>
      </c>
      <c r="AD88">
        <f t="shared" si="43"/>
        <v>1.43E-2</v>
      </c>
      <c r="AE88">
        <f t="shared" si="43"/>
        <v>1.2375000000000001E-2</v>
      </c>
      <c r="AF88">
        <f t="shared" si="43"/>
        <v>0</v>
      </c>
      <c r="AG88">
        <f t="shared" si="43"/>
        <v>6.6E-3</v>
      </c>
      <c r="AH88">
        <f t="shared" si="43"/>
        <v>0</v>
      </c>
      <c r="AI88">
        <f t="shared" si="43"/>
        <v>0</v>
      </c>
      <c r="AJ88">
        <f t="shared" si="43"/>
        <v>39.706425000000003</v>
      </c>
      <c r="AK88">
        <f t="shared" si="43"/>
        <v>41.964174999999997</v>
      </c>
      <c r="AL88">
        <f t="shared" si="43"/>
        <v>40.110674999999993</v>
      </c>
      <c r="AM88">
        <f t="shared" si="43"/>
        <v>3.8500000000000001E-3</v>
      </c>
      <c r="AN88">
        <f t="shared" si="43"/>
        <v>-1.3749999999999999E-3</v>
      </c>
      <c r="AO88">
        <f t="shared" si="43"/>
        <v>0</v>
      </c>
      <c r="AP88">
        <f t="shared" si="43"/>
        <v>5.8066250000000004</v>
      </c>
      <c r="AQ88">
        <f t="shared" si="43"/>
        <v>5.7032249999999998</v>
      </c>
      <c r="AR88">
        <f t="shared" si="43"/>
        <v>5.6234749999999991</v>
      </c>
      <c r="AS88">
        <f t="shared" si="43"/>
        <v>5.5588499999999996</v>
      </c>
      <c r="AT88">
        <f t="shared" si="43"/>
        <v>-1.0725000000000004E-2</v>
      </c>
      <c r="AU88">
        <f t="shared" si="43"/>
        <v>-9.6249999999999964E-3</v>
      </c>
      <c r="AV88">
        <f t="shared" si="43"/>
        <v>0</v>
      </c>
    </row>
    <row r="93" spans="2:49" s="108" customFormat="1" x14ac:dyDescent="0.25">
      <c r="D93" s="108" t="s">
        <v>58</v>
      </c>
      <c r="H93" s="108" t="s">
        <v>57</v>
      </c>
      <c r="K93" s="108" t="s">
        <v>59</v>
      </c>
      <c r="N93" s="108" t="s">
        <v>60</v>
      </c>
      <c r="Q93" s="108" t="s">
        <v>61</v>
      </c>
      <c r="U93" s="108" t="s">
        <v>63</v>
      </c>
      <c r="X93" s="108" t="s">
        <v>62</v>
      </c>
      <c r="AC93" s="108" t="s">
        <v>64</v>
      </c>
      <c r="AI93" s="108" t="s">
        <v>65</v>
      </c>
      <c r="AM93" s="108" t="s">
        <v>66</v>
      </c>
      <c r="AP93" s="108" t="s">
        <v>67</v>
      </c>
      <c r="AU93" s="108" t="s">
        <v>68</v>
      </c>
    </row>
    <row r="94" spans="2:49" x14ac:dyDescent="0.25">
      <c r="C94" t="s">
        <v>54</v>
      </c>
      <c r="D94">
        <f>MAX(D3:F4,D22:F23,D40:F41,D59:F60)</f>
        <v>1.7600000000000001E-2</v>
      </c>
      <c r="E94">
        <f>MIN(D3:F4,D22:F23,D40:F41,D59:F60)</f>
        <v>0</v>
      </c>
      <c r="F94">
        <f>AVERAGE(D3:F4,D22:F23,D40:F41,D59:F60)</f>
        <v>4.0333333333333332E-3</v>
      </c>
      <c r="H94">
        <f>MAX(G3:I4,G22:I23,G40:I41,G59:I60)</f>
        <v>119.20699999999999</v>
      </c>
      <c r="I94">
        <f>MIN(G3:I4,G22:I23,G40:I41,G59:I60)</f>
        <v>50.291999999999987</v>
      </c>
      <c r="J94">
        <f>AVERAGE(G3:I4,G22:I23,G40:I41,G59:I60)</f>
        <v>84.245333333333335</v>
      </c>
      <c r="K94">
        <f>MAX(K3:M4,K22:M23,K40:M41,K59:M60)</f>
        <v>2.2000000000000001E-3</v>
      </c>
      <c r="L94">
        <f>MIN(K3:M4,K22:M23,K40:M41,K59:M60)</f>
        <v>-1.1000000000000001E-3</v>
      </c>
      <c r="M94">
        <f>AVERAGE(K3:M4,K22:M23,K40:M41,K59:M60)</f>
        <v>7.3333333333333334E-4</v>
      </c>
      <c r="N94">
        <f>MAX(N3:P4,N22:P23,N40:P41,N59:P60)</f>
        <v>2.2000000000000001E-3</v>
      </c>
      <c r="O94">
        <f>MIN(N3:P4,N22:P23,N40:P41,N59:P60)</f>
        <v>-8.5800000000000001E-2</v>
      </c>
      <c r="P94">
        <f>AVERAGE(N3:P4,N22:P23,N40:P41,N59:P60)</f>
        <v>-2.7591666666666657E-2</v>
      </c>
      <c r="Q94">
        <f>MAX(Q3:U4,Q22:U23,Q40:U41,Q59:U60)</f>
        <v>4.07E-2</v>
      </c>
      <c r="R94">
        <f>MIN(Q3:U4,Q22:U23,Q40:U41,Q59:U60)</f>
        <v>0</v>
      </c>
      <c r="S94">
        <f>AVERAGE(Q3:U4,Q22:U23,Q40:U41,Q59:U60)</f>
        <v>2.2109999999999998E-2</v>
      </c>
      <c r="U94">
        <f>MAX(W3:W4,W22:W23,W40:W41,W59:W60)</f>
        <v>8.7658999999999985</v>
      </c>
      <c r="V94">
        <f>MIN(W3:W4,W22:W23,W40:W41,W59:W60)</f>
        <v>7.9881999999999991</v>
      </c>
      <c r="W94">
        <f>AVERAGE(W3:W4,W22:W23,W40:W41,W59:W60)</f>
        <v>8.3918999999999997</v>
      </c>
      <c r="X94">
        <f>MAX(X3:AB4,X22:AB23,X40:AB41,X59:AB60)</f>
        <v>6.1269999999999989</v>
      </c>
      <c r="Y94">
        <f>MIN(X3:AB4,X22:AB23,X40:AB41,X59:AB60)</f>
        <v>3.4012000000000002</v>
      </c>
      <c r="Z94">
        <f>AVERAGE(X3:AB4,X22:AB23,X40:AB41,X59:AB60)</f>
        <v>4.650414999999998</v>
      </c>
      <c r="AC94">
        <f>MAX(AC3:AH4,AC22:AH23,AC40:AH41,AC59:AH60)</f>
        <v>0.26729999999999998</v>
      </c>
      <c r="AD94">
        <f>MIN(AC3:AH4,AC22:AH23,AC40:AH41,AC59:AH60)</f>
        <v>-4.0700000000000021E-2</v>
      </c>
      <c r="AE94">
        <f>AVERAGE(AC3:AH4,AC22:AH23,AC40:AH41,AC59:AH60)</f>
        <v>5.1149999999999994E-2</v>
      </c>
      <c r="AI94">
        <f>MAX(AJ3:AJ4,AL3:AL4,AJ22:AJ23,AL22:AL23,AJ40:AJ41,AL40:AL41,AJ59:AJ60,AL59:AL60)</f>
        <v>333.89400000000001</v>
      </c>
      <c r="AJ94">
        <f>MIN(AJ3:AJ4,AL3:AL4,AJ22:AJ23,AL22:AL23,AJ40:AJ41,AL40:AL41,AJ59:AJ60,AL59:AL60)</f>
        <v>24.199999999999992</v>
      </c>
      <c r="AK94">
        <f>AVERAGE(AJ3:AJ4,AL3:AL4,AJ22:AJ23,AL22:AL23,AJ40:AJ41,AL40:AL41,AJ59:AJ60,AL59:AL60)</f>
        <v>176.84205</v>
      </c>
      <c r="AM94">
        <f>MAX(AM3:AN4,AM22:AN23,AM40:AN41,AM59:AN60)</f>
        <v>5.9400000000000001E-2</v>
      </c>
      <c r="AN94">
        <f>MIN(AM3:AN4,AM22:AN23,AM40:AN41,AM59:AN60)</f>
        <v>-4.7300000000000002E-2</v>
      </c>
      <c r="AO94">
        <f>AVERAGE(AM3:AN4,AM22:AN23,AM40:AN41,AM59:AN60)</f>
        <v>-1.2374999999999997E-3</v>
      </c>
      <c r="AP94">
        <f>MAX(AP3:AS4,AP22:AS23,AP40:AS41,AP59:AS60)</f>
        <v>7.6593</v>
      </c>
      <c r="AQ94">
        <f>MIN(AP3:AS4,AP22:AS23,AP40:AS41,AP59:AS60)</f>
        <v>6.0631999999999993</v>
      </c>
      <c r="AR94">
        <f>AVERAGE(AP3:AS4,AP22:AS23,AP40:AS41,AP59:AS60)</f>
        <v>6.8018499999999982</v>
      </c>
      <c r="AU94">
        <f>MAX(AT3:AU4,AT22:AU23,AT40:AU41,AT59:AU60)</f>
        <v>1.4300000000000002E-2</v>
      </c>
      <c r="AV94">
        <f>MIN(AT3:AU4,AT22:AU23,AT40:AU41,AT59:AU60)</f>
        <v>-7.2599999999999998E-2</v>
      </c>
      <c r="AW94">
        <f>AVERAGE(AT3:AU4,AT22:AU23,AT40:AU41,AT59:AU60)</f>
        <v>-2.4612499999999999E-2</v>
      </c>
    </row>
    <row r="95" spans="2:49" x14ac:dyDescent="0.25">
      <c r="C95" t="s">
        <v>53</v>
      </c>
      <c r="D95">
        <f>MAX(D5:F6,D24:F25,D42:F43,D61:F62)</f>
        <v>2.4200000000000003E-2</v>
      </c>
      <c r="E95">
        <f>MIN(D5:F6,D24:F25,D42:F43,D61:F62)</f>
        <v>0</v>
      </c>
      <c r="F95">
        <f>AVERAGE(D5:F6,D24:F25,D42:F43,D61:F62)</f>
        <v>5.3166666666666675E-3</v>
      </c>
      <c r="H95">
        <f>MAX(G5:I6,G24:I25,G42:I43,G61:I62)</f>
        <v>190.86099999999999</v>
      </c>
      <c r="I95">
        <f>MIN(G5:I6,G24:I25,G42:I43,G61:I62)</f>
        <v>48.795999999999999</v>
      </c>
      <c r="J95">
        <f>AVERAGE(G5:I6,G24:I25,G42:I43,G61:I62)</f>
        <v>119.77166666666663</v>
      </c>
      <c r="K95">
        <f>MAX(K5:M6,K24:M25,K42:M43,K61:M62)</f>
        <v>5.4999999999999997E-3</v>
      </c>
      <c r="L95">
        <f>MIN(K5:M6,K24:M25,K42:M43,K61:M62)</f>
        <v>-1.1000000000000001E-3</v>
      </c>
      <c r="M95">
        <f>AVERAGE(K5:M6,K24:M25,K42:M43,K61:M62)</f>
        <v>2.1999999999999993E-3</v>
      </c>
      <c r="N95">
        <f>MAX(N5:P6,N24:P25,N42:P43,N61:P62)</f>
        <v>1.0999999999999999E-2</v>
      </c>
      <c r="O95">
        <f>MIN(N5:P6,N24:P25,N42:P43,N61:P62)</f>
        <v>-8.5800000000000001E-2</v>
      </c>
      <c r="P95">
        <f>AVERAGE(N5:P6,N24:P25,N42:P43,N61:P62)</f>
        <v>-2.236666666666667E-2</v>
      </c>
      <c r="Q95">
        <f>MAX(Q5:U6,Q24:U25,Q42:U43,Q61:U62)</f>
        <v>0.2266</v>
      </c>
      <c r="R95">
        <f>MIN(Q5:U6,Q24:U25,Q42:U43,Q61:U62)</f>
        <v>0</v>
      </c>
      <c r="S95">
        <f>AVERAGE(Q5:U6,Q24:U25,Q42:U43,Q61:U62)</f>
        <v>0.11362999999999998</v>
      </c>
      <c r="U95">
        <f>MAX(W5:W6,W24:W25,W42:W43,W61:W62)</f>
        <v>5.5990000000000002</v>
      </c>
      <c r="V95">
        <f>MIN(W5:W6,W24:W25,W42:W43,W61:W62)</f>
        <v>5.0984999999999996</v>
      </c>
      <c r="W95">
        <f>AVERAGE(W5:W6,W24:W25,W42:W43,W61:W62)</f>
        <v>5.3564499999999997</v>
      </c>
      <c r="X95">
        <f>MAX(X5:AB6,X24:AB25,X42:AB43,X61:AB62)</f>
        <v>6.7044999999999995</v>
      </c>
      <c r="Y95">
        <f>MIN(X5:AB6,X24:AB25,X42:AB43,X61:AB62)</f>
        <v>5.1073000000000004</v>
      </c>
      <c r="Z95">
        <f>AVERAGE(X5:AB6,X24:AB25,X42:AB43,X61:AB62)</f>
        <v>5.8567300000000015</v>
      </c>
      <c r="AC95">
        <f>MAX(AC5:AH6,AC24:AH25,AC42:AH43,AC61:AH62)</f>
        <v>0.17929999999999999</v>
      </c>
      <c r="AD95">
        <f>MIN(AC5:AH6,AC24:AH25,AC42:AH43,AC61:AH62)</f>
        <v>-6.2700000000000006E-2</v>
      </c>
      <c r="AE95">
        <f>AVERAGE(AC5:AH6,AC24:AH25,AC42:AH43,AC61:AH62)</f>
        <v>5.4449999999999998E-2</v>
      </c>
      <c r="AI95">
        <f>MAX(AJ5:AJ6,AL5:AL6,AJ24:AJ25,AL24:AL25,AJ42:AJ43,AL42:AL43,AJ61:AJ62,AL61:AL62)</f>
        <v>170.10400000000001</v>
      </c>
      <c r="AJ95">
        <f>MIN(AJ5:AJ6,AL5:AL6,AJ24:AJ25,AL24:AL25,AJ42:AJ43,AL42:AL43,AJ61:AJ62,AL61:AL62)</f>
        <v>15.180000000000009</v>
      </c>
      <c r="AK95">
        <f>AVERAGE(AJ5:AJ6,AL5:AL6,AJ24:AJ25,AL24:AL25,AJ42:AJ43,AL42:AL43,AJ61:AJ62,AL61:AL62)</f>
        <v>94.135800000000032</v>
      </c>
      <c r="AM95">
        <f>MAX(AM5:AN6,AM24:AN25,AM42:AN43,AM61:AN62)</f>
        <v>3.4099999999999998E-2</v>
      </c>
      <c r="AN95">
        <f>MIN(AM5:AN6,AM24:AN25,AM42:AN43,AM61:AN62)</f>
        <v>-2.6400000000000003E-2</v>
      </c>
      <c r="AO95">
        <f>AVERAGE(AM5:AN6,AM24:AN25,AM42:AN43,AM61:AN62)</f>
        <v>1.0999999999999996E-3</v>
      </c>
      <c r="AP95">
        <f>MAX(AP5:AS6,AP24:AS25,AP42:AS43,AP61:AS62)</f>
        <v>5.2700999999999993</v>
      </c>
      <c r="AQ95">
        <f>MIN(AP5:AS6,AP24:AS25,AP42:AS43,AP61:AS62)</f>
        <v>4.9214000000000002</v>
      </c>
      <c r="AR95">
        <f>AVERAGE(AP5:AS6,AP24:AS25,AP42:AS43,AP61:AS62)</f>
        <v>5.0779437499999993</v>
      </c>
      <c r="AU95">
        <f>MAX(AT5:AU6,AT24:AU25,AT42:AU43,AT61:AU62)</f>
        <v>8.6900000000000005E-2</v>
      </c>
      <c r="AV95">
        <f>MIN(AT5:AU6,AT24:AU25,AT42:AU43,AT61:AU62)</f>
        <v>-3.7400000000000003E-2</v>
      </c>
      <c r="AW95">
        <f>AVERAGE(AT5:AU6,AT24:AU25,AT42:AU43,AT61:AU62)</f>
        <v>2.8875000000000001E-2</v>
      </c>
    </row>
    <row r="96" spans="2:49" x14ac:dyDescent="0.25">
      <c r="C96" t="s">
        <v>55</v>
      </c>
      <c r="D96">
        <f>MAX(D7:F8,D26:F27,D44:F45,D63:F64)</f>
        <v>8.8000000000000005E-3</v>
      </c>
      <c r="E96">
        <f>MIN(D7:F8,D26:F27,D44:F45,D63:F64)</f>
        <v>0</v>
      </c>
      <c r="F96">
        <f>AVERAGE(D7:F8,D26:F27,D44:F45,D63:F64)</f>
        <v>1.4666666666666667E-3</v>
      </c>
      <c r="H96">
        <f>MAX(G7:I8,G26:I27,G44:I45,G63:I64)</f>
        <v>61.567000000000007</v>
      </c>
      <c r="I96">
        <f>MIN(G7:I8,G26:I27,G44:I45,G63:I64)</f>
        <v>48.323000000000008</v>
      </c>
      <c r="J96">
        <f>AVERAGE(G7:I8,G26:I27,G44:I45,G63:I64)</f>
        <v>54.615000000000002</v>
      </c>
      <c r="K96">
        <f>MAX(K7:M8,K26:M27,K44:M45,K63:M64)</f>
        <v>1.1000000000000001E-3</v>
      </c>
      <c r="L96">
        <f>MIN(K7:M8,K26:M27,K44:M45,K63:M64)</f>
        <v>-1.1000000000000001E-3</v>
      </c>
      <c r="M96">
        <f>AVERAGE(K7:M8,K26:M27,K44:M45,K63:M64)</f>
        <v>-1.8333333333333334E-4</v>
      </c>
      <c r="N96">
        <f>MAX(N7:P8,N26:P27,N44:P45,N63:P64)</f>
        <v>1.1000000000000001E-3</v>
      </c>
      <c r="O96">
        <f>MIN(N7:P8,N26:P27,N44:P45,N63:P64)</f>
        <v>-8.7999999999999995E-2</v>
      </c>
      <c r="P96">
        <f>AVERAGE(N7:P8,N26:P27,N44:P45,N63:P64)</f>
        <v>-3.3825000000000001E-2</v>
      </c>
      <c r="Q96">
        <f>MAX(Q7:U8,Q26:U27,Q44:U45,Q63:U64)</f>
        <v>2.86E-2</v>
      </c>
      <c r="R96">
        <f>MIN(Q7:U8,Q26:U27,Q44:U45,Q63:U64)</f>
        <v>0</v>
      </c>
      <c r="S96">
        <f>AVERAGE(Q7:U8,Q26:U27,Q44:U45,Q63:U64)</f>
        <v>1.771E-2</v>
      </c>
      <c r="U96">
        <f>MAX(W44:W45,W26:W27,W7:W8,W63:W64)</f>
        <v>5.2426000000000004</v>
      </c>
      <c r="V96">
        <f>MIN(W44:W45,W26:W27,W7:W8,W63:W64)</f>
        <v>4.8917000000000002</v>
      </c>
      <c r="W96">
        <f>AVERAGE(W44:W45,W26:W27,W7:W8,W63:W64)</f>
        <v>5.1037250000000007</v>
      </c>
      <c r="X96">
        <f>MAX(X7:AB8,X26:AB27,X44:AB45,X63:AB64)</f>
        <v>6.6428999999999991</v>
      </c>
      <c r="Y96">
        <f>MIN(X7:AB8,X26:AB27,X44:AB45,X63:AB64)</f>
        <v>5.0952000000000002</v>
      </c>
      <c r="Z96">
        <f>AVERAGE(X7:AB8,X26:AB27,X44:AB45,X63:AB64)</f>
        <v>5.7875399999999999</v>
      </c>
      <c r="AC96">
        <f>MAX(AC7:AH8,AC26:AH27,AC44:AH45,AC63:AH64)</f>
        <v>8.4699999999999998E-2</v>
      </c>
      <c r="AD96">
        <f>MIN(AC7:AH8,AC26:AH27,AC44:AH45,AC63:AH64)</f>
        <v>-6.5999999999999991E-3</v>
      </c>
      <c r="AE96">
        <f>AVERAGE(AC7:AH8,AC26:AH27,AC44:AH45,AC63:AH64)</f>
        <v>1.4025000000000003E-2</v>
      </c>
      <c r="AI96">
        <f>MAX(AJ7:AJ8,AL7:AL8,AJ26:AJ27,AL26:AL27,AJ44:AJ45,AL44:AL45,AJ63:AJ64,AL63:AL64)</f>
        <v>94.577999999999989</v>
      </c>
      <c r="AJ96">
        <f>MIN(AJ7:AJ8,AL7:AL8,AJ26:AJ27,AL26:AL27,AJ44:AJ45,AL44:AL45,AJ63:AJ64,AL63:AL64)</f>
        <v>25.04699999999999</v>
      </c>
      <c r="AK96">
        <f>AVERAGE(AJ7:AJ8,AL7:AL8,AJ26:AJ27,AL26:AL27,AJ44:AJ45,AL44:AL45,AJ63:AJ64,AL63:AL64)</f>
        <v>74.050899999999999</v>
      </c>
      <c r="AM96">
        <f>MAX(AM7:AN8,AM26:AN27,AM44:AN45,AM63:AN64)</f>
        <v>1.6500000000000001E-2</v>
      </c>
      <c r="AN96">
        <f>MIN(AM7:AN8,AM26:AN27,AM44:AN45,AM63:AN64)</f>
        <v>-5.1700000000000003E-2</v>
      </c>
      <c r="AO96">
        <f>AVERAGE(AM7:AN8,AM26:AN27,AM44:AN45,AM63:AN64)</f>
        <v>-6.4625000000000004E-3</v>
      </c>
      <c r="AP96">
        <f>MAX(AP7:AS8,AP26:AS27,AP44:AS45,AP63:AS64)</f>
        <v>5.4296000000000006</v>
      </c>
      <c r="AQ96">
        <f>MIN(AP7:AS8,AP26:AS27,AP44:AS45,AP63:AS64)</f>
        <v>3.8939999999999997</v>
      </c>
      <c r="AR96">
        <f>AVERAGE(AP7:AS8,AP26:AS27,AP44:AS45,AP63:AS64)</f>
        <v>4.609137500000001</v>
      </c>
      <c r="AU96">
        <f>MAX(AT7:AU8,AT26:AU27,AT44:AU45,AT63:AU64)</f>
        <v>2.1999999999999999E-2</v>
      </c>
      <c r="AV96">
        <f>MIN(AT7:AU8,AT26:AU27,AT44:AU45,AT63:AU64)</f>
        <v>-4.8400000000000006E-2</v>
      </c>
      <c r="AW96">
        <f>AVERAGE(AT7:AU8,AT26:AU27,AT44:AU45,AT63:AU64)</f>
        <v>-1.4025000000000001E-2</v>
      </c>
    </row>
    <row r="97" spans="3:49" x14ac:dyDescent="0.25">
      <c r="C97" t="s">
        <v>56</v>
      </c>
      <c r="D97">
        <f>MAX(D9:F10,D28:F29,D46:F47,D65:F66)</f>
        <v>0</v>
      </c>
      <c r="E97">
        <v>0</v>
      </c>
      <c r="F97">
        <v>0</v>
      </c>
      <c r="H97">
        <f>MAX(G9:I10,G28:I29,G46:I47,G65:I66)</f>
        <v>64.317000000000007</v>
      </c>
      <c r="I97">
        <f>MIN(G9:I10,G28:I29,G46:I47,G65:I66)</f>
        <v>53.119000000000007</v>
      </c>
      <c r="J97">
        <f>AVERAGE(G9:I10,G28:I29,G46:I47,G65:I66)</f>
        <v>58.682249999999989</v>
      </c>
      <c r="K97">
        <f>MAX(K9:M10,K28:M29,K46:M47,K65:M66)</f>
        <v>1.1000000000000001E-3</v>
      </c>
      <c r="L97">
        <f>MIN(K9:M10,K28:M29,K46:M47,K65:M66)</f>
        <v>-1.1000000000000001E-3</v>
      </c>
      <c r="M97">
        <f>AVERAGE(K9:M10,K28:M29,K46:M47,K65:M66)</f>
        <v>-1.8333333333333334E-4</v>
      </c>
      <c r="N97">
        <f>MAX(N9:P10,N28:P29,N46:P47,N65:P66)</f>
        <v>1.8699999999999998E-2</v>
      </c>
      <c r="O97">
        <f>MIN(N9:P10,N28:P29,N46:P47,N65:P66)</f>
        <v>-7.5899999999999995E-2</v>
      </c>
      <c r="P97">
        <f>AVERAGE(N9:P10,N28:P29,N46:P47,N65:P66)</f>
        <v>-2.135833333333333E-2</v>
      </c>
      <c r="Q97">
        <f>MAX(Q9:U10,Q28:U29,Q46:U47,Q65:U66)</f>
        <v>7.2599999999999998E-2</v>
      </c>
      <c r="R97">
        <f>MIN(Q9:U10,Q28:U29,Q46:U47,Q65:U66)</f>
        <v>-7.7000000000000011E-3</v>
      </c>
      <c r="S97">
        <f>AVERAGE(Q9:U10,Q28:U29,Q46:U47,Q65:U66)</f>
        <v>1.0450000000000001E-2</v>
      </c>
      <c r="U97">
        <f>MAX(W9:W10,W28:W29,W46:W47,W65:W66)</f>
        <v>5.1766000000000005</v>
      </c>
      <c r="V97">
        <f>MIN(W9:W10,W28:W29,W46:W47,W65:W66)</f>
        <v>4.9147999999999996</v>
      </c>
      <c r="W97">
        <f>AVERAGE(W9:W10,W28:W29,W46:W47,W65:W66)</f>
        <v>5.0467999999999993</v>
      </c>
      <c r="X97">
        <f>MAX(X9:AB10,X28:AB29,X46:AB47,X65:AB66)</f>
        <v>6.5691999999999995</v>
      </c>
      <c r="Y97">
        <f>MIN(X9:AB10,X28:AB29,X46:AB47,X65:AB66)</f>
        <v>5.1601000000000008</v>
      </c>
      <c r="Z97">
        <f>AVERAGE(X9:AB10,X28:AB29,X46:AB47,X65:AB66)</f>
        <v>5.8396249999999998</v>
      </c>
      <c r="AC97">
        <f>MAX(AC9:AH10,AC28:AH29,AC46:AH47,AC65:AH66)</f>
        <v>1.8699999999999998E-2</v>
      </c>
      <c r="AD97">
        <f>MIN(AC9:AH10,AC28:AH29,AC46:AH47,AC65:AH66)</f>
        <v>0</v>
      </c>
      <c r="AE97">
        <f>AVERAGE(AC9:AH10,AC28:AH29,AC46:AH47,AC65:AH66)</f>
        <v>7.7916666666666655E-3</v>
      </c>
      <c r="AI97">
        <f>MAX(AJ9:AJ10,AL9:AL10,AJ28:AJ29,AL28:AL29,AJ46:AJ47,AL46:AL47,AJ65:AJ66,AL65:AL66)</f>
        <v>56.21</v>
      </c>
      <c r="AJ97">
        <f>MIN(AJ9:AJ10,AL9:AL10,AJ28:AJ29,AL28:AL29,AJ46:AJ47,AL46:AL47,AJ65:AJ66,AL65:AL66)</f>
        <v>23.65</v>
      </c>
      <c r="AK97">
        <f>AVERAGE(AJ9:AJ10,AL9:AL10,AJ28:AJ29,AL28:AL29,AJ46:AJ47,AL46:AL47,AJ65:AJ66,AL65:AL66)</f>
        <v>39.908550000000005</v>
      </c>
      <c r="AM97">
        <f>MAX(AM9:AN10,AM28:AN29,AM46:AN47,AM65:AN66)</f>
        <v>1.6500000000000001E-2</v>
      </c>
      <c r="AN97">
        <f>MIN(AM9:AN10,AM28:AN29,AM46:AN47,AM65:AN66)</f>
        <v>-2.4200000000000003E-2</v>
      </c>
      <c r="AO97">
        <f>AVERAGE(AM9:AN10,AM28:AN29,AM46:AN47,AM65:AN66)</f>
        <v>1.2375000000000003E-3</v>
      </c>
      <c r="AP97">
        <f>MAX(AP9:AS10,AP28:AS29,AP46:AS47,AP65:AS66)</f>
        <v>6.2304000000000004</v>
      </c>
      <c r="AQ97">
        <f>MIN(AP9:AS10,AP28:AS29,AP46:AS47,AP65:AS66)</f>
        <v>5.1094999999999988</v>
      </c>
      <c r="AR97">
        <f>AVERAGE(AP9:AS10,AP28:AS29,AP46:AS47,AP65:AS66)</f>
        <v>5.6730437499999979</v>
      </c>
      <c r="AU97">
        <f>MAX(AT9:AU10,AT28:AU29,AT46:AU47,AT65:AU66)</f>
        <v>2.3100000000000002E-2</v>
      </c>
      <c r="AV97">
        <f>MIN(AT9:AU10,AT28:AU29,AT46:AU47,AT65:AU66)</f>
        <v>-4.1800000000000004E-2</v>
      </c>
      <c r="AW97">
        <f>AVERAGE(AT9:AU10,AT28:AU29,AT46:AU47,AT65:AU66)</f>
        <v>-1.0175E-2</v>
      </c>
    </row>
    <row r="98" spans="3:49" x14ac:dyDescent="0.25">
      <c r="C98" t="s">
        <v>69</v>
      </c>
      <c r="D98">
        <f>MAX(D11:F12,D30:F31,D48:F49,D67:F68)</f>
        <v>7.2599999999999998E-2</v>
      </c>
      <c r="E98">
        <f>MIN(D11:F12,D30:F31,D48:F49,D67:F68)</f>
        <v>-0.13420000000000001</v>
      </c>
      <c r="F98">
        <f>AVERAGE(D11:F12,D30:F31,D48:F49,D67:F68)</f>
        <v>2.5666666666666654E-3</v>
      </c>
      <c r="H98">
        <f>MAX(G11:I12,G30:I31,G48:I49,G67:I68)</f>
        <v>57.529999999999994</v>
      </c>
      <c r="I98">
        <f>MIN(G11:I12,G30:I31,G48:I49,G67:I68)</f>
        <v>23.902999999999999</v>
      </c>
      <c r="J98">
        <f>AVERAGE(G11:I12,G30:I31,G48:I49,G67:I68)</f>
        <v>40.351666666666667</v>
      </c>
      <c r="K98">
        <f>MAX(K11:M12,K30:M31,K48:M49,K67:M68)</f>
        <v>0</v>
      </c>
      <c r="L98">
        <f>MIN(K11:M12,K30:M31,K48:M49,K67:M68)</f>
        <v>0</v>
      </c>
      <c r="M98">
        <f>AVERAGE(K11:M12,K30:M31,K48:M49,K67:M68)</f>
        <v>0</v>
      </c>
      <c r="N98">
        <f>MAX(N11:P12,N30:P31,N48:P49,N67:P68)</f>
        <v>2.2000000000000001E-3</v>
      </c>
      <c r="O98">
        <f>MIN(N11:P12,N30:P31,N48:P49,N67:P68)</f>
        <v>-5.6100000000000004E-2</v>
      </c>
      <c r="P98">
        <f>AVERAGE(N11:P12,N30:P31,N48:P49,N67:P68)</f>
        <v>-2.2366666666666663E-2</v>
      </c>
      <c r="Q98">
        <f>MAX(Q11:U12,Q30:U31,Q48:U49,Q67:U68)</f>
        <v>3.6299999999999999E-2</v>
      </c>
      <c r="R98">
        <f>MIN(Q11:U12,Q30:U31,Q48:U49,Q67:U68)</f>
        <v>-8.9099999999999999E-2</v>
      </c>
      <c r="S98">
        <f>AVERAGE(Q11:U12,Q30:U31,Q48:U49,Q67:U68)</f>
        <v>1.3750000000000001E-3</v>
      </c>
      <c r="U98">
        <f>MAX(W11:W12,W30:W31,W48:W49,W67:W68)</f>
        <v>6.5438999999999998</v>
      </c>
      <c r="V98">
        <f>MIN(W11:W12,W30:W31,W48:W49,W67:W68)</f>
        <v>4.0556999999999999</v>
      </c>
      <c r="W98">
        <f>AVERAGE(W11:W12,W30:W31,W48:W49,W67:W68)</f>
        <v>5.3157500000000004</v>
      </c>
      <c r="X98">
        <f>MAX(X11:AB12,X30:AB31,X48:AB49,X67:AB68)</f>
        <v>9.1553000000000004</v>
      </c>
      <c r="Y98">
        <f>MIN(X11:AB12,X30:AB31,X48:AB49,X67:AB68)</f>
        <v>3.3242000000000003</v>
      </c>
      <c r="Z98">
        <f>AVERAGE(X11:AB12,X30:AB31,X48:AB49,X67:AB68)</f>
        <v>5.8772449999999985</v>
      </c>
      <c r="AC98">
        <f>MAX(AC11:AH12,AC30:AH31,AC48:AH49,AC67:AH68)</f>
        <v>3.85E-2</v>
      </c>
      <c r="AD98">
        <f>MIN(AC11:AH12,AC30:AH31,AC48:AH49,AC67:AH68)</f>
        <v>-5.0599999999999999E-2</v>
      </c>
      <c r="AE98">
        <f>AVERAGE(AC11:AH12,AC30:AH31,AC48:AH49,AC67:AH68)</f>
        <v>1.1045833333333329E-2</v>
      </c>
      <c r="AI98">
        <f>MAX(AJ11:AJ12,AL11:AL12,AJ30:AJ31,AL30:AL31,AJ48:AK49,AL48:AL49,AJ67:AJ68,AL67:AL68)</f>
        <v>67.551000000000002</v>
      </c>
      <c r="AJ98">
        <f>MIN(AJ11:AJ12,AL11:AL12,AJ30:AJ31,AL30:AL31,AJ48:AJ49,AL48:AL49,AJ67:AJ68,AL67:AL68)</f>
        <v>12.407999999999996</v>
      </c>
      <c r="AK98">
        <f>AVERAGE(AJ11:AJ12,AL11:AL12,AJ30:AJ31,AL30:AL31,AJ48:AJ49,AL48:AL49,AJ67:AJ68,AL67:AL68)</f>
        <v>38.903837500000002</v>
      </c>
      <c r="AM98">
        <f>MAX(AM11:AN12,AM30:AN31,AM48:AN49,AM67:AN68)</f>
        <v>1.0999999999999999E-2</v>
      </c>
      <c r="AN98">
        <f>MIN(AM11:AN12,AM30:AN31,AM48:AN49,AM67:AN68)</f>
        <v>-1.3199999999999998E-2</v>
      </c>
      <c r="AO98">
        <f>AVERAGE(AM11:AN12,AM30:AN31,AM48:AN49,AM67:AN68)</f>
        <v>-1.2374999999999999E-3</v>
      </c>
      <c r="AP98">
        <f>MAX(AP11:AS12,AP30:AS31,AP48:AS49,AP67:AS68)</f>
        <v>5.6562000000000001</v>
      </c>
      <c r="AQ98">
        <f>MIN(AP11:AS12,AP30:AS31,AP48:AS49,AP67:AS68)</f>
        <v>3.7763000000000004</v>
      </c>
      <c r="AR98">
        <f>AVERAGE(AP11:AS12,AP30:AS31,AP48:AS49,AP67:AS68)</f>
        <v>4.6112687500000007</v>
      </c>
      <c r="AU98">
        <f>MAX(AT11:AU12,AT30:AU31,AT48:AU49,AT67:AU68)</f>
        <v>-8.8000000000000005E-3</v>
      </c>
      <c r="AV98">
        <f>MIN(AT11:AU12,AT30:AU31,AT48:AU49,AT67:AU68)</f>
        <v>-7.1499999999999994E-2</v>
      </c>
      <c r="AW98">
        <f>AVERAGE(AT11:AU12,AT30:AU31,AT48:AU49,AT67:AU68)</f>
        <v>-3.9325000000000006E-2</v>
      </c>
    </row>
    <row r="99" spans="3:49" x14ac:dyDescent="0.25">
      <c r="C99" t="s">
        <v>70</v>
      </c>
      <c r="D99">
        <f>MAX(D13:F14,D32:F33,D50:F51,D69:F70)</f>
        <v>0.12429999999999999</v>
      </c>
      <c r="E99">
        <f>MIN(D13:F14,D32:F33,D50:F51,D69:F70)</f>
        <v>-0.2266</v>
      </c>
      <c r="F99">
        <f>AVERAGE(D13:F14,D32:F33,D50:F51,D69:F70)</f>
        <v>-1.7004166666666667E-2</v>
      </c>
      <c r="H99">
        <f>MAX(G13:I14,G32:I33,G50:I51,G69:I70)</f>
        <v>82.94</v>
      </c>
      <c r="I99">
        <f>MIN(G13:I14,G32:I33,G50:I51,G69:I70)</f>
        <v>24.155999999999999</v>
      </c>
      <c r="J99">
        <f>AVERAGE(G13:I14,G32:I33,G50:I51,G69:I70)</f>
        <v>52.918249999999993</v>
      </c>
      <c r="K99">
        <f>MAX(K13:M14,K32:M33,K50:M51,K69:M70)</f>
        <v>0</v>
      </c>
      <c r="L99">
        <f>MIN(K13:M14,K32:M33,K50:M51,K69:M70)</f>
        <v>-2.2000000000000001E-3</v>
      </c>
      <c r="M99">
        <f>AVERAGE(K13:M14,K32:M33,K50:M51,K69:M70)</f>
        <v>-1.8333333333333334E-4</v>
      </c>
      <c r="N99">
        <f>MAX(N13:P14,N32:P33,N50:P51,N69:P70)</f>
        <v>0</v>
      </c>
      <c r="O99">
        <f>MIN(N13:P14,N32:P33,N50:P51,N69:P70)</f>
        <v>-8.0299999999999996E-2</v>
      </c>
      <c r="P99">
        <f>AVERAGE(N13:P14,N32:P33,N50:P51,N69:P70)</f>
        <v>-3.6116666666666658E-2</v>
      </c>
      <c r="Q99">
        <f>MAX(Q13:U14,Q32:U33,Q50:U51,Q69:U70)</f>
        <v>7.4799999999999991E-2</v>
      </c>
      <c r="R99">
        <f>MIN(Q13:U14,Q32:U33,Q50:U51,Q69:U70)</f>
        <v>-8.9099999999999999E-2</v>
      </c>
      <c r="S99">
        <f>AVERAGE(Q13:U14,Q32:U33,Q50:U51,Q69:U70)</f>
        <v>1.2044999999999997E-2</v>
      </c>
      <c r="U99">
        <f>MAX(W13:W14,W32:W33,W50:W51,W69:W70)</f>
        <v>6.5043000000000006</v>
      </c>
      <c r="V99">
        <f>MIN(W13:W14,W32:W33,W50:W51,W69:W70)</f>
        <v>4.2537000000000003</v>
      </c>
      <c r="W99">
        <f>AVERAGE(W13:W14,W32:W33,W50:W51,W69:W70)</f>
        <v>5.3776250000000001</v>
      </c>
      <c r="X99">
        <f>MAX(X13:AB14,X32:AB33,X50:AB51,X69:AB70)</f>
        <v>9.1113</v>
      </c>
      <c r="Y99">
        <f>MIN(X13:AB14,X32:AB33,X50:AB51,X69:AB70)</f>
        <v>3.3649</v>
      </c>
      <c r="Z99">
        <f>AVERAGE(X13:AB14,X32:AB33,X50:AB51,X69:AB70)</f>
        <v>5.8579949999999998</v>
      </c>
      <c r="AC99">
        <f>MAX(AC13:AH14,AC32:AH33,AC50:AH51,AC69:AH70)</f>
        <v>7.9199999999999993E-2</v>
      </c>
      <c r="AD99">
        <f>MIN(AC13:AH14,AC32:AH33,AC50:AH51,AC69:AH70)</f>
        <v>-0.30249999999999999</v>
      </c>
      <c r="AE99">
        <f>AVERAGE(AC13:AH14,AC32:AH33,AC50:AH51,AC69:AH70)</f>
        <v>7.1270833333333334E-3</v>
      </c>
      <c r="AI99">
        <f>MAX(AJ13:AJ14,AL13:AL14,AJ32:AJ33,AL32:AL33,AJ50:AJ51,AL50:AL51,AJ69:AJ70,AL69:AL70)</f>
        <v>66.186999999999998</v>
      </c>
      <c r="AJ99">
        <f>MIN(AJ13:AJ14,AL13:AL14,AJ32:AJ33,AL32:AL33,AJ50:AJ51,AL50:AL51,AJ69:AJ70,AL69:AL70)</f>
        <v>21.395</v>
      </c>
      <c r="AK99">
        <f>AVERAGE(AJ13:AJ14,AL13:AL14,AJ32:AJ33,AL32:AL33,AJ50:AJ51,AL50:AL51,AJ69:AJ70,AL69:AL70)</f>
        <v>42.34271249999999</v>
      </c>
      <c r="AM99">
        <f>MAX(AM13:AN14,AM32:AN33,AM50:AN51,AM69:AN70)</f>
        <v>2.0899999999999998E-2</v>
      </c>
      <c r="AN99">
        <f>MIN(AM13:AN14,AM32:AN33,AM50:AN51,AM69:AN70)</f>
        <v>-1.7600000000000001E-2</v>
      </c>
      <c r="AO99">
        <f>AVERAGE(AM13:AN14,AM32:AN33,AM50:AN51,AM69:AN70)</f>
        <v>1.4437499999999997E-3</v>
      </c>
      <c r="AP99">
        <f>MAX(AP13:AS14,AP32:AS33,AP50:AS51,AP69:AS70)</f>
        <v>5.5472999999999999</v>
      </c>
      <c r="AQ99">
        <f>MIN(AP13:AS14,AP32:AS33,AP50:AS51,AP69:AS70)</f>
        <v>3.2350999999999996</v>
      </c>
      <c r="AR99">
        <f>AVERAGE(AP13:AS14,AP32:AS33,AP50:AS51,AP69:AS70)</f>
        <v>4.3308374999999995</v>
      </c>
      <c r="AU99">
        <f>MAX(AT13:AU14,AT32:AU33,AT50:AU51,AT69:AU70)</f>
        <v>-6.6000000000000008E-3</v>
      </c>
      <c r="AV99">
        <f>MIN(AT13:AU14,AT32:AU33,AT50:AU51,AT69:AU70)</f>
        <v>-7.8100000000000003E-2</v>
      </c>
      <c r="AW99">
        <f>AVERAGE(AT13:AU14,AT32:AU33,AT50:AU51,AT69:AU70)</f>
        <v>-5.4725000000000017E-2</v>
      </c>
    </row>
    <row r="100" spans="3:49" x14ac:dyDescent="0.25">
      <c r="C100" t="s">
        <v>71</v>
      </c>
      <c r="D100">
        <f>MAX(D15:F16,D34:F35,D52:F53,D71:F72)</f>
        <v>0</v>
      </c>
      <c r="E100">
        <f>MIN(D15:F16,D34:F35,D52:F53,D71:F72)</f>
        <v>-0.22989999999999999</v>
      </c>
      <c r="F100">
        <f>AVERAGE(D15:F16,D34:F35,D52:F53,D71:F72)</f>
        <v>-2.7683333333333327E-2</v>
      </c>
      <c r="H100">
        <f>MAX(G15:I16,G34:I35,G52:I53,G71:I72)</f>
        <v>122.64999999999998</v>
      </c>
      <c r="I100">
        <f>MIN(G15:I16,G34:I35,G52:I53,G71:I72)</f>
        <v>98.856999999999999</v>
      </c>
      <c r="J100">
        <f>AVERAGE(G15:I16,G34:I35,G52:I53,G71:I72)</f>
        <v>111.07891666666666</v>
      </c>
      <c r="K100">
        <f>MAX(K15:M16,K34:M35,K52:M53,K71:M72)</f>
        <v>1.1000000000000001E-3</v>
      </c>
      <c r="L100">
        <f>MIN(K15:M16,K34:M35,K52:M53,K71:M72)</f>
        <v>0</v>
      </c>
      <c r="M100">
        <f>AVERAGE(K15:M16,K34:M35,K52:M53,K71:M72)</f>
        <v>1.8333333333333334E-4</v>
      </c>
      <c r="N100">
        <f>MAX(N15:P16,N34:P35,N52:P53,N71:P72)</f>
        <v>3.2999999999999995E-3</v>
      </c>
      <c r="O100">
        <f>MIN(N15:P16,N34:P35,N52:P53,N71:P72)</f>
        <v>-7.039999999999999E-2</v>
      </c>
      <c r="P100">
        <f>AVERAGE(N15:P16,N34:P35,N52:P53,N71:P72)</f>
        <v>-2.7683333333333334E-2</v>
      </c>
      <c r="Q100">
        <f>MAX(Q15:U16,Q34:U35,Q52:U53,Q71:U72)</f>
        <v>4.4000000000000003E-3</v>
      </c>
      <c r="R100">
        <f>MIN(Q15:U16,Q34:U35,Q52:U53,Q71:U72)</f>
        <v>-9.35E-2</v>
      </c>
      <c r="S100">
        <f>AVERAGE(Q15:U16,Q34:U35,Q52:U53,Q71:U72)</f>
        <v>-1.9030000000000002E-2</v>
      </c>
      <c r="U100">
        <f>MAX(W15:W16,W34:W35,W52:W53,W71:W72)</f>
        <v>4.6255000000000006</v>
      </c>
      <c r="V100">
        <f>MIN(W15:W16,W34:W35,W52:W53,W71:W72)</f>
        <v>4.2834000000000003</v>
      </c>
      <c r="W100">
        <f>AVERAGE(W15:W16,W34:W35,W52:W53,W71:W72)</f>
        <v>4.4588500000000009</v>
      </c>
      <c r="X100">
        <f>MAX(X15:AB16,X34:AB35,X52:AB53,X71:AB72)</f>
        <v>4.5837000000000003</v>
      </c>
      <c r="Y100">
        <f>MIN(X15:AB16,X34:AB35,X52:AB53,X71:AB72)</f>
        <v>3.3462000000000005</v>
      </c>
      <c r="Z100">
        <f>AVERAGE(X15:AB16,X34:AB35,X52:AB53,X71:AB72)</f>
        <v>3.8404849999999988</v>
      </c>
      <c r="AC100">
        <f>MAX(AC15:AH16,AC34:AH35,AC52:AH53,AC71:AH72)</f>
        <v>3.1900000000000005E-2</v>
      </c>
      <c r="AD100">
        <f>MIN(AC15:AH16,AC34:AH35,AC52:AH53,AC71:AH72)</f>
        <v>-1.3199999999999998E-2</v>
      </c>
      <c r="AE100">
        <f>AVERAGE(AC15:AH16,AC34:AH35,AC52:AH53,AC71:AH72)</f>
        <v>9.0291666666666662E-3</v>
      </c>
      <c r="AI100">
        <f>MAX(AJ15:AJ16,AL15:AL16,AJ34:AJ35,AL34:AL35,AJ52:AJ53,AL52:AL53,AJ71:AJ72,AL71:AL72)</f>
        <v>31.888999999999999</v>
      </c>
      <c r="AJ100">
        <f>MIN(AJ15:AJ16,AL15:AL16,AJ34:AJ35,AL34:AL35,AJ52:AJ53,AL52:AL53,AJ71:AJ72,AL71:AL72)</f>
        <v>20.009</v>
      </c>
      <c r="AK100">
        <f>AVERAGE(AJ15:AJ16,AL15:AL16,AJ34:AJ35,AL34:AL35,AJ52:AJ53,AL52:AL53,AJ71:AJ72,AL71:AL72)</f>
        <v>24.930674999999997</v>
      </c>
      <c r="AM100">
        <f>MAX(AM15:AN16,AM34:AN35,AM52:AN53,AM71:AN72)</f>
        <v>2.0899999999999998E-2</v>
      </c>
      <c r="AN100">
        <f>MIN(AM15:AN16,AM34:AN35,AM52:AN53,AM71:AN72)</f>
        <v>-1.3199999999999998E-2</v>
      </c>
      <c r="AO100">
        <f>AVERAGE(AM15:AN16,AM34:AN35,AM52:AN53,AM71:AN72)</f>
        <v>1.5124999999999995E-3</v>
      </c>
      <c r="AP100">
        <f>MAX(AP15:AS16,AP34:AS35,AP52:AS53,AP71:AS72)</f>
        <v>6.176499999999999</v>
      </c>
      <c r="AQ100">
        <f>MIN(AP15:AS16,AP34:AS35,AP52:AS53,AP71:AS72)</f>
        <v>4.7641</v>
      </c>
      <c r="AR100">
        <f>AVERAGE(AP15:AS16,AP34:AS35,AP52:AS53,AP71:AS72)</f>
        <v>5.4910624999999991</v>
      </c>
      <c r="AU100">
        <f>MAX(AT15:AU16,AT34:AU35,AT52:AU53,AT71:AU72)</f>
        <v>3.3000000000000004E-3</v>
      </c>
      <c r="AV100">
        <f>MIN(AT15:AU16,AT34:AU35,AT52:AU53,AT71:AU72)</f>
        <v>-7.3700000000000002E-2</v>
      </c>
      <c r="AW100">
        <f>AVERAGE(AT15:AU16,AT34:AU35,AT52:AU53,AT71:AU72)</f>
        <v>-3.465E-2</v>
      </c>
    </row>
    <row r="101" spans="3:49" x14ac:dyDescent="0.25">
      <c r="C101" t="s">
        <v>72</v>
      </c>
      <c r="D101">
        <f>MAX(D17:F18,D36:F37,D54:F55,D73:F74)</f>
        <v>1.1000000000000001E-3</v>
      </c>
      <c r="E101">
        <f>MIN(D17:F18,D36:F37,D54:F55,D73:F74)</f>
        <v>-3.5200000000000002E-2</v>
      </c>
      <c r="F101">
        <f>AVERAGE(D17:F18,D36:F37,D54:F55,D73:F74)</f>
        <v>-1.0450000000000001E-2</v>
      </c>
      <c r="H101">
        <f>MAX(G17:I18,G36:I37,G54:I55,G73:I74)</f>
        <v>125.84000000000002</v>
      </c>
      <c r="I101">
        <f>MIN(G17:I18,G36:I37,G54:I55,G73:I74)</f>
        <v>93.984000000000009</v>
      </c>
      <c r="J101">
        <f>AVERAGE(G17:I18,G36:I37,G54:I55,G73:I74)</f>
        <v>110.00183333333332</v>
      </c>
      <c r="K101">
        <f>MAX(K17:M18,K36:M37,K54:M55,K73:M74)</f>
        <v>0</v>
      </c>
      <c r="L101">
        <f>MIN(K17:M18,K36:M37,K54:M55,K73:M74)</f>
        <v>0</v>
      </c>
      <c r="M101">
        <f>AVERAGE(K17:M18,K36:M37,K54:M55,K73:M74)</f>
        <v>0</v>
      </c>
      <c r="N101">
        <f>MAX(N17:P18,N36:P37,N54:P55,N73:P74)</f>
        <v>1.1000000000000001E-3</v>
      </c>
      <c r="O101">
        <f>MIN(N17:P18,N36:P37,N54:P55,N73:P74)</f>
        <v>-5.6100000000000004E-2</v>
      </c>
      <c r="P101">
        <f>AVERAGE(N17:P18,N36:P37,N54:P55,N73:P74)</f>
        <v>-2.6033333333333335E-2</v>
      </c>
      <c r="Q101">
        <f>MAX(Q17:U18,Q36:U37,Q54:U55,Q73:U74)</f>
        <v>0.13089999999999999</v>
      </c>
      <c r="R101">
        <f>MIN(Q17:U18,Q36:U37,Q54:U55,Q73:U74)</f>
        <v>-2.86E-2</v>
      </c>
      <c r="S101">
        <f>AVERAGE(Q17:U18,Q36:U37,Q54:U55,Q73:U74)</f>
        <v>9.6799999999999976E-3</v>
      </c>
      <c r="U101">
        <f>MAX(W17:W18,W36:W37,W54:W55,W73:W74)</f>
        <v>3.8258000000000001</v>
      </c>
      <c r="V101">
        <f>MIN(W17:W18,W36:W37,W54:W55,W73:W74)</f>
        <v>3.6619000000000002</v>
      </c>
      <c r="W101">
        <f>AVERAGE(W17:W18,W36:W37,W54:W55,W73:W74)</f>
        <v>3.7438500000000006</v>
      </c>
      <c r="X101">
        <f>MAX(X17:AB18,X36:AB37,X54:AB55,X73:AB74)</f>
        <v>4.4506000000000006</v>
      </c>
      <c r="Y101">
        <f>MIN(X17:AB18,X36:AB37,X54:AB55,X73:AB74)</f>
        <v>3.3120999999999992</v>
      </c>
      <c r="Z101">
        <f>AVERAGE(X17:AB18,X36:AB37,X54:AB55,X73:AB74)</f>
        <v>3.765740000000001</v>
      </c>
      <c r="AC101">
        <f>MAX(AC17:AH18,AC36:AH37,AC54:AH55,AC73:AH74)</f>
        <v>1.6499999999999997E-2</v>
      </c>
      <c r="AD101">
        <f>MIN(AC17:AH18,AC36:AH37,AC54:AH55,AC73:AH74)</f>
        <v>-5.4999999999999997E-3</v>
      </c>
      <c r="AE101">
        <f>AVERAGE(AC17:AH18,AC36:AH37,AC54:AH55,AC73:AH74)</f>
        <v>3.9416666666666662E-3</v>
      </c>
      <c r="AI101">
        <f>MAX(AJ17:AJ18,AL17:AL18,AJ36:AJ37,AL36:AL37,AJ54:AJ55,AL54:AL55,AJ73:AJ74,AL73:AL74)</f>
        <v>24.112000000000002</v>
      </c>
      <c r="AJ101">
        <f>MIN(AJ17:AJ18,AL17:AL18,AJ36:AJ37,AL36:AL37,AJ54:AJ55,AL54:AL55,AJ73:AJ74,AL73:AL74)</f>
        <v>18.986000000000001</v>
      </c>
      <c r="AK101">
        <f>AVERAGE(AJ17:AJ18,AL17:AL18,AJ36:AJ37,AL36:AL37,AJ54:AJ55,AL54:AL55,AJ73:AJ74,AL73:AL74)</f>
        <v>21.066925000000001</v>
      </c>
      <c r="AM101">
        <f>MAX(AM17:AN18,AM36:AN37,AM54:AN55,AM73:AN74)</f>
        <v>0</v>
      </c>
      <c r="AN101">
        <f>MIN(AM17:AN18,AM36:AN37,AM54:AN55,AM73:AN74)</f>
        <v>-1.3199999999999998E-2</v>
      </c>
      <c r="AO101">
        <f>AVERAGE(AM17:AN18,AM36:AN37,AM54:AN55,AM73:AN74)</f>
        <v>-4.3999999999999994E-3</v>
      </c>
      <c r="AP101">
        <f>MAX(AP17:AS18,AP36:AS37,AP54:AS55,AP73:AS74)</f>
        <v>5.488999999999999</v>
      </c>
      <c r="AQ101">
        <f>MIN(AP17:AS18,AP36:AS37,AP54:AS55,AP73:AS74)</f>
        <v>4.8454999999999995</v>
      </c>
      <c r="AR101">
        <f>AVERAGE(AP17:AS18,AP36:AS37,AP54:AS55,AP73:AS74)</f>
        <v>5.0716874999999995</v>
      </c>
      <c r="AU101">
        <f>MAX(AT17:AU18,AT36:AU37,AT54:AU55,AT73:AU74)</f>
        <v>-8.8000000000000005E-3</v>
      </c>
      <c r="AV101">
        <f>MIN(AT17:AU18,AT36:AU37,AT54:AU55,AT73:AU74)</f>
        <v>-7.1499999999999994E-2</v>
      </c>
      <c r="AW101">
        <f>AVERAGE(AT17:AU18,AT36:AU37,AT54:AU55,AT73:AU74)</f>
        <v>-3.9875000000000008E-2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S101"/>
  <sheetViews>
    <sheetView topLeftCell="AJ1" zoomScale="70" zoomScaleNormal="70" workbookViewId="0">
      <selection activeCell="CU15" sqref="CU15"/>
    </sheetView>
  </sheetViews>
  <sheetFormatPr defaultRowHeight="13.8" x14ac:dyDescent="0.25"/>
  <cols>
    <col min="2" max="2" width="21.5" bestFit="1" customWidth="1"/>
    <col min="41" max="41" width="12.3984375" bestFit="1" customWidth="1"/>
  </cols>
  <sheetData>
    <row r="2" spans="1:97" s="108" customFormat="1" ht="14.4" x14ac:dyDescent="0.3">
      <c r="A2" s="108" t="s">
        <v>48</v>
      </c>
      <c r="B2" s="108" t="s">
        <v>46</v>
      </c>
      <c r="C2" s="108" t="s">
        <v>0</v>
      </c>
      <c r="D2" s="102" t="s">
        <v>1</v>
      </c>
      <c r="E2" s="102" t="s">
        <v>2</v>
      </c>
      <c r="F2" s="102" t="s">
        <v>3</v>
      </c>
      <c r="G2" s="102" t="s">
        <v>4</v>
      </c>
      <c r="H2" s="102" t="s">
        <v>5</v>
      </c>
      <c r="I2" s="102" t="s">
        <v>6</v>
      </c>
      <c r="J2" s="109" t="s">
        <v>7</v>
      </c>
      <c r="K2" s="102" t="s">
        <v>8</v>
      </c>
      <c r="L2" s="102" t="s">
        <v>9</v>
      </c>
      <c r="M2" s="102" t="s">
        <v>10</v>
      </c>
      <c r="N2" s="102" t="s">
        <v>11</v>
      </c>
      <c r="O2" s="102" t="s">
        <v>12</v>
      </c>
      <c r="P2" s="102" t="s">
        <v>13</v>
      </c>
      <c r="Q2" s="102" t="s">
        <v>14</v>
      </c>
      <c r="R2" s="102" t="s">
        <v>15</v>
      </c>
      <c r="S2" s="102" t="s">
        <v>16</v>
      </c>
      <c r="T2" s="102" t="s">
        <v>17</v>
      </c>
      <c r="U2" s="102" t="s">
        <v>18</v>
      </c>
      <c r="V2" s="102" t="s">
        <v>19</v>
      </c>
      <c r="W2" s="102" t="s">
        <v>20</v>
      </c>
      <c r="X2" s="102" t="s">
        <v>21</v>
      </c>
      <c r="Y2" s="102" t="s">
        <v>22</v>
      </c>
      <c r="Z2" s="102" t="s">
        <v>23</v>
      </c>
      <c r="AA2" s="102" t="s">
        <v>24</v>
      </c>
      <c r="AB2" s="102" t="s">
        <v>25</v>
      </c>
      <c r="AC2" s="102" t="s">
        <v>26</v>
      </c>
      <c r="AD2" s="102" t="s">
        <v>27</v>
      </c>
      <c r="AE2" s="102" t="s">
        <v>28</v>
      </c>
      <c r="AF2" s="102" t="s">
        <v>29</v>
      </c>
      <c r="AG2" s="102" t="s">
        <v>30</v>
      </c>
      <c r="AH2" s="102" t="s">
        <v>31</v>
      </c>
      <c r="AI2" s="102" t="s">
        <v>32</v>
      </c>
      <c r="AJ2" s="102" t="s">
        <v>33</v>
      </c>
      <c r="AK2" s="102" t="s">
        <v>34</v>
      </c>
      <c r="AL2" s="102" t="s">
        <v>35</v>
      </c>
      <c r="AM2" s="102" t="s">
        <v>36</v>
      </c>
      <c r="AN2" s="102" t="s">
        <v>37</v>
      </c>
      <c r="AO2" s="102" t="s">
        <v>38</v>
      </c>
      <c r="AP2" s="102" t="s">
        <v>39</v>
      </c>
      <c r="AQ2" s="102" t="s">
        <v>40</v>
      </c>
      <c r="AR2" s="102" t="s">
        <v>41</v>
      </c>
      <c r="AS2" s="102" t="s">
        <v>42</v>
      </c>
      <c r="AT2" s="102" t="s">
        <v>43</v>
      </c>
      <c r="AU2" s="102" t="s">
        <v>44</v>
      </c>
      <c r="AV2" s="102" t="s">
        <v>45</v>
      </c>
      <c r="AW2" s="102"/>
      <c r="BA2" s="102" t="s">
        <v>1</v>
      </c>
      <c r="BB2" s="102" t="s">
        <v>2</v>
      </c>
      <c r="BC2" s="102" t="s">
        <v>3</v>
      </c>
      <c r="BD2" s="102" t="s">
        <v>4</v>
      </c>
      <c r="BE2" s="102" t="s">
        <v>5</v>
      </c>
      <c r="BF2" s="102" t="s">
        <v>6</v>
      </c>
      <c r="BG2" s="109" t="s">
        <v>7</v>
      </c>
      <c r="BH2" s="102" t="s">
        <v>8</v>
      </c>
      <c r="BI2" s="102" t="s">
        <v>9</v>
      </c>
      <c r="BJ2" s="102" t="s">
        <v>10</v>
      </c>
      <c r="BK2" s="102" t="s">
        <v>11</v>
      </c>
      <c r="BL2" s="102" t="s">
        <v>12</v>
      </c>
      <c r="BM2" s="102" t="s">
        <v>13</v>
      </c>
      <c r="BN2" s="102" t="s">
        <v>14</v>
      </c>
      <c r="BO2" s="102" t="s">
        <v>15</v>
      </c>
      <c r="BP2" s="102" t="s">
        <v>16</v>
      </c>
      <c r="BQ2" s="102" t="s">
        <v>17</v>
      </c>
      <c r="BR2" s="102" t="s">
        <v>18</v>
      </c>
      <c r="BS2" s="102" t="s">
        <v>19</v>
      </c>
      <c r="BT2" s="102" t="s">
        <v>20</v>
      </c>
      <c r="BU2" s="102" t="s">
        <v>21</v>
      </c>
      <c r="BV2" s="102" t="s">
        <v>22</v>
      </c>
      <c r="BW2" s="102" t="s">
        <v>23</v>
      </c>
      <c r="BX2" s="102" t="s">
        <v>24</v>
      </c>
      <c r="BY2" s="102" t="s">
        <v>25</v>
      </c>
      <c r="BZ2" s="102" t="s">
        <v>26</v>
      </c>
      <c r="CA2" s="102" t="s">
        <v>27</v>
      </c>
      <c r="CB2" s="102" t="s">
        <v>28</v>
      </c>
      <c r="CC2" s="102" t="s">
        <v>29</v>
      </c>
      <c r="CD2" s="102" t="s">
        <v>30</v>
      </c>
      <c r="CE2" s="102" t="s">
        <v>31</v>
      </c>
      <c r="CF2" s="102" t="s">
        <v>32</v>
      </c>
      <c r="CG2" s="102" t="s">
        <v>33</v>
      </c>
      <c r="CH2" s="102" t="s">
        <v>34</v>
      </c>
      <c r="CI2" s="102" t="s">
        <v>35</v>
      </c>
      <c r="CJ2" s="102" t="s">
        <v>36</v>
      </c>
      <c r="CK2" s="102" t="s">
        <v>37</v>
      </c>
      <c r="CL2" s="102" t="s">
        <v>38</v>
      </c>
      <c r="CM2" s="102" t="s">
        <v>39</v>
      </c>
      <c r="CN2" s="102" t="s">
        <v>40</v>
      </c>
      <c r="CO2" s="102" t="s">
        <v>41</v>
      </c>
      <c r="CP2" s="102" t="s">
        <v>42</v>
      </c>
      <c r="CQ2" s="102" t="s">
        <v>43</v>
      </c>
      <c r="CR2" s="102" t="s">
        <v>44</v>
      </c>
      <c r="CS2" s="102" t="s">
        <v>45</v>
      </c>
    </row>
    <row r="3" spans="1:97" ht="14.4" x14ac:dyDescent="0.3">
      <c r="B3" t="s">
        <v>163</v>
      </c>
      <c r="C3">
        <v>0.1</v>
      </c>
      <c r="D3" s="19">
        <v>0.2354</v>
      </c>
      <c r="E3" s="19">
        <v>0</v>
      </c>
      <c r="F3" s="19">
        <v>0.14959999999999998</v>
      </c>
      <c r="G3" s="19">
        <v>-0.18700000000000139</v>
      </c>
      <c r="H3" s="19">
        <v>-0.44000000000000039</v>
      </c>
      <c r="I3" s="19">
        <v>-0.20900000000000141</v>
      </c>
      <c r="J3" s="19">
        <v>-0.31899999999999906</v>
      </c>
      <c r="K3" s="19">
        <v>-1.1000000000000001E-3</v>
      </c>
      <c r="L3" s="19">
        <v>1.1000000000000001E-3</v>
      </c>
      <c r="M3" s="19">
        <v>0</v>
      </c>
      <c r="N3" s="19">
        <v>5.5E-2</v>
      </c>
      <c r="O3" s="19">
        <v>4.2900000000000001E-2</v>
      </c>
      <c r="P3" s="19">
        <v>4.2900000000000001E-2</v>
      </c>
      <c r="Q3" s="19">
        <v>5.1700000000000003E-2</v>
      </c>
      <c r="R3" s="19">
        <v>4.3999999999999997E-2</v>
      </c>
      <c r="S3" s="19">
        <v>4.3999999999999997E-2</v>
      </c>
      <c r="T3" s="19">
        <v>4.1799999999999997E-2</v>
      </c>
      <c r="U3" s="19">
        <v>2.53E-2</v>
      </c>
      <c r="V3" s="19">
        <v>0</v>
      </c>
      <c r="W3" s="19">
        <v>6.9311000000000007</v>
      </c>
      <c r="X3" s="19">
        <v>1.1363000000000001</v>
      </c>
      <c r="Y3" s="19">
        <v>1.1594</v>
      </c>
      <c r="Z3" s="19">
        <v>1.1945999999999997</v>
      </c>
      <c r="AA3" s="19">
        <v>1.2880999999999998</v>
      </c>
      <c r="AB3" s="19">
        <v>1.1847000000000003</v>
      </c>
      <c r="AC3" s="19">
        <v>0.70289999999999997</v>
      </c>
      <c r="AD3" s="19">
        <v>0.69300000000000006</v>
      </c>
      <c r="AE3" s="19">
        <v>0.70069999999999988</v>
      </c>
      <c r="AF3" s="19">
        <v>0.61930000000000007</v>
      </c>
      <c r="AG3" s="19">
        <v>0.6875</v>
      </c>
      <c r="AH3" s="19">
        <v>0.89100000000000001</v>
      </c>
      <c r="AI3" s="19">
        <v>0</v>
      </c>
      <c r="AJ3" s="19">
        <v>254.99760000000001</v>
      </c>
      <c r="AK3" s="19">
        <v>-9.141</v>
      </c>
      <c r="AL3" s="19">
        <v>289.23399999999998</v>
      </c>
      <c r="AM3" s="19">
        <v>1.2099999999999998E-2</v>
      </c>
      <c r="AN3" s="19">
        <v>0</v>
      </c>
      <c r="AO3" s="19">
        <v>0</v>
      </c>
      <c r="AP3" s="19">
        <v>5.2679</v>
      </c>
      <c r="AQ3" s="19">
        <v>5.1183000000000005</v>
      </c>
      <c r="AR3" s="19">
        <v>5.1238000000000001</v>
      </c>
      <c r="AS3" s="19">
        <v>5.0490000000000004</v>
      </c>
      <c r="AT3" s="19">
        <v>4.7300000000000002E-2</v>
      </c>
      <c r="AU3" s="19">
        <v>4.7300000000000002E-2</v>
      </c>
      <c r="AV3" s="19">
        <v>0</v>
      </c>
      <c r="AW3" s="19"/>
      <c r="BA3">
        <f t="shared" ref="BA3:CP3" si="0">AVERAGE(D3,D40)</f>
        <v>0.2354</v>
      </c>
      <c r="BB3">
        <f t="shared" si="0"/>
        <v>0</v>
      </c>
      <c r="BC3">
        <f t="shared" si="0"/>
        <v>0.14959999999999998</v>
      </c>
      <c r="BD3">
        <f t="shared" si="0"/>
        <v>-0.41250000000000098</v>
      </c>
      <c r="BE3">
        <f t="shared" si="0"/>
        <v>-0.60500000000000054</v>
      </c>
      <c r="BF3">
        <f t="shared" si="0"/>
        <v>-0.45650000000000102</v>
      </c>
      <c r="BG3">
        <f t="shared" si="0"/>
        <v>-0.47849999999999981</v>
      </c>
      <c r="BH3">
        <f t="shared" si="0"/>
        <v>-5.5000000000000003E-4</v>
      </c>
      <c r="BI3">
        <f t="shared" si="0"/>
        <v>5.5000000000000003E-4</v>
      </c>
      <c r="BJ3">
        <f t="shared" si="0"/>
        <v>5.5000000000000003E-4</v>
      </c>
      <c r="BK3">
        <f t="shared" si="0"/>
        <v>5.0599999999999999E-2</v>
      </c>
      <c r="BL3">
        <f t="shared" si="0"/>
        <v>1.4849999999999997E-2</v>
      </c>
      <c r="BM3">
        <f t="shared" si="0"/>
        <v>2.145E-2</v>
      </c>
      <c r="BN3">
        <f t="shared" si="0"/>
        <v>5.3350000000000002E-2</v>
      </c>
      <c r="BO3">
        <f t="shared" si="0"/>
        <v>4.675E-2</v>
      </c>
      <c r="BP3">
        <f t="shared" si="0"/>
        <v>4.6200000000000005E-2</v>
      </c>
      <c r="BQ3">
        <f t="shared" si="0"/>
        <v>4.7299999999999995E-2</v>
      </c>
      <c r="BR3">
        <f t="shared" si="0"/>
        <v>2.53E-2</v>
      </c>
      <c r="BS3">
        <f t="shared" si="0"/>
        <v>0</v>
      </c>
      <c r="BT3">
        <f t="shared" si="0"/>
        <v>6.9338500000000005</v>
      </c>
      <c r="BU3">
        <f t="shared" si="0"/>
        <v>1.0378500000000002</v>
      </c>
      <c r="BV3">
        <f t="shared" si="0"/>
        <v>1.0774499999999998</v>
      </c>
      <c r="BW3">
        <f t="shared" si="0"/>
        <v>1.1005499999999997</v>
      </c>
      <c r="BX3">
        <f t="shared" si="0"/>
        <v>1.1626999999999998</v>
      </c>
      <c r="BY3">
        <f t="shared" si="0"/>
        <v>1.0934000000000004</v>
      </c>
      <c r="BZ3">
        <f t="shared" si="0"/>
        <v>0.70399999999999996</v>
      </c>
      <c r="CA3">
        <f t="shared" si="0"/>
        <v>0.69410000000000005</v>
      </c>
      <c r="CB3">
        <f t="shared" si="0"/>
        <v>0.70399999999999996</v>
      </c>
      <c r="CC3">
        <f t="shared" si="0"/>
        <v>0.61930000000000007</v>
      </c>
      <c r="CD3">
        <f t="shared" si="0"/>
        <v>0.69080000000000008</v>
      </c>
      <c r="CE3">
        <f t="shared" si="0"/>
        <v>0.89100000000000001</v>
      </c>
      <c r="CF3">
        <f t="shared" si="0"/>
        <v>0</v>
      </c>
      <c r="CG3">
        <f t="shared" si="0"/>
        <v>256.29834999999997</v>
      </c>
      <c r="CH3">
        <f t="shared" si="0"/>
        <v>-9.1041500000000006</v>
      </c>
      <c r="CI3">
        <f t="shared" si="0"/>
        <v>289.20484999999996</v>
      </c>
      <c r="CJ3">
        <f t="shared" si="0"/>
        <v>3.1349999999999996E-2</v>
      </c>
      <c r="CK3">
        <f t="shared" si="0"/>
        <v>0</v>
      </c>
      <c r="CL3">
        <f t="shared" si="0"/>
        <v>0</v>
      </c>
      <c r="CM3">
        <f t="shared" si="0"/>
        <v>5.2437000000000005</v>
      </c>
      <c r="CN3">
        <f t="shared" si="0"/>
        <v>5.1254500000000007</v>
      </c>
      <c r="CO3">
        <f t="shared" si="0"/>
        <v>5.1023499999999995</v>
      </c>
      <c r="CP3">
        <f t="shared" si="0"/>
        <v>5.0380000000000003</v>
      </c>
      <c r="CQ3">
        <f t="shared" ref="CQ3:CS3" si="1">AVERAGE(AT3,AT40)</f>
        <v>1.7049999999999996E-2</v>
      </c>
      <c r="CR3">
        <f t="shared" si="1"/>
        <v>1.6500000000000001E-2</v>
      </c>
      <c r="CS3">
        <f t="shared" si="1"/>
        <v>0</v>
      </c>
    </row>
    <row r="4" spans="1:97" ht="14.4" x14ac:dyDescent="0.3">
      <c r="B4" t="s">
        <v>163</v>
      </c>
      <c r="C4">
        <v>0.1</v>
      </c>
      <c r="D4" s="19">
        <v>0.11109999999999999</v>
      </c>
      <c r="E4" s="19">
        <v>0</v>
      </c>
      <c r="F4" s="19">
        <v>7.8100000000000003E-2</v>
      </c>
      <c r="G4" s="19">
        <v>0.19800000000000018</v>
      </c>
      <c r="H4" s="19">
        <v>0</v>
      </c>
      <c r="I4" s="19">
        <v>0.252999999999999</v>
      </c>
      <c r="J4" s="19">
        <v>0.19800000000000018</v>
      </c>
      <c r="K4" s="19">
        <v>-1.1000000000000001E-3</v>
      </c>
      <c r="L4" s="19">
        <v>1.1000000000000001E-3</v>
      </c>
      <c r="M4" s="19">
        <v>-1.1000000000000001E-3</v>
      </c>
      <c r="N4" s="19">
        <v>4.07E-2</v>
      </c>
      <c r="O4" s="19">
        <v>2.53E-2</v>
      </c>
      <c r="P4" s="19">
        <v>2.6399999999999996E-2</v>
      </c>
      <c r="Q4" s="19">
        <v>2.75E-2</v>
      </c>
      <c r="R4" s="19">
        <v>1.9799999999999998E-2</v>
      </c>
      <c r="S4" s="19">
        <v>1.7600000000000001E-2</v>
      </c>
      <c r="T4" s="19">
        <v>1.5399999999999997E-2</v>
      </c>
      <c r="U4" s="19">
        <v>7.1499999999999994E-2</v>
      </c>
      <c r="V4" s="19">
        <v>0</v>
      </c>
      <c r="W4" s="19">
        <v>6.6902000000000008</v>
      </c>
      <c r="X4" s="19">
        <v>1.1583000000000001</v>
      </c>
      <c r="Y4" s="19">
        <v>1.1384999999999998</v>
      </c>
      <c r="Z4" s="19">
        <v>1.2363999999999999</v>
      </c>
      <c r="AA4" s="19">
        <v>1.3155999999999999</v>
      </c>
      <c r="AB4" s="19">
        <v>1.2374999999999998</v>
      </c>
      <c r="AC4" s="19">
        <v>0.68309999999999993</v>
      </c>
      <c r="AD4" s="19">
        <v>0.67649999999999999</v>
      </c>
      <c r="AE4" s="19">
        <v>0.67649999999999999</v>
      </c>
      <c r="AF4" s="19">
        <v>0.5907</v>
      </c>
      <c r="AG4" s="19">
        <v>0.65889999999999993</v>
      </c>
      <c r="AH4" s="19">
        <v>0.77769999999999995</v>
      </c>
      <c r="AI4" s="19">
        <v>0</v>
      </c>
      <c r="AJ4" s="19">
        <v>256.9776</v>
      </c>
      <c r="AK4" s="19">
        <v>-9.141</v>
      </c>
      <c r="AL4" s="19">
        <v>273.834</v>
      </c>
      <c r="AM4" s="19">
        <v>-6.6000000000000034E-3</v>
      </c>
      <c r="AN4" s="19">
        <v>0</v>
      </c>
      <c r="AO4" s="19">
        <v>0</v>
      </c>
      <c r="AP4" s="19">
        <v>3.1932999999999998</v>
      </c>
      <c r="AQ4" s="19">
        <v>3.0513999999999997</v>
      </c>
      <c r="AR4" s="19">
        <v>3.0667999999999997</v>
      </c>
      <c r="AS4" s="19">
        <v>3.0514000000000006</v>
      </c>
      <c r="AT4" s="19">
        <v>3.6299999999999999E-2</v>
      </c>
      <c r="AU4" s="19">
        <v>3.6299999999999999E-2</v>
      </c>
      <c r="AV4" s="19">
        <v>0</v>
      </c>
      <c r="AW4" s="19"/>
      <c r="BA4">
        <f t="shared" ref="BA4:CP4" si="2">AVERAGE(D5,D42)</f>
        <v>0.42130000000000001</v>
      </c>
      <c r="BB4">
        <f t="shared" si="2"/>
        <v>0</v>
      </c>
      <c r="BC4">
        <f t="shared" si="2"/>
        <v>0.26840000000000003</v>
      </c>
      <c r="BD4">
        <f t="shared" si="2"/>
        <v>-0.55549999999999988</v>
      </c>
      <c r="BE4">
        <f t="shared" si="2"/>
        <v>-0.7039999999999994</v>
      </c>
      <c r="BF4">
        <f t="shared" si="2"/>
        <v>-0.55549999999999988</v>
      </c>
      <c r="BG4">
        <f t="shared" si="2"/>
        <v>-0.54449999999999987</v>
      </c>
      <c r="BH4">
        <f t="shared" si="2"/>
        <v>-5.5000000000000003E-4</v>
      </c>
      <c r="BI4">
        <f t="shared" si="2"/>
        <v>-5.5000000000000003E-4</v>
      </c>
      <c r="BJ4">
        <f t="shared" si="2"/>
        <v>-5.5000000000000003E-4</v>
      </c>
      <c r="BK4">
        <f t="shared" si="2"/>
        <v>5.8300000000000005E-2</v>
      </c>
      <c r="BL4">
        <f t="shared" si="2"/>
        <v>9.3500000000000007E-3</v>
      </c>
      <c r="BM4">
        <f t="shared" si="2"/>
        <v>3.7949999999999998E-2</v>
      </c>
      <c r="BN4">
        <f t="shared" si="2"/>
        <v>4.2349999999999999E-2</v>
      </c>
      <c r="BO4">
        <f t="shared" si="2"/>
        <v>4.7849999999999997E-2</v>
      </c>
      <c r="BP4">
        <f t="shared" si="2"/>
        <v>4.8399999999999999E-2</v>
      </c>
      <c r="BQ4">
        <f t="shared" si="2"/>
        <v>4.9500000000000002E-2</v>
      </c>
      <c r="BR4">
        <f t="shared" si="2"/>
        <v>0</v>
      </c>
      <c r="BS4">
        <f t="shared" si="2"/>
        <v>0</v>
      </c>
      <c r="BT4">
        <f t="shared" si="2"/>
        <v>4.21685</v>
      </c>
      <c r="BU4">
        <f t="shared" si="2"/>
        <v>2.28965</v>
      </c>
      <c r="BV4">
        <f t="shared" si="2"/>
        <v>2.1895499999999997</v>
      </c>
      <c r="BW4">
        <f t="shared" si="2"/>
        <v>2.4568500000000002</v>
      </c>
      <c r="BX4">
        <f t="shared" si="2"/>
        <v>2.5278000000000005</v>
      </c>
      <c r="BY4">
        <f t="shared" si="2"/>
        <v>2.2681999999999998</v>
      </c>
      <c r="BZ4">
        <f t="shared" si="2"/>
        <v>0.4884</v>
      </c>
      <c r="CA4">
        <f t="shared" si="2"/>
        <v>0.48730000000000001</v>
      </c>
      <c r="CB4">
        <f t="shared" si="2"/>
        <v>0.49389999999999995</v>
      </c>
      <c r="CC4">
        <f t="shared" si="2"/>
        <v>0.44</v>
      </c>
      <c r="CD4">
        <f t="shared" si="2"/>
        <v>0.4708</v>
      </c>
      <c r="CE4">
        <f t="shared" si="2"/>
        <v>0.62039999999999995</v>
      </c>
      <c r="CF4">
        <f t="shared" si="2"/>
        <v>0</v>
      </c>
      <c r="CG4">
        <f t="shared" si="2"/>
        <v>129.13835</v>
      </c>
      <c r="CH4">
        <f t="shared" si="2"/>
        <v>129.16585000000001</v>
      </c>
      <c r="CI4">
        <f t="shared" si="2"/>
        <v>145.87484999999998</v>
      </c>
      <c r="CJ4">
        <f t="shared" si="2"/>
        <v>2.6949999999999998E-2</v>
      </c>
      <c r="CK4">
        <f t="shared" si="2"/>
        <v>0</v>
      </c>
      <c r="CL4">
        <f t="shared" si="2"/>
        <v>0</v>
      </c>
      <c r="CM4">
        <f t="shared" si="2"/>
        <v>4.4550000000000001</v>
      </c>
      <c r="CN4">
        <f t="shared" si="2"/>
        <v>4.3554499999999994</v>
      </c>
      <c r="CO4">
        <f t="shared" si="2"/>
        <v>4.3741500000000002</v>
      </c>
      <c r="CP4">
        <f t="shared" si="2"/>
        <v>4.2768000000000006</v>
      </c>
      <c r="CQ4">
        <f t="shared" ref="CQ4:CS4" si="3">AVERAGE(AT5,AT42)</f>
        <v>3.245E-2</v>
      </c>
      <c r="CR4">
        <f t="shared" si="3"/>
        <v>3.1900000000000005E-2</v>
      </c>
      <c r="CS4">
        <f t="shared" si="3"/>
        <v>0</v>
      </c>
    </row>
    <row r="5" spans="1:97" ht="14.4" x14ac:dyDescent="0.3">
      <c r="B5" t="s">
        <v>163</v>
      </c>
      <c r="C5">
        <v>0.05</v>
      </c>
      <c r="D5" s="23">
        <v>0.42130000000000001</v>
      </c>
      <c r="E5" s="23">
        <v>0</v>
      </c>
      <c r="F5" s="23">
        <v>0.26840000000000003</v>
      </c>
      <c r="G5" s="23">
        <v>-0.33000000000000029</v>
      </c>
      <c r="H5" s="23">
        <v>-0.53899999999999926</v>
      </c>
      <c r="I5" s="23">
        <v>-0.30800000000000027</v>
      </c>
      <c r="J5" s="23">
        <v>-0.38499999999999912</v>
      </c>
      <c r="K5" s="23">
        <v>-1.1000000000000001E-3</v>
      </c>
      <c r="L5" s="23">
        <v>0</v>
      </c>
      <c r="M5" s="23">
        <v>-1.1000000000000001E-3</v>
      </c>
      <c r="N5" s="23">
        <v>6.2700000000000006E-2</v>
      </c>
      <c r="O5" s="23">
        <v>3.7400000000000003E-2</v>
      </c>
      <c r="P5" s="23">
        <v>5.9400000000000001E-2</v>
      </c>
      <c r="Q5" s="23">
        <v>4.07E-2</v>
      </c>
      <c r="R5" s="23">
        <v>4.5099999999999994E-2</v>
      </c>
      <c r="S5" s="23">
        <v>4.6199999999999998E-2</v>
      </c>
      <c r="T5" s="23">
        <v>4.3999999999999997E-2</v>
      </c>
      <c r="U5" s="23">
        <v>0</v>
      </c>
      <c r="V5" s="23">
        <v>0</v>
      </c>
      <c r="W5" s="23">
        <v>4.2141000000000002</v>
      </c>
      <c r="X5" s="23">
        <v>2.3880999999999997</v>
      </c>
      <c r="Y5" s="23">
        <v>2.2715000000000001</v>
      </c>
      <c r="Z5" s="23">
        <v>2.5508999999999999</v>
      </c>
      <c r="AA5" s="23">
        <v>2.6532000000000004</v>
      </c>
      <c r="AB5" s="23">
        <v>2.3594999999999997</v>
      </c>
      <c r="AC5" s="23">
        <v>0.48730000000000001</v>
      </c>
      <c r="AD5" s="23">
        <v>0.48620000000000002</v>
      </c>
      <c r="AE5" s="23">
        <v>0.49059999999999993</v>
      </c>
      <c r="AF5" s="23">
        <v>0.44</v>
      </c>
      <c r="AG5" s="23">
        <v>0.46749999999999997</v>
      </c>
      <c r="AH5" s="23">
        <v>0.62039999999999995</v>
      </c>
      <c r="AI5" s="23">
        <v>0</v>
      </c>
      <c r="AJ5" s="23">
        <v>127.83759999999999</v>
      </c>
      <c r="AK5" s="23">
        <v>129.12900000000002</v>
      </c>
      <c r="AL5" s="23">
        <v>145.904</v>
      </c>
      <c r="AM5" s="23">
        <v>7.6999999999999968E-3</v>
      </c>
      <c r="AN5" s="23">
        <v>0</v>
      </c>
      <c r="AO5" s="23">
        <v>0</v>
      </c>
      <c r="AP5" s="23">
        <v>4.4792000000000005</v>
      </c>
      <c r="AQ5" s="23">
        <v>4.3483000000000001</v>
      </c>
      <c r="AR5" s="23">
        <v>4.3956</v>
      </c>
      <c r="AS5" s="23">
        <v>4.2878000000000007</v>
      </c>
      <c r="AT5" s="23">
        <v>6.2700000000000006E-2</v>
      </c>
      <c r="AU5" s="23">
        <v>6.2700000000000006E-2</v>
      </c>
      <c r="AV5" s="23">
        <v>0</v>
      </c>
      <c r="AW5" s="23"/>
      <c r="BA5">
        <f t="shared" ref="BA5:CP5" si="4">AVERAGE(D7,D44)</f>
        <v>0.1045</v>
      </c>
      <c r="BB5">
        <f t="shared" si="4"/>
        <v>0</v>
      </c>
      <c r="BC5">
        <f t="shared" si="4"/>
        <v>6.4899999999999999E-2</v>
      </c>
      <c r="BD5">
        <f t="shared" si="4"/>
        <v>1.1275000000000004</v>
      </c>
      <c r="BE5">
        <f t="shared" si="4"/>
        <v>1.0670000000000011</v>
      </c>
      <c r="BF5">
        <f t="shared" si="4"/>
        <v>1.1384999999999992</v>
      </c>
      <c r="BG5">
        <f t="shared" si="4"/>
        <v>1.1605000000000003</v>
      </c>
      <c r="BH5">
        <f t="shared" si="4"/>
        <v>-5.5000000000000003E-4</v>
      </c>
      <c r="BI5">
        <f t="shared" si="4"/>
        <v>-5.5000000000000003E-4</v>
      </c>
      <c r="BJ5">
        <f t="shared" si="4"/>
        <v>-5.5000000000000003E-4</v>
      </c>
      <c r="BK5">
        <f t="shared" si="4"/>
        <v>6.8199999999999997E-2</v>
      </c>
      <c r="BL5">
        <f t="shared" si="4"/>
        <v>1.8150000000000003E-2</v>
      </c>
      <c r="BM5">
        <f t="shared" si="4"/>
        <v>4.1250000000000002E-2</v>
      </c>
      <c r="BN5">
        <f t="shared" si="4"/>
        <v>8.2500000000000004E-3</v>
      </c>
      <c r="BO5">
        <f t="shared" si="4"/>
        <v>7.1499999999999992E-3</v>
      </c>
      <c r="BP5">
        <f t="shared" si="4"/>
        <v>6.6E-3</v>
      </c>
      <c r="BQ5">
        <f t="shared" si="4"/>
        <v>7.6999999999999985E-3</v>
      </c>
      <c r="BR5">
        <f t="shared" si="4"/>
        <v>0</v>
      </c>
      <c r="BS5">
        <f t="shared" si="4"/>
        <v>0</v>
      </c>
      <c r="BT5">
        <f t="shared" si="4"/>
        <v>4.671149999999999</v>
      </c>
      <c r="BU5">
        <f t="shared" si="4"/>
        <v>2.1972500000000004</v>
      </c>
      <c r="BV5">
        <f t="shared" si="4"/>
        <v>2.0586500000000001</v>
      </c>
      <c r="BW5">
        <f t="shared" si="4"/>
        <v>2.3743500000000006</v>
      </c>
      <c r="BX5">
        <f t="shared" si="4"/>
        <v>2.4342999999999995</v>
      </c>
      <c r="BY5">
        <f t="shared" si="4"/>
        <v>2.1900999999999997</v>
      </c>
      <c r="BZ5">
        <f t="shared" si="4"/>
        <v>0.46859999999999996</v>
      </c>
      <c r="CA5">
        <f t="shared" si="4"/>
        <v>0.46750000000000003</v>
      </c>
      <c r="CB5">
        <f t="shared" si="4"/>
        <v>0.46749999999999997</v>
      </c>
      <c r="CC5">
        <f t="shared" si="4"/>
        <v>0.54889999999999994</v>
      </c>
      <c r="CD5">
        <f t="shared" si="4"/>
        <v>0.44</v>
      </c>
      <c r="CE5">
        <f t="shared" si="4"/>
        <v>0.39820000000000005</v>
      </c>
      <c r="CF5">
        <f t="shared" si="4"/>
        <v>0</v>
      </c>
      <c r="CG5">
        <f t="shared" si="4"/>
        <v>62.819349999999993</v>
      </c>
      <c r="CH5">
        <f t="shared" si="4"/>
        <v>68.456850000000003</v>
      </c>
      <c r="CI5">
        <f t="shared" si="4"/>
        <v>66.850849999999994</v>
      </c>
      <c r="CJ5">
        <f t="shared" si="4"/>
        <v>4.9500000000000013E-3</v>
      </c>
      <c r="CK5">
        <f t="shared" si="4"/>
        <v>0</v>
      </c>
      <c r="CL5">
        <f t="shared" si="4"/>
        <v>4.1799999999999997E-2</v>
      </c>
      <c r="CM5">
        <f t="shared" si="4"/>
        <v>4.2735000000000003</v>
      </c>
      <c r="CN5">
        <f t="shared" si="4"/>
        <v>4.1849500000000006</v>
      </c>
      <c r="CO5">
        <f t="shared" si="4"/>
        <v>4.1475500000000007</v>
      </c>
      <c r="CP5">
        <f t="shared" si="4"/>
        <v>4.1272000000000002</v>
      </c>
      <c r="CQ5">
        <f t="shared" ref="CQ5:CS5" si="5">AVERAGE(AT7,AT44)</f>
        <v>1.3200000000000007E-2</v>
      </c>
      <c r="CR5">
        <f t="shared" si="5"/>
        <v>1.3750000000000005E-2</v>
      </c>
      <c r="CS5">
        <f t="shared" si="5"/>
        <v>0</v>
      </c>
    </row>
    <row r="6" spans="1:97" ht="14.4" x14ac:dyDescent="0.3">
      <c r="B6" t="s">
        <v>163</v>
      </c>
      <c r="C6">
        <v>0.05</v>
      </c>
      <c r="D6" s="23">
        <v>0.31240000000000001</v>
      </c>
      <c r="E6" s="23">
        <v>0</v>
      </c>
      <c r="F6" s="23">
        <v>0.20899999999999999</v>
      </c>
      <c r="G6" s="23">
        <v>0.28600000000000025</v>
      </c>
      <c r="H6" s="23">
        <v>0.1100000000000001</v>
      </c>
      <c r="I6" s="23">
        <v>0.28600000000000025</v>
      </c>
      <c r="J6" s="23">
        <v>0.16500000000000137</v>
      </c>
      <c r="K6" s="23">
        <v>0</v>
      </c>
      <c r="L6" s="23">
        <v>0</v>
      </c>
      <c r="M6" s="23">
        <v>0</v>
      </c>
      <c r="N6" s="23">
        <v>6.3799999999999996E-2</v>
      </c>
      <c r="O6" s="23">
        <v>5.6100000000000004E-2</v>
      </c>
      <c r="P6" s="23">
        <v>5.9400000000000001E-2</v>
      </c>
      <c r="Q6" s="23">
        <v>1.7600000000000001E-2</v>
      </c>
      <c r="R6" s="23">
        <v>2.3099999999999999E-2</v>
      </c>
      <c r="S6" s="23">
        <v>1.7600000000000001E-2</v>
      </c>
      <c r="T6" s="23">
        <v>1.43E-2</v>
      </c>
      <c r="U6" s="23">
        <v>0</v>
      </c>
      <c r="V6" s="23">
        <v>0</v>
      </c>
      <c r="W6" s="23">
        <v>4.3317999999999994</v>
      </c>
      <c r="X6" s="23">
        <v>2.4375999999999998</v>
      </c>
      <c r="Y6" s="23">
        <v>2.2637999999999998</v>
      </c>
      <c r="Z6" s="23">
        <v>2.6003999999999996</v>
      </c>
      <c r="AA6" s="23">
        <v>2.7103999999999999</v>
      </c>
      <c r="AB6" s="23">
        <v>2.4254999999999995</v>
      </c>
      <c r="AC6" s="23">
        <v>0.50269999999999992</v>
      </c>
      <c r="AD6" s="23">
        <v>0.49940000000000001</v>
      </c>
      <c r="AE6" s="23">
        <v>0.49280000000000002</v>
      </c>
      <c r="AF6" s="23">
        <v>0.42899999999999999</v>
      </c>
      <c r="AG6" s="23">
        <v>0.47849999999999998</v>
      </c>
      <c r="AH6" s="23">
        <v>0.55220000000000002</v>
      </c>
      <c r="AI6" s="23">
        <v>0</v>
      </c>
      <c r="AJ6" s="23">
        <v>130.0376</v>
      </c>
      <c r="AK6" s="23">
        <v>129.34899999999999</v>
      </c>
      <c r="AL6" s="23">
        <v>143.70400000000001</v>
      </c>
      <c r="AM6" s="23">
        <v>-3.85E-2</v>
      </c>
      <c r="AN6" s="23">
        <v>4.4000000000000003E-3</v>
      </c>
      <c r="AO6" s="23">
        <v>0</v>
      </c>
      <c r="AP6" s="23">
        <v>4.4253</v>
      </c>
      <c r="AQ6" s="23">
        <v>4.2877999999999998</v>
      </c>
      <c r="AR6" s="23">
        <v>4.3307000000000002</v>
      </c>
      <c r="AS6" s="23">
        <v>4.2526000000000002</v>
      </c>
      <c r="AT6" s="23">
        <v>6.3800000000000009E-2</v>
      </c>
      <c r="AU6" s="23">
        <v>6.3800000000000009E-2</v>
      </c>
      <c r="AV6" s="23">
        <v>0</v>
      </c>
      <c r="AW6" s="23"/>
      <c r="BA6">
        <f t="shared" ref="BA6:CP6" si="6">AVERAGE(D9,D46)</f>
        <v>4.2900000000000001E-2</v>
      </c>
      <c r="BB6">
        <f t="shared" si="6"/>
        <v>0</v>
      </c>
      <c r="BC6">
        <f t="shared" si="6"/>
        <v>2.3099999999999999E-2</v>
      </c>
      <c r="BD6">
        <f t="shared" si="6"/>
        <v>1.3144999999999993</v>
      </c>
      <c r="BE6">
        <f t="shared" si="6"/>
        <v>1.254</v>
      </c>
      <c r="BF6">
        <f t="shared" si="6"/>
        <v>1.3475000000000006</v>
      </c>
      <c r="BG6">
        <f t="shared" si="6"/>
        <v>1.2265000000000006</v>
      </c>
      <c r="BH6">
        <f t="shared" si="6"/>
        <v>-5.5000000000000003E-4</v>
      </c>
      <c r="BI6">
        <f t="shared" si="6"/>
        <v>5.5000000000000003E-4</v>
      </c>
      <c r="BJ6">
        <f t="shared" si="6"/>
        <v>-5.5000000000000003E-4</v>
      </c>
      <c r="BK6">
        <f t="shared" si="6"/>
        <v>0.2442</v>
      </c>
      <c r="BL6">
        <f t="shared" si="6"/>
        <v>0.19414999999999999</v>
      </c>
      <c r="BM6">
        <f t="shared" si="6"/>
        <v>0.21505000000000002</v>
      </c>
      <c r="BN6">
        <f t="shared" si="6"/>
        <v>6.0499999999999998E-3</v>
      </c>
      <c r="BO6">
        <f t="shared" si="6"/>
        <v>-2.7499999999999998E-3</v>
      </c>
      <c r="BP6">
        <f t="shared" si="6"/>
        <v>2.2000000000000001E-3</v>
      </c>
      <c r="BQ6">
        <f t="shared" si="6"/>
        <v>1.099999999999999E-3</v>
      </c>
      <c r="BR6">
        <f t="shared" si="6"/>
        <v>0</v>
      </c>
      <c r="BS6">
        <f t="shared" si="6"/>
        <v>0</v>
      </c>
      <c r="BT6">
        <f t="shared" si="6"/>
        <v>4.4940499999999997</v>
      </c>
      <c r="BU6">
        <f t="shared" si="6"/>
        <v>2.2236499999999997</v>
      </c>
      <c r="BV6">
        <f t="shared" si="6"/>
        <v>2.04765</v>
      </c>
      <c r="BW6">
        <f t="shared" si="6"/>
        <v>2.4150499999999999</v>
      </c>
      <c r="BX6">
        <f t="shared" si="6"/>
        <v>2.4892999999999996</v>
      </c>
      <c r="BY6">
        <f t="shared" si="6"/>
        <v>2.1999999999999997</v>
      </c>
      <c r="BZ6">
        <f t="shared" si="6"/>
        <v>0.46970000000000001</v>
      </c>
      <c r="CA6">
        <f t="shared" si="6"/>
        <v>0.46750000000000003</v>
      </c>
      <c r="CB6">
        <f t="shared" si="6"/>
        <v>0.46860000000000002</v>
      </c>
      <c r="CC6">
        <f t="shared" si="6"/>
        <v>0.46860000000000002</v>
      </c>
      <c r="CD6">
        <f t="shared" si="6"/>
        <v>0.43339999999999995</v>
      </c>
      <c r="CE6">
        <f t="shared" si="6"/>
        <v>0.35199999999999998</v>
      </c>
      <c r="CF6">
        <f t="shared" si="6"/>
        <v>0</v>
      </c>
      <c r="CG6">
        <f t="shared" si="6"/>
        <v>30.358350000000002</v>
      </c>
      <c r="CH6">
        <f t="shared" si="6"/>
        <v>36.545850000000002</v>
      </c>
      <c r="CI6">
        <f t="shared" si="6"/>
        <v>34.136849999999995</v>
      </c>
      <c r="CJ6">
        <f t="shared" si="6"/>
        <v>4.9500000000000013E-3</v>
      </c>
      <c r="CK6">
        <f t="shared" si="6"/>
        <v>0</v>
      </c>
      <c r="CL6">
        <f t="shared" si="6"/>
        <v>0</v>
      </c>
      <c r="CM6">
        <f t="shared" si="6"/>
        <v>4.6793999999999993</v>
      </c>
      <c r="CN6">
        <f t="shared" si="6"/>
        <v>4.5776500000000002</v>
      </c>
      <c r="CO6">
        <f t="shared" si="6"/>
        <v>4.5721499999999988</v>
      </c>
      <c r="CP6">
        <f t="shared" si="6"/>
        <v>4.5584000000000007</v>
      </c>
      <c r="CQ6">
        <f t="shared" ref="CQ6:CS6" si="7">AVERAGE(AT9,AT46)</f>
        <v>6.4349999999999991E-2</v>
      </c>
      <c r="CR6">
        <f t="shared" si="7"/>
        <v>6.7099999999999993E-2</v>
      </c>
      <c r="CS6">
        <f t="shared" si="7"/>
        <v>0</v>
      </c>
    </row>
    <row r="7" spans="1:97" ht="14.4" x14ac:dyDescent="0.3">
      <c r="B7" t="s">
        <v>163</v>
      </c>
      <c r="C7">
        <v>2.5000000000000001E-2</v>
      </c>
      <c r="D7" s="27">
        <v>0.1045</v>
      </c>
      <c r="E7" s="27">
        <v>0</v>
      </c>
      <c r="F7" s="27">
        <v>6.4899999999999999E-2</v>
      </c>
      <c r="G7" s="27">
        <v>1.353</v>
      </c>
      <c r="H7" s="27">
        <v>1.2320000000000011</v>
      </c>
      <c r="I7" s="27">
        <v>1.3859999999999988</v>
      </c>
      <c r="J7" s="27">
        <v>1.3200000000000012</v>
      </c>
      <c r="K7" s="27">
        <v>-1.1000000000000001E-3</v>
      </c>
      <c r="L7" s="27">
        <v>0</v>
      </c>
      <c r="M7" s="27">
        <v>-1.1000000000000001E-3</v>
      </c>
      <c r="N7" s="27">
        <v>7.2599999999999998E-2</v>
      </c>
      <c r="O7" s="27">
        <v>4.6200000000000005E-2</v>
      </c>
      <c r="P7" s="27">
        <v>6.2700000000000006E-2</v>
      </c>
      <c r="Q7" s="27">
        <v>6.6000000000000008E-3</v>
      </c>
      <c r="R7" s="27">
        <v>4.3999999999999994E-3</v>
      </c>
      <c r="S7" s="27">
        <v>4.4000000000000003E-3</v>
      </c>
      <c r="T7" s="27">
        <v>2.1999999999999988E-3</v>
      </c>
      <c r="U7" s="27">
        <v>0</v>
      </c>
      <c r="V7" s="27">
        <v>0</v>
      </c>
      <c r="W7" s="27">
        <v>4.6683999999999992</v>
      </c>
      <c r="X7" s="27">
        <v>2.2957000000000001</v>
      </c>
      <c r="Y7" s="27">
        <v>2.1406000000000001</v>
      </c>
      <c r="Z7" s="27">
        <v>2.4684000000000004</v>
      </c>
      <c r="AA7" s="27">
        <v>2.5596999999999994</v>
      </c>
      <c r="AB7" s="27">
        <v>2.2813999999999997</v>
      </c>
      <c r="AC7" s="27">
        <v>0.46749999999999997</v>
      </c>
      <c r="AD7" s="27">
        <v>0.46639999999999998</v>
      </c>
      <c r="AE7" s="27">
        <v>0.46419999999999995</v>
      </c>
      <c r="AF7" s="27">
        <v>0.54889999999999994</v>
      </c>
      <c r="AG7" s="27">
        <v>0.43669999999999998</v>
      </c>
      <c r="AH7" s="27">
        <v>0.39820000000000005</v>
      </c>
      <c r="AI7" s="27">
        <v>0</v>
      </c>
      <c r="AJ7" s="27">
        <v>61.518599999999992</v>
      </c>
      <c r="AK7" s="27">
        <v>68.42</v>
      </c>
      <c r="AL7" s="27">
        <v>66.88</v>
      </c>
      <c r="AM7" s="27">
        <v>-1.43E-2</v>
      </c>
      <c r="AN7" s="27">
        <v>0</v>
      </c>
      <c r="AO7" s="27">
        <v>4.1799999999999997E-2</v>
      </c>
      <c r="AP7" s="27">
        <v>4.2976999999999999</v>
      </c>
      <c r="AQ7" s="27">
        <v>4.1778000000000004</v>
      </c>
      <c r="AR7" s="27">
        <v>4.1690000000000005</v>
      </c>
      <c r="AS7" s="27">
        <v>4.1382000000000003</v>
      </c>
      <c r="AT7" s="27">
        <v>6.4900000000000013E-2</v>
      </c>
      <c r="AU7" s="27">
        <v>6.7100000000000007E-2</v>
      </c>
      <c r="AV7" s="27">
        <v>0</v>
      </c>
      <c r="AW7" s="27"/>
      <c r="BA7">
        <f t="shared" ref="BA7:CP7" si="8">AVERAGE(D11,D48)</f>
        <v>0.12209999999999999</v>
      </c>
      <c r="BB7">
        <f t="shared" si="8"/>
        <v>0.12429999999999999</v>
      </c>
      <c r="BC7">
        <f t="shared" si="8"/>
        <v>6.7100000000000007E-2</v>
      </c>
      <c r="BD7">
        <f t="shared" si="8"/>
        <v>-0.34100000000000152</v>
      </c>
      <c r="BE7">
        <f t="shared" si="8"/>
        <v>0.19800000000000018</v>
      </c>
      <c r="BF7">
        <f t="shared" si="8"/>
        <v>0.2145000000000008</v>
      </c>
      <c r="BG7">
        <f t="shared" si="8"/>
        <v>-0.22550000000000081</v>
      </c>
      <c r="BH7">
        <f t="shared" si="8"/>
        <v>0</v>
      </c>
      <c r="BI7">
        <f t="shared" si="8"/>
        <v>0</v>
      </c>
      <c r="BJ7">
        <f t="shared" si="8"/>
        <v>0</v>
      </c>
      <c r="BK7">
        <f t="shared" si="8"/>
        <v>9.459999999999999E-2</v>
      </c>
      <c r="BL7">
        <f t="shared" si="8"/>
        <v>7.5899999999999995E-2</v>
      </c>
      <c r="BM7">
        <f t="shared" si="8"/>
        <v>8.854999999999999E-2</v>
      </c>
      <c r="BN7">
        <f t="shared" si="8"/>
        <v>1.6500000000000004E-3</v>
      </c>
      <c r="BO7">
        <f t="shared" si="8"/>
        <v>9.8999999999999991E-3</v>
      </c>
      <c r="BP7">
        <f t="shared" si="8"/>
        <v>1.1000000000000001E-2</v>
      </c>
      <c r="BQ7">
        <f t="shared" si="8"/>
        <v>1.0450000000000001E-2</v>
      </c>
      <c r="BR7">
        <f t="shared" si="8"/>
        <v>-7.1499999999999994E-2</v>
      </c>
      <c r="BS7">
        <f t="shared" si="8"/>
        <v>0</v>
      </c>
      <c r="BT7">
        <f t="shared" si="8"/>
        <v>3.1311500000000008</v>
      </c>
      <c r="BU7">
        <f t="shared" si="8"/>
        <v>0.50545000000000007</v>
      </c>
      <c r="BV7">
        <f t="shared" si="8"/>
        <v>0.28710000000000013</v>
      </c>
      <c r="BW7">
        <f t="shared" si="8"/>
        <v>0.30854999999999988</v>
      </c>
      <c r="BX7">
        <f t="shared" si="8"/>
        <v>0.46199999999999986</v>
      </c>
      <c r="BY7">
        <f t="shared" si="8"/>
        <v>0.27995000000000003</v>
      </c>
      <c r="BZ7">
        <f t="shared" si="8"/>
        <v>0.4708</v>
      </c>
      <c r="CA7">
        <f t="shared" si="8"/>
        <v>0.47134999999999994</v>
      </c>
      <c r="CB7">
        <f t="shared" si="8"/>
        <v>0.47025000000000006</v>
      </c>
      <c r="CC7">
        <f t="shared" si="8"/>
        <v>0.47739999999999999</v>
      </c>
      <c r="CD7">
        <f t="shared" si="8"/>
        <v>0.42349999999999999</v>
      </c>
      <c r="CE7">
        <f t="shared" si="8"/>
        <v>0.1045</v>
      </c>
      <c r="CF7">
        <f t="shared" si="8"/>
        <v>0</v>
      </c>
      <c r="CG7">
        <f t="shared" si="8"/>
        <v>10.1739</v>
      </c>
      <c r="CH7">
        <f t="shared" si="8"/>
        <v>8.7339999999999982</v>
      </c>
      <c r="CI7">
        <f t="shared" si="8"/>
        <v>8.4749499999999998</v>
      </c>
      <c r="CJ7">
        <f t="shared" si="8"/>
        <v>-3.3E-3</v>
      </c>
      <c r="CK7">
        <f t="shared" si="8"/>
        <v>-2.2000000000000001E-3</v>
      </c>
      <c r="CL7">
        <f t="shared" si="8"/>
        <v>-1.54E-2</v>
      </c>
      <c r="CM7">
        <f t="shared" si="8"/>
        <v>3.8906999999999998</v>
      </c>
      <c r="CN7">
        <f t="shared" si="8"/>
        <v>3.63165</v>
      </c>
      <c r="CO7">
        <f t="shared" si="8"/>
        <v>3.5711499999999994</v>
      </c>
      <c r="CP7">
        <f t="shared" si="8"/>
        <v>3.6090999999999998</v>
      </c>
      <c r="CQ7">
        <f t="shared" ref="CQ7:CS7" si="9">AVERAGE(AT11,AT48)</f>
        <v>1.0449999999999997E-2</v>
      </c>
      <c r="CR7">
        <f t="shared" si="9"/>
        <v>1.21E-2</v>
      </c>
      <c r="CS7">
        <f t="shared" si="9"/>
        <v>0</v>
      </c>
    </row>
    <row r="8" spans="1:97" ht="14.4" x14ac:dyDescent="0.3">
      <c r="B8" t="s">
        <v>163</v>
      </c>
      <c r="C8">
        <v>2.5000000000000001E-2</v>
      </c>
      <c r="D8" s="27">
        <v>0.11990000000000001</v>
      </c>
      <c r="E8" s="27">
        <v>0</v>
      </c>
      <c r="F8" s="27">
        <v>7.2599999999999998E-2</v>
      </c>
      <c r="G8" s="27">
        <v>1.353</v>
      </c>
      <c r="H8" s="27">
        <v>1.1880000000000011</v>
      </c>
      <c r="I8" s="27">
        <v>1.397</v>
      </c>
      <c r="J8" s="27">
        <v>1.2869999999999999</v>
      </c>
      <c r="K8" s="27">
        <v>-1.1000000000000001E-3</v>
      </c>
      <c r="L8" s="27">
        <v>0</v>
      </c>
      <c r="M8" s="27">
        <v>-1.1000000000000001E-3</v>
      </c>
      <c r="N8" s="27">
        <v>8.4699999999999998E-2</v>
      </c>
      <c r="O8" s="27">
        <v>7.9199999999999993E-2</v>
      </c>
      <c r="P8" s="27">
        <v>7.4800000000000005E-2</v>
      </c>
      <c r="Q8" s="27">
        <v>7.7000000000000011E-3</v>
      </c>
      <c r="R8" s="27">
        <v>9.8999999999999991E-3</v>
      </c>
      <c r="S8" s="27">
        <v>8.7999999999999988E-3</v>
      </c>
      <c r="T8" s="27">
        <v>6.6000000000000008E-3</v>
      </c>
      <c r="U8" s="27">
        <v>0</v>
      </c>
      <c r="V8" s="27">
        <v>0</v>
      </c>
      <c r="W8" s="27">
        <v>4.7707000000000006</v>
      </c>
      <c r="X8" s="27">
        <v>2.4045999999999994</v>
      </c>
      <c r="Y8" s="27">
        <v>2.1714000000000002</v>
      </c>
      <c r="Z8" s="27">
        <v>2.5882999999999994</v>
      </c>
      <c r="AA8" s="27">
        <v>2.6675</v>
      </c>
      <c r="AB8" s="27">
        <v>2.3881000000000001</v>
      </c>
      <c r="AC8" s="27">
        <v>0.50269999999999992</v>
      </c>
      <c r="AD8" s="27">
        <v>0.50160000000000005</v>
      </c>
      <c r="AE8" s="27">
        <v>0.49939999999999996</v>
      </c>
      <c r="AF8" s="27">
        <v>0.58079999999999998</v>
      </c>
      <c r="AG8" s="27">
        <v>0.46749999999999997</v>
      </c>
      <c r="AH8" s="27">
        <v>0.41249999999999998</v>
      </c>
      <c r="AI8" s="27">
        <v>0</v>
      </c>
      <c r="AJ8" s="27">
        <v>60.979599999999998</v>
      </c>
      <c r="AK8" s="27">
        <v>67.551000000000002</v>
      </c>
      <c r="AL8" s="27">
        <v>67.177000000000007</v>
      </c>
      <c r="AM8" s="27">
        <v>-4.400000000000002E-3</v>
      </c>
      <c r="AN8" s="27">
        <v>0</v>
      </c>
      <c r="AO8" s="27">
        <v>0</v>
      </c>
      <c r="AP8" s="27">
        <v>5.2173000000000007</v>
      </c>
      <c r="AQ8" s="27">
        <v>5.1194000000000006</v>
      </c>
      <c r="AR8" s="27">
        <v>5.1161000000000012</v>
      </c>
      <c r="AS8" s="27">
        <v>5.0720999999999998</v>
      </c>
      <c r="AT8" s="27">
        <v>6.93E-2</v>
      </c>
      <c r="AU8" s="27">
        <v>6.8200000000000011E-2</v>
      </c>
      <c r="AV8" s="27">
        <v>0</v>
      </c>
      <c r="AW8" s="27"/>
      <c r="BA8">
        <f t="shared" ref="BA8:CP8" si="10">AVERAGE(D13,D50)</f>
        <v>0.1177</v>
      </c>
      <c r="BB8">
        <f t="shared" si="10"/>
        <v>0.27499999999999997</v>
      </c>
      <c r="BC8">
        <f t="shared" si="10"/>
        <v>7.3700000000000002E-2</v>
      </c>
      <c r="BD8">
        <f t="shared" si="10"/>
        <v>-0.52800000000000047</v>
      </c>
      <c r="BE8">
        <f t="shared" si="10"/>
        <v>-6.6000000000000059E-2</v>
      </c>
      <c r="BF8">
        <f t="shared" si="10"/>
        <v>-6.0500000000000664E-2</v>
      </c>
      <c r="BG8">
        <f t="shared" si="10"/>
        <v>-0.42349999999999854</v>
      </c>
      <c r="BH8">
        <f t="shared" si="10"/>
        <v>0</v>
      </c>
      <c r="BI8">
        <f t="shared" si="10"/>
        <v>0</v>
      </c>
      <c r="BJ8">
        <f t="shared" si="10"/>
        <v>1.1000000000000001E-3</v>
      </c>
      <c r="BK8">
        <f t="shared" si="10"/>
        <v>9.35E-2</v>
      </c>
      <c r="BL8">
        <f t="shared" si="10"/>
        <v>6.8199999999999997E-2</v>
      </c>
      <c r="BM8">
        <f t="shared" si="10"/>
        <v>7.9750000000000001E-2</v>
      </c>
      <c r="BN8">
        <f t="shared" si="10"/>
        <v>1.7049999999999999E-2</v>
      </c>
      <c r="BO8">
        <f t="shared" si="10"/>
        <v>1.6500000000000001E-2</v>
      </c>
      <c r="BP8">
        <f t="shared" si="10"/>
        <v>1.9800000000000002E-2</v>
      </c>
      <c r="BQ8">
        <f t="shared" si="10"/>
        <v>1.7049999999999999E-2</v>
      </c>
      <c r="BR8">
        <f t="shared" si="10"/>
        <v>-7.1499999999999994E-2</v>
      </c>
      <c r="BS8">
        <f t="shared" si="10"/>
        <v>0</v>
      </c>
      <c r="BT8">
        <f t="shared" si="10"/>
        <v>3.0508499999999996</v>
      </c>
      <c r="BU8">
        <f t="shared" si="10"/>
        <v>0.43395</v>
      </c>
      <c r="BV8">
        <f t="shared" si="10"/>
        <v>0.23979999999999985</v>
      </c>
      <c r="BW8">
        <f t="shared" si="10"/>
        <v>0.25135000000000007</v>
      </c>
      <c r="BX8">
        <f t="shared" si="10"/>
        <v>0.38059999999999961</v>
      </c>
      <c r="BY8">
        <f t="shared" si="10"/>
        <v>0.23044999999999996</v>
      </c>
      <c r="BZ8">
        <f t="shared" si="10"/>
        <v>0.46200000000000002</v>
      </c>
      <c r="CA8">
        <f t="shared" si="10"/>
        <v>0.46475</v>
      </c>
      <c r="CB8">
        <f t="shared" si="10"/>
        <v>0.46255000000000002</v>
      </c>
      <c r="CC8">
        <f t="shared" si="10"/>
        <v>0.54010000000000002</v>
      </c>
      <c r="CD8">
        <f t="shared" si="10"/>
        <v>0.42680000000000001</v>
      </c>
      <c r="CE8">
        <f t="shared" si="10"/>
        <v>0.1045</v>
      </c>
      <c r="CF8">
        <f t="shared" si="10"/>
        <v>0</v>
      </c>
      <c r="CG8">
        <f t="shared" si="10"/>
        <v>9.7889000000000017</v>
      </c>
      <c r="CH8">
        <f t="shared" si="10"/>
        <v>8.3930000000000007</v>
      </c>
      <c r="CI8">
        <f t="shared" si="10"/>
        <v>8.2659499999999984</v>
      </c>
      <c r="CJ8">
        <f t="shared" si="10"/>
        <v>-6.5999999999999991E-3</v>
      </c>
      <c r="CK8">
        <f t="shared" si="10"/>
        <v>-2.2000000000000001E-3</v>
      </c>
      <c r="CL8">
        <f t="shared" si="10"/>
        <v>-7.6999999999999985E-3</v>
      </c>
      <c r="CM8">
        <f t="shared" si="10"/>
        <v>3.8368000000000002</v>
      </c>
      <c r="CN8">
        <f t="shared" si="10"/>
        <v>3.5997499999999998</v>
      </c>
      <c r="CO8">
        <f t="shared" si="10"/>
        <v>3.5282499999999999</v>
      </c>
      <c r="CP8">
        <f t="shared" si="10"/>
        <v>3.5705999999999998</v>
      </c>
      <c r="CQ8">
        <f t="shared" ref="CQ8:CS8" si="11">AVERAGE(AT13,AT50)</f>
        <v>9.3500000000000024E-3</v>
      </c>
      <c r="CR8">
        <f t="shared" si="11"/>
        <v>1.1000000000000005E-2</v>
      </c>
      <c r="CS8">
        <f t="shared" si="11"/>
        <v>0</v>
      </c>
    </row>
    <row r="9" spans="1:97" ht="14.4" x14ac:dyDescent="0.3">
      <c r="B9" t="s">
        <v>163</v>
      </c>
      <c r="C9">
        <v>1.2500000000000001E-2</v>
      </c>
      <c r="D9" s="31">
        <v>4.2900000000000001E-2</v>
      </c>
      <c r="E9" s="31">
        <v>0</v>
      </c>
      <c r="F9" s="31">
        <v>2.3099999999999999E-2</v>
      </c>
      <c r="G9" s="31">
        <v>1.5399999999999989</v>
      </c>
      <c r="H9" s="31">
        <v>1.419</v>
      </c>
      <c r="I9" s="31">
        <v>1.5950000000000002</v>
      </c>
      <c r="J9" s="31">
        <v>1.3860000000000012</v>
      </c>
      <c r="K9" s="31">
        <v>-1.1000000000000001E-3</v>
      </c>
      <c r="L9" s="31">
        <v>1.1000000000000001E-3</v>
      </c>
      <c r="M9" s="31">
        <v>-1.1000000000000001E-3</v>
      </c>
      <c r="N9" s="31">
        <v>0.24859999999999999</v>
      </c>
      <c r="O9" s="31">
        <v>0.22219999999999998</v>
      </c>
      <c r="P9" s="31">
        <v>0.23650000000000002</v>
      </c>
      <c r="Q9" s="31">
        <v>4.4000000000000003E-3</v>
      </c>
      <c r="R9" s="31">
        <v>-5.4999999999999997E-3</v>
      </c>
      <c r="S9" s="31">
        <v>0</v>
      </c>
      <c r="T9" s="31">
        <v>-4.4000000000000011E-3</v>
      </c>
      <c r="U9" s="31">
        <v>0</v>
      </c>
      <c r="V9" s="31">
        <v>0</v>
      </c>
      <c r="W9" s="31">
        <v>4.491299999999999</v>
      </c>
      <c r="X9" s="31">
        <v>2.3220999999999994</v>
      </c>
      <c r="Y9" s="31">
        <v>2.1295999999999999</v>
      </c>
      <c r="Z9" s="31">
        <v>2.5090999999999997</v>
      </c>
      <c r="AA9" s="31">
        <v>2.6146999999999996</v>
      </c>
      <c r="AB9" s="31">
        <v>2.2912999999999997</v>
      </c>
      <c r="AC9" s="31">
        <v>0.46860000000000002</v>
      </c>
      <c r="AD9" s="31">
        <v>0.46639999999999998</v>
      </c>
      <c r="AE9" s="31">
        <v>0.46529999999999999</v>
      </c>
      <c r="AF9" s="31">
        <v>0.46860000000000002</v>
      </c>
      <c r="AG9" s="31">
        <v>0.43009999999999993</v>
      </c>
      <c r="AH9" s="31">
        <v>0.35199999999999998</v>
      </c>
      <c r="AI9" s="31">
        <v>0</v>
      </c>
      <c r="AJ9" s="31">
        <v>29.057600000000001</v>
      </c>
      <c r="AK9" s="31">
        <v>36.509000000000007</v>
      </c>
      <c r="AL9" s="31">
        <v>34.165999999999997</v>
      </c>
      <c r="AM9" s="31">
        <v>-1.43E-2</v>
      </c>
      <c r="AN9" s="31">
        <v>0</v>
      </c>
      <c r="AO9" s="31">
        <v>0</v>
      </c>
      <c r="AP9" s="31">
        <v>4.7035999999999998</v>
      </c>
      <c r="AQ9" s="31">
        <v>4.5705</v>
      </c>
      <c r="AR9" s="31">
        <v>4.5935999999999995</v>
      </c>
      <c r="AS9" s="31">
        <v>4.5694000000000008</v>
      </c>
      <c r="AT9" s="31">
        <v>9.4600000000000004E-2</v>
      </c>
      <c r="AU9" s="31">
        <v>9.7900000000000001E-2</v>
      </c>
      <c r="AV9" s="31">
        <v>0</v>
      </c>
      <c r="AW9" s="31"/>
      <c r="BA9">
        <f t="shared" ref="BA9:CP9" si="12">AVERAGE(D15,D52)</f>
        <v>-1.43E-2</v>
      </c>
      <c r="BB9">
        <f t="shared" si="12"/>
        <v>9.130000000000002E-2</v>
      </c>
      <c r="BC9">
        <f t="shared" si="12"/>
        <v>0</v>
      </c>
      <c r="BD9">
        <f t="shared" si="12"/>
        <v>71.169999999999987</v>
      </c>
      <c r="BE9">
        <f t="shared" si="12"/>
        <v>76.328999999999994</v>
      </c>
      <c r="BF9">
        <f t="shared" si="12"/>
        <v>75.025499999999994</v>
      </c>
      <c r="BG9">
        <f t="shared" si="12"/>
        <v>-15.4495</v>
      </c>
      <c r="BH9">
        <f t="shared" si="12"/>
        <v>0</v>
      </c>
      <c r="BI9">
        <f t="shared" si="12"/>
        <v>0</v>
      </c>
      <c r="BJ9">
        <f t="shared" si="12"/>
        <v>0</v>
      </c>
      <c r="BK9">
        <f t="shared" si="12"/>
        <v>-6.5999999999999991E-3</v>
      </c>
      <c r="BL9">
        <f t="shared" si="12"/>
        <v>-2.75E-2</v>
      </c>
      <c r="BM9">
        <f t="shared" si="12"/>
        <v>-3.0249999999999999E-2</v>
      </c>
      <c r="BN9">
        <f t="shared" si="12"/>
        <v>-8.2499999999999987E-3</v>
      </c>
      <c r="BO9">
        <f t="shared" si="12"/>
        <v>-3.3E-3</v>
      </c>
      <c r="BP9">
        <f t="shared" si="12"/>
        <v>0</v>
      </c>
      <c r="BQ9">
        <f t="shared" si="12"/>
        <v>5.5000000000000025E-4</v>
      </c>
      <c r="BR9">
        <f t="shared" si="12"/>
        <v>-5.7199999999999994E-2</v>
      </c>
      <c r="BS9">
        <f t="shared" si="12"/>
        <v>0</v>
      </c>
      <c r="BT9">
        <f t="shared" si="12"/>
        <v>7.0966499999999986</v>
      </c>
      <c r="BU9">
        <f t="shared" si="12"/>
        <v>9.3406500000000001</v>
      </c>
      <c r="BV9">
        <f t="shared" si="12"/>
        <v>8.3237000000000005</v>
      </c>
      <c r="BW9">
        <f t="shared" si="12"/>
        <v>9.408850000000001</v>
      </c>
      <c r="BX9">
        <f t="shared" si="12"/>
        <v>10.232200000000001</v>
      </c>
      <c r="BY9">
        <f t="shared" si="12"/>
        <v>8.6432500000000001</v>
      </c>
      <c r="BZ9">
        <f t="shared" si="12"/>
        <v>9.8999999999999991E-2</v>
      </c>
      <c r="CA9">
        <f t="shared" si="12"/>
        <v>9.955E-2</v>
      </c>
      <c r="CB9">
        <f t="shared" si="12"/>
        <v>9.845000000000001E-2</v>
      </c>
      <c r="CC9">
        <f t="shared" si="12"/>
        <v>0.1045</v>
      </c>
      <c r="CD9">
        <f t="shared" si="12"/>
        <v>8.5800000000000001E-2</v>
      </c>
      <c r="CE9">
        <f t="shared" si="12"/>
        <v>0</v>
      </c>
      <c r="CF9">
        <f t="shared" si="12"/>
        <v>0</v>
      </c>
      <c r="CG9">
        <f t="shared" si="12"/>
        <v>61.367900000000006</v>
      </c>
      <c r="CH9">
        <f t="shared" si="12"/>
        <v>54.977999999999994</v>
      </c>
      <c r="CI9">
        <f t="shared" si="12"/>
        <v>53.255949999999999</v>
      </c>
      <c r="CJ9">
        <f t="shared" si="12"/>
        <v>3.3E-3</v>
      </c>
      <c r="CK9">
        <f t="shared" si="12"/>
        <v>-2.2000000000000001E-3</v>
      </c>
      <c r="CL9">
        <f t="shared" si="12"/>
        <v>-1.54E-2</v>
      </c>
      <c r="CM9">
        <f t="shared" si="12"/>
        <v>4.9434000000000005</v>
      </c>
      <c r="CN9">
        <f t="shared" si="12"/>
        <v>4.6656499999999994</v>
      </c>
      <c r="CO9">
        <f t="shared" si="12"/>
        <v>4.5930499999999999</v>
      </c>
      <c r="CP9">
        <f t="shared" si="12"/>
        <v>4.6211000000000002</v>
      </c>
      <c r="CQ9">
        <f t="shared" ref="CQ9:CS9" si="13">AVERAGE(AT15,AT52)</f>
        <v>-3.9050000000000001E-2</v>
      </c>
      <c r="CR9">
        <f t="shared" si="13"/>
        <v>-3.9599999999999996E-2</v>
      </c>
      <c r="CS9">
        <f t="shared" si="13"/>
        <v>0</v>
      </c>
    </row>
    <row r="10" spans="1:97" ht="14.4" x14ac:dyDescent="0.3">
      <c r="B10" t="s">
        <v>163</v>
      </c>
      <c r="C10">
        <v>1.2500000000000001E-2</v>
      </c>
      <c r="D10" s="31">
        <v>0.45539999999999997</v>
      </c>
      <c r="E10" s="31">
        <v>0</v>
      </c>
      <c r="F10" s="31">
        <v>0.31129999999999997</v>
      </c>
      <c r="G10" s="31">
        <v>1.375</v>
      </c>
      <c r="H10" s="31">
        <v>1.2320000000000011</v>
      </c>
      <c r="I10" s="31">
        <v>1.397</v>
      </c>
      <c r="J10" s="31">
        <v>1.2429999999999999</v>
      </c>
      <c r="K10" s="31">
        <v>-1.1000000000000001E-3</v>
      </c>
      <c r="L10" s="31">
        <v>1.1000000000000001E-3</v>
      </c>
      <c r="M10" s="31">
        <v>-1.1000000000000001E-3</v>
      </c>
      <c r="N10" s="31">
        <v>0.1045</v>
      </c>
      <c r="O10" s="31">
        <v>7.8100000000000003E-2</v>
      </c>
      <c r="P10" s="31">
        <v>0.10230000000000002</v>
      </c>
      <c r="Q10" s="31">
        <v>0.1232</v>
      </c>
      <c r="R10" s="31">
        <v>0.12429999999999999</v>
      </c>
      <c r="S10" s="31">
        <v>0.1166</v>
      </c>
      <c r="T10" s="31">
        <v>0.1188</v>
      </c>
      <c r="U10" s="31">
        <v>0</v>
      </c>
      <c r="V10" s="31">
        <v>0</v>
      </c>
      <c r="W10" s="31">
        <v>4.579299999999999</v>
      </c>
      <c r="X10" s="31">
        <v>2.4409000000000001</v>
      </c>
      <c r="Y10" s="31">
        <v>2.2021999999999999</v>
      </c>
      <c r="Z10" s="31">
        <v>2.6102999999999996</v>
      </c>
      <c r="AA10" s="31">
        <v>2.7235999999999998</v>
      </c>
      <c r="AB10" s="31">
        <v>2.3759999999999994</v>
      </c>
      <c r="AC10" s="31">
        <v>0.51259999999999994</v>
      </c>
      <c r="AD10" s="31">
        <v>0.51040000000000008</v>
      </c>
      <c r="AE10" s="31">
        <v>0.50929999999999997</v>
      </c>
      <c r="AF10" s="31">
        <v>0.52580000000000005</v>
      </c>
      <c r="AG10" s="31">
        <v>0.4763</v>
      </c>
      <c r="AH10" s="31">
        <v>0.4466</v>
      </c>
      <c r="AI10" s="31">
        <v>0</v>
      </c>
      <c r="AJ10" s="31">
        <v>30.454600000000003</v>
      </c>
      <c r="AK10" s="31">
        <v>37.245999999999995</v>
      </c>
      <c r="AL10" s="31">
        <v>35.595999999999997</v>
      </c>
      <c r="AM10" s="31">
        <v>-3.1900000000000005E-2</v>
      </c>
      <c r="AN10" s="31">
        <v>6.5999999999999991E-3</v>
      </c>
      <c r="AO10" s="31">
        <v>0</v>
      </c>
      <c r="AP10" s="31">
        <v>5.5979000000000001</v>
      </c>
      <c r="AQ10" s="31">
        <v>5.4977999999999998</v>
      </c>
      <c r="AR10" s="31">
        <v>5.4680999999999997</v>
      </c>
      <c r="AS10" s="31">
        <v>5.4483000000000006</v>
      </c>
      <c r="AT10" s="31">
        <v>0.1012</v>
      </c>
      <c r="AU10" s="31">
        <v>0.10230000000000002</v>
      </c>
      <c r="AV10" s="31">
        <v>0</v>
      </c>
      <c r="AW10" s="31"/>
      <c r="BA10">
        <f t="shared" ref="BA10:CP10" si="14">AVERAGE(D17,D54)</f>
        <v>0.22880000000000003</v>
      </c>
      <c r="BB10">
        <f t="shared" si="14"/>
        <v>0.2112</v>
      </c>
      <c r="BC10">
        <f t="shared" si="14"/>
        <v>0.1474</v>
      </c>
      <c r="BD10">
        <f t="shared" si="14"/>
        <v>0.13200000000000012</v>
      </c>
      <c r="BE10">
        <f t="shared" si="14"/>
        <v>0.56099999999999928</v>
      </c>
      <c r="BF10">
        <f t="shared" si="14"/>
        <v>0.50049999999999861</v>
      </c>
      <c r="BG10">
        <f t="shared" si="14"/>
        <v>-0.14849999999999952</v>
      </c>
      <c r="BH10">
        <f t="shared" si="14"/>
        <v>0</v>
      </c>
      <c r="BI10">
        <f t="shared" si="14"/>
        <v>1.1000000000000001E-3</v>
      </c>
      <c r="BJ10">
        <f t="shared" si="14"/>
        <v>0</v>
      </c>
      <c r="BK10">
        <f t="shared" si="14"/>
        <v>8.7999999999999995E-2</v>
      </c>
      <c r="BL10">
        <f t="shared" si="14"/>
        <v>5.389999999999999E-2</v>
      </c>
      <c r="BM10">
        <f t="shared" si="14"/>
        <v>6.9849999999999995E-2</v>
      </c>
      <c r="BN10">
        <f t="shared" si="14"/>
        <v>2.1450000000000004E-2</v>
      </c>
      <c r="BO10">
        <f t="shared" si="14"/>
        <v>1.8699999999999998E-2</v>
      </c>
      <c r="BP10">
        <f t="shared" si="14"/>
        <v>2.53E-2</v>
      </c>
      <c r="BQ10">
        <f t="shared" si="14"/>
        <v>1.925E-2</v>
      </c>
      <c r="BR10">
        <f t="shared" si="14"/>
        <v>0.1056</v>
      </c>
      <c r="BS10">
        <f t="shared" si="14"/>
        <v>0</v>
      </c>
      <c r="BT10">
        <f t="shared" si="14"/>
        <v>2.9320500000000003</v>
      </c>
      <c r="BU10">
        <f t="shared" si="14"/>
        <v>0.42845</v>
      </c>
      <c r="BV10">
        <f t="shared" si="14"/>
        <v>0.21450000000000019</v>
      </c>
      <c r="BW10">
        <f t="shared" si="14"/>
        <v>0.27225000000000021</v>
      </c>
      <c r="BX10">
        <f t="shared" si="14"/>
        <v>0.3959999999999998</v>
      </c>
      <c r="BY10">
        <f t="shared" si="14"/>
        <v>0.2282500000000002</v>
      </c>
      <c r="BZ10">
        <f t="shared" si="14"/>
        <v>0.44330000000000003</v>
      </c>
      <c r="CA10">
        <f t="shared" si="14"/>
        <v>0.44605</v>
      </c>
      <c r="CB10">
        <f t="shared" si="14"/>
        <v>0.44385000000000008</v>
      </c>
      <c r="CC10">
        <f t="shared" si="14"/>
        <v>0.49940000000000001</v>
      </c>
      <c r="CD10">
        <f t="shared" si="14"/>
        <v>0.39820000000000005</v>
      </c>
      <c r="CE10">
        <f t="shared" si="14"/>
        <v>8.14E-2</v>
      </c>
      <c r="CF10">
        <f t="shared" si="14"/>
        <v>0</v>
      </c>
      <c r="CG10">
        <f t="shared" si="14"/>
        <v>-0.4476999999999996</v>
      </c>
      <c r="CH10">
        <f t="shared" si="14"/>
        <v>0.15729999999999977</v>
      </c>
      <c r="CI10">
        <f t="shared" si="14"/>
        <v>0.23815000000000003</v>
      </c>
      <c r="CJ10">
        <f t="shared" si="14"/>
        <v>-6.5999999999999991E-3</v>
      </c>
      <c r="CK10">
        <f t="shared" si="14"/>
        <v>-2.2000000000000001E-3</v>
      </c>
      <c r="CL10">
        <f t="shared" si="14"/>
        <v>-1.21E-2</v>
      </c>
      <c r="CM10">
        <f t="shared" si="14"/>
        <v>4.4043999999999999</v>
      </c>
      <c r="CN10">
        <f t="shared" si="14"/>
        <v>4.23665</v>
      </c>
      <c r="CO10">
        <f t="shared" si="14"/>
        <v>4.1376499999999989</v>
      </c>
      <c r="CP10">
        <f t="shared" si="14"/>
        <v>4.18</v>
      </c>
      <c r="CQ10">
        <f t="shared" ref="CQ10:CS10" si="15">AVERAGE(AT17,AT54)</f>
        <v>3.8499999999999975E-3</v>
      </c>
      <c r="CR10">
        <f t="shared" si="15"/>
        <v>4.4000000000000081E-3</v>
      </c>
      <c r="CS10">
        <f t="shared" si="15"/>
        <v>0</v>
      </c>
    </row>
    <row r="11" spans="1:97" ht="14.4" x14ac:dyDescent="0.3">
      <c r="B11" t="s">
        <v>163</v>
      </c>
      <c r="C11">
        <f>C10/2</f>
        <v>6.2500000000000003E-3</v>
      </c>
      <c r="D11" s="67">
        <v>0.1166</v>
      </c>
      <c r="E11" s="67">
        <v>0.1419</v>
      </c>
      <c r="F11" s="67">
        <v>6.7100000000000007E-2</v>
      </c>
      <c r="G11" s="67">
        <v>-0.23100000000000143</v>
      </c>
      <c r="H11" s="67">
        <v>0.51699999999999924</v>
      </c>
      <c r="I11" s="67">
        <v>0.49500000000000166</v>
      </c>
      <c r="J11" s="67">
        <v>-0.14300000000000135</v>
      </c>
      <c r="K11" s="67">
        <v>0</v>
      </c>
      <c r="L11" s="67">
        <v>0</v>
      </c>
      <c r="M11" s="67">
        <v>0</v>
      </c>
      <c r="N11" s="67">
        <v>0.1012</v>
      </c>
      <c r="O11" s="67">
        <v>9.3499999999999986E-2</v>
      </c>
      <c r="P11" s="67">
        <v>0.1089</v>
      </c>
      <c r="Q11" s="67">
        <v>-7.6999999999999985E-3</v>
      </c>
      <c r="R11" s="67">
        <v>8.7999999999999988E-3</v>
      </c>
      <c r="S11" s="67">
        <v>6.6000000000000008E-3</v>
      </c>
      <c r="T11" s="67">
        <v>8.8000000000000023E-3</v>
      </c>
      <c r="U11" s="67">
        <v>-5.3899999999999997E-2</v>
      </c>
      <c r="V11" s="67">
        <v>0</v>
      </c>
      <c r="W11" s="67">
        <v>3.1284000000000005</v>
      </c>
      <c r="X11" s="67">
        <v>0.67210000000000014</v>
      </c>
      <c r="Y11" s="67">
        <v>0.33880000000000021</v>
      </c>
      <c r="Z11" s="67">
        <v>0.37839999999999985</v>
      </c>
      <c r="AA11" s="67">
        <v>0.58409999999999984</v>
      </c>
      <c r="AB11" s="67">
        <v>0.33770000000000006</v>
      </c>
      <c r="AC11" s="67">
        <v>0.4708</v>
      </c>
      <c r="AD11" s="67">
        <v>0.4708</v>
      </c>
      <c r="AE11" s="67">
        <v>0.47300000000000003</v>
      </c>
      <c r="AF11" s="67">
        <v>0.47739999999999999</v>
      </c>
      <c r="AG11" s="67">
        <v>0.42349999999999999</v>
      </c>
      <c r="AH11" s="67">
        <v>0.1045</v>
      </c>
      <c r="AI11" s="67">
        <v>0</v>
      </c>
      <c r="AJ11" s="67">
        <v>10.933999999999999</v>
      </c>
      <c r="AK11" s="67">
        <v>8.6888999999999985</v>
      </c>
      <c r="AL11" s="67">
        <v>8.4039999999999999</v>
      </c>
      <c r="AM11" s="67">
        <v>3.2999999999999995E-3</v>
      </c>
      <c r="AN11" s="67">
        <v>-4.4000000000000003E-3</v>
      </c>
      <c r="AO11" s="67">
        <v>-2.3099999999999999E-2</v>
      </c>
      <c r="AP11" s="67">
        <v>3.9335999999999998</v>
      </c>
      <c r="AQ11" s="67">
        <v>3.6696</v>
      </c>
      <c r="AR11" s="67">
        <v>3.5793999999999997</v>
      </c>
      <c r="AS11" s="67">
        <v>3.6167999999999996</v>
      </c>
      <c r="AT11" s="67">
        <v>4.07E-2</v>
      </c>
      <c r="AU11" s="67">
        <v>4.2900000000000001E-2</v>
      </c>
      <c r="AV11" s="67">
        <v>0</v>
      </c>
      <c r="AW11" s="67"/>
    </row>
    <row r="12" spans="1:97" ht="14.4" x14ac:dyDescent="0.3">
      <c r="B12" t="s">
        <v>163</v>
      </c>
      <c r="C12">
        <v>6.2500000000000003E-3</v>
      </c>
      <c r="D12" s="67">
        <v>0.2717</v>
      </c>
      <c r="E12" s="67">
        <v>0.21780000000000002</v>
      </c>
      <c r="F12" s="67">
        <v>0.17710000000000001</v>
      </c>
      <c r="G12" s="67">
        <v>-0.15400000000000014</v>
      </c>
      <c r="H12" s="67">
        <v>0.64899999999999936</v>
      </c>
      <c r="I12" s="67">
        <v>0.64899999999999936</v>
      </c>
      <c r="J12" s="67">
        <v>-0.16500000000000137</v>
      </c>
      <c r="K12" s="67">
        <v>0</v>
      </c>
      <c r="L12" s="67">
        <v>0</v>
      </c>
      <c r="M12" s="67">
        <v>0</v>
      </c>
      <c r="N12" s="67">
        <v>0.10010000000000001</v>
      </c>
      <c r="O12" s="67">
        <v>9.1300000000000006E-2</v>
      </c>
      <c r="P12" s="67">
        <v>0.11109999999999999</v>
      </c>
      <c r="Q12" s="67">
        <v>1.6500000000000001E-2</v>
      </c>
      <c r="R12" s="67">
        <v>2.9700000000000001E-2</v>
      </c>
      <c r="S12" s="67">
        <v>2.4199999999999996E-2</v>
      </c>
      <c r="T12" s="67">
        <v>2.6400000000000003E-2</v>
      </c>
      <c r="U12" s="67">
        <v>-5.3899999999999997E-2</v>
      </c>
      <c r="V12" s="67">
        <v>0</v>
      </c>
      <c r="W12" s="67">
        <v>3.1031000000000004</v>
      </c>
      <c r="X12" s="67">
        <v>0.76010000000000022</v>
      </c>
      <c r="Y12" s="67">
        <v>0.44769999999999988</v>
      </c>
      <c r="Z12" s="67">
        <v>0.46420000000000017</v>
      </c>
      <c r="AA12" s="67">
        <v>0.66879999999999962</v>
      </c>
      <c r="AB12" s="67">
        <v>0.40149999999999975</v>
      </c>
      <c r="AC12" s="67">
        <v>0.47409999999999997</v>
      </c>
      <c r="AD12" s="67">
        <v>0.47520000000000001</v>
      </c>
      <c r="AE12" s="67">
        <v>0.47189999999999999</v>
      </c>
      <c r="AF12" s="67">
        <v>0.5071</v>
      </c>
      <c r="AG12" s="67">
        <v>0.43230000000000002</v>
      </c>
      <c r="AH12" s="67">
        <v>8.9099999999999999E-2</v>
      </c>
      <c r="AI12" s="67">
        <v>0</v>
      </c>
      <c r="AJ12" s="67">
        <v>10.593</v>
      </c>
      <c r="AK12" s="67">
        <v>8.6999000000000013</v>
      </c>
      <c r="AL12" s="67">
        <v>8.4260000000000002</v>
      </c>
      <c r="AM12" s="67">
        <v>0</v>
      </c>
      <c r="AN12" s="67">
        <v>-4.4000000000000003E-3</v>
      </c>
      <c r="AO12" s="67">
        <v>-2.3099999999999999E-2</v>
      </c>
      <c r="AP12" s="67">
        <v>3.0811000000000002</v>
      </c>
      <c r="AQ12" s="67">
        <v>2.8754000000000004</v>
      </c>
      <c r="AR12" s="67">
        <v>2.7741999999999996</v>
      </c>
      <c r="AS12" s="67">
        <v>2.7643000000000004</v>
      </c>
      <c r="AT12" s="67">
        <v>4.07E-2</v>
      </c>
      <c r="AU12" s="67">
        <v>4.2900000000000001E-2</v>
      </c>
      <c r="AV12" s="67">
        <v>0</v>
      </c>
      <c r="AW12" s="67"/>
      <c r="BA12">
        <v>0.11109999999999999</v>
      </c>
      <c r="BB12">
        <v>0</v>
      </c>
      <c r="BC12">
        <v>7.8100000000000003E-2</v>
      </c>
      <c r="BD12">
        <v>-2.7499999999999414E-2</v>
      </c>
      <c r="BE12">
        <v>-0.16500000000000015</v>
      </c>
      <c r="BF12">
        <v>5.4999999999993943E-3</v>
      </c>
      <c r="BG12">
        <v>3.8499999999999424E-2</v>
      </c>
      <c r="BH12">
        <v>-5.5000000000000003E-4</v>
      </c>
      <c r="BI12">
        <v>5.5000000000000003E-4</v>
      </c>
      <c r="BJ12">
        <v>-5.5000000000000003E-4</v>
      </c>
      <c r="BK12">
        <v>3.6299999999999999E-2</v>
      </c>
      <c r="BL12">
        <v>-2.7500000000000024E-3</v>
      </c>
      <c r="BM12">
        <v>4.9499999999999961E-3</v>
      </c>
      <c r="BN12">
        <v>2.9150000000000002E-2</v>
      </c>
      <c r="BO12">
        <v>2.2550000000000001E-2</v>
      </c>
      <c r="BP12">
        <v>1.9799999999999998E-2</v>
      </c>
      <c r="BQ12">
        <v>2.0899999999999995E-2</v>
      </c>
      <c r="BR12">
        <v>7.1499999999999994E-2</v>
      </c>
      <c r="BS12">
        <v>0</v>
      </c>
      <c r="BT12">
        <v>6.6929500000000006</v>
      </c>
      <c r="BU12">
        <v>1.0598500000000002</v>
      </c>
      <c r="BV12">
        <v>1.0565499999999997</v>
      </c>
      <c r="BW12">
        <v>1.14235</v>
      </c>
      <c r="BX12">
        <v>1.1901999999999999</v>
      </c>
      <c r="BY12">
        <v>1.1461999999999999</v>
      </c>
      <c r="BZ12">
        <v>0.68419999999999992</v>
      </c>
      <c r="CA12">
        <v>0.67759999999999998</v>
      </c>
      <c r="CB12">
        <v>0.67979999999999996</v>
      </c>
      <c r="CC12">
        <v>0.5907</v>
      </c>
      <c r="CD12">
        <v>0.6621999999999999</v>
      </c>
      <c r="CE12">
        <v>0.77769999999999995</v>
      </c>
      <c r="CF12">
        <v>0</v>
      </c>
      <c r="CG12">
        <v>258.27834999999999</v>
      </c>
      <c r="CH12">
        <v>-9.1041500000000006</v>
      </c>
      <c r="CI12">
        <v>273.80484999999999</v>
      </c>
      <c r="CJ12">
        <v>1.2649999999999998E-2</v>
      </c>
      <c r="CK12">
        <v>0</v>
      </c>
      <c r="CL12">
        <v>0</v>
      </c>
      <c r="CM12">
        <v>3.1690999999999998</v>
      </c>
      <c r="CN12">
        <v>3.0585499999999994</v>
      </c>
      <c r="CO12">
        <v>3.04535</v>
      </c>
      <c r="CP12">
        <v>3.0404000000000004</v>
      </c>
      <c r="CQ12">
        <v>6.0499999999999964E-3</v>
      </c>
      <c r="CR12">
        <v>5.4999999999999997E-3</v>
      </c>
      <c r="CS12">
        <v>0</v>
      </c>
    </row>
    <row r="13" spans="1:97" ht="14.4" x14ac:dyDescent="0.3">
      <c r="B13" t="s">
        <v>163</v>
      </c>
      <c r="C13">
        <f>C11/2</f>
        <v>3.1250000000000002E-3</v>
      </c>
      <c r="D13" s="71">
        <v>0.11220000000000001</v>
      </c>
      <c r="E13" s="71">
        <v>0.29259999999999997</v>
      </c>
      <c r="F13" s="71">
        <v>7.3700000000000002E-2</v>
      </c>
      <c r="G13" s="71">
        <v>-0.41800000000000037</v>
      </c>
      <c r="H13" s="71">
        <v>0.252999999999999</v>
      </c>
      <c r="I13" s="71">
        <v>0.2200000000000002</v>
      </c>
      <c r="J13" s="71">
        <v>-0.34099999999999908</v>
      </c>
      <c r="K13" s="71">
        <v>0</v>
      </c>
      <c r="L13" s="71">
        <v>0</v>
      </c>
      <c r="M13" s="71">
        <v>1.1000000000000001E-3</v>
      </c>
      <c r="N13" s="71">
        <v>0.10010000000000001</v>
      </c>
      <c r="O13" s="71">
        <v>8.5800000000000001E-2</v>
      </c>
      <c r="P13" s="71">
        <v>0.10010000000000001</v>
      </c>
      <c r="Q13" s="71">
        <v>7.7000000000000011E-3</v>
      </c>
      <c r="R13" s="71">
        <v>1.54E-2</v>
      </c>
      <c r="S13" s="71">
        <v>1.54E-2</v>
      </c>
      <c r="T13" s="71">
        <v>1.54E-2</v>
      </c>
      <c r="U13" s="71">
        <v>-5.3899999999999997E-2</v>
      </c>
      <c r="V13" s="71">
        <v>0</v>
      </c>
      <c r="W13" s="71">
        <v>3.0481000000000003</v>
      </c>
      <c r="X13" s="71">
        <v>0.60060000000000013</v>
      </c>
      <c r="Y13" s="71">
        <v>0.29149999999999998</v>
      </c>
      <c r="Z13" s="71">
        <v>0.32120000000000004</v>
      </c>
      <c r="AA13" s="71">
        <v>0.50269999999999959</v>
      </c>
      <c r="AB13" s="71">
        <v>0.28820000000000001</v>
      </c>
      <c r="AC13" s="71">
        <v>0.46200000000000002</v>
      </c>
      <c r="AD13" s="71">
        <v>0.4642</v>
      </c>
      <c r="AE13" s="71">
        <v>0.46530000000000005</v>
      </c>
      <c r="AF13" s="71">
        <v>0.54010000000000002</v>
      </c>
      <c r="AG13" s="71">
        <v>0.42680000000000001</v>
      </c>
      <c r="AH13" s="71">
        <v>0.1045</v>
      </c>
      <c r="AI13" s="71">
        <v>0</v>
      </c>
      <c r="AJ13" s="71">
        <v>10.549000000000001</v>
      </c>
      <c r="AK13" s="71">
        <v>8.347900000000001</v>
      </c>
      <c r="AL13" s="71">
        <v>8.1949999999999985</v>
      </c>
      <c r="AM13" s="71">
        <v>0</v>
      </c>
      <c r="AN13" s="71">
        <v>-4.4000000000000003E-3</v>
      </c>
      <c r="AO13" s="71">
        <v>-1.5399999999999997E-2</v>
      </c>
      <c r="AP13" s="71">
        <v>3.8797000000000001</v>
      </c>
      <c r="AQ13" s="71">
        <v>3.6376999999999997</v>
      </c>
      <c r="AR13" s="71">
        <v>3.5365000000000002</v>
      </c>
      <c r="AS13" s="71">
        <v>3.5782999999999996</v>
      </c>
      <c r="AT13" s="71">
        <v>3.9600000000000003E-2</v>
      </c>
      <c r="AU13" s="71">
        <v>4.1800000000000004E-2</v>
      </c>
      <c r="AV13" s="71">
        <v>0</v>
      </c>
      <c r="AW13" s="71"/>
      <c r="BA13">
        <v>0.31240000000000001</v>
      </c>
      <c r="BB13">
        <v>0</v>
      </c>
      <c r="BC13">
        <v>0.20899999999999999</v>
      </c>
      <c r="BD13">
        <v>6.0500000000000664E-2</v>
      </c>
      <c r="BE13">
        <v>-5.5000000000000049E-2</v>
      </c>
      <c r="BF13">
        <v>3.8500000000000645E-2</v>
      </c>
      <c r="BG13">
        <v>5.5000000000006155E-3</v>
      </c>
      <c r="BH13">
        <v>5.5000000000000003E-4</v>
      </c>
      <c r="BI13">
        <v>-5.5000000000000003E-4</v>
      </c>
      <c r="BJ13">
        <v>5.5000000000000003E-4</v>
      </c>
      <c r="BK13">
        <v>5.9399999999999994E-2</v>
      </c>
      <c r="BL13">
        <v>2.8050000000000002E-2</v>
      </c>
      <c r="BM13">
        <v>3.7949999999999998E-2</v>
      </c>
      <c r="BN13">
        <v>1.925E-2</v>
      </c>
      <c r="BO13">
        <v>2.5849999999999998E-2</v>
      </c>
      <c r="BP13">
        <v>1.9799999999999998E-2</v>
      </c>
      <c r="BQ13">
        <v>1.9799999999999998E-2</v>
      </c>
      <c r="BR13">
        <v>0</v>
      </c>
      <c r="BS13">
        <v>0</v>
      </c>
      <c r="BT13">
        <v>4.3345500000000001</v>
      </c>
      <c r="BU13">
        <v>2.3391500000000001</v>
      </c>
      <c r="BV13">
        <v>2.1818499999999998</v>
      </c>
      <c r="BW13">
        <v>2.5063499999999994</v>
      </c>
      <c r="BX13">
        <v>2.585</v>
      </c>
      <c r="BY13">
        <v>2.3341999999999996</v>
      </c>
      <c r="BZ13">
        <v>0.50379999999999991</v>
      </c>
      <c r="CA13">
        <v>0.50050000000000006</v>
      </c>
      <c r="CB13">
        <v>0.49609999999999999</v>
      </c>
      <c r="CC13">
        <v>0.42899999999999999</v>
      </c>
      <c r="CD13">
        <v>0.48180000000000001</v>
      </c>
      <c r="CE13">
        <v>0.55220000000000002</v>
      </c>
      <c r="CF13">
        <v>0</v>
      </c>
      <c r="CG13">
        <v>131.33834999999999</v>
      </c>
      <c r="CH13">
        <v>129.38585</v>
      </c>
      <c r="CI13">
        <v>143.67484999999999</v>
      </c>
      <c r="CJ13">
        <v>-1.925E-2</v>
      </c>
      <c r="CK13">
        <v>4.4000000000000003E-3</v>
      </c>
      <c r="CL13">
        <v>0</v>
      </c>
      <c r="CM13">
        <v>4.4010999999999996</v>
      </c>
      <c r="CN13">
        <v>4.29495</v>
      </c>
      <c r="CO13">
        <v>4.3092500000000005</v>
      </c>
      <c r="CP13">
        <v>4.2416</v>
      </c>
      <c r="CQ13">
        <v>3.3550000000000003E-2</v>
      </c>
      <c r="CR13">
        <v>3.3000000000000008E-2</v>
      </c>
      <c r="CS13">
        <v>0</v>
      </c>
    </row>
    <row r="14" spans="1:97" ht="14.4" x14ac:dyDescent="0.3">
      <c r="B14" t="s">
        <v>163</v>
      </c>
      <c r="C14">
        <v>3.1250000000000002E-3</v>
      </c>
      <c r="D14" s="71">
        <v>0.27390000000000003</v>
      </c>
      <c r="E14" s="71">
        <v>0.18589999999999998</v>
      </c>
      <c r="F14" s="71">
        <v>0.1782</v>
      </c>
      <c r="G14" s="71">
        <v>-0.3190000000000015</v>
      </c>
      <c r="H14" s="71">
        <v>0.32999999999999785</v>
      </c>
      <c r="I14" s="71">
        <v>0.37400000000000033</v>
      </c>
      <c r="J14" s="71">
        <v>-0.40699999999999914</v>
      </c>
      <c r="K14" s="71">
        <v>0</v>
      </c>
      <c r="L14" s="71">
        <v>0</v>
      </c>
      <c r="M14" s="71">
        <v>0</v>
      </c>
      <c r="N14" s="71">
        <v>0.10340000000000001</v>
      </c>
      <c r="O14" s="71">
        <v>9.6799999999999983E-2</v>
      </c>
      <c r="P14" s="71">
        <v>0.1045</v>
      </c>
      <c r="Q14" s="71">
        <v>3.5200000000000002E-2</v>
      </c>
      <c r="R14" s="71">
        <v>3.85E-2</v>
      </c>
      <c r="S14" s="71">
        <v>3.8500000000000006E-2</v>
      </c>
      <c r="T14" s="71">
        <v>3.3000000000000002E-2</v>
      </c>
      <c r="U14" s="71">
        <v>-3.7399999999999996E-2</v>
      </c>
      <c r="V14" s="71">
        <v>0</v>
      </c>
      <c r="W14" s="71">
        <v>3.0536000000000003</v>
      </c>
      <c r="X14" s="71">
        <v>0.71610000000000018</v>
      </c>
      <c r="Y14" s="71">
        <v>0.39490000000000014</v>
      </c>
      <c r="Z14" s="71">
        <v>0.44660000000000027</v>
      </c>
      <c r="AA14" s="71">
        <v>0.627</v>
      </c>
      <c r="AB14" s="71">
        <v>0.37950000000000034</v>
      </c>
      <c r="AC14" s="71">
        <v>0.47299999999999998</v>
      </c>
      <c r="AD14" s="71">
        <v>0.47189999999999999</v>
      </c>
      <c r="AE14" s="71">
        <v>0.47189999999999999</v>
      </c>
      <c r="AF14" s="71">
        <v>0.55330000000000001</v>
      </c>
      <c r="AG14" s="71">
        <v>0.42899999999999999</v>
      </c>
      <c r="AH14" s="71">
        <v>0.10779999999999999</v>
      </c>
      <c r="AI14" s="71">
        <v>0</v>
      </c>
      <c r="AJ14" s="71">
        <v>10.559999999999999</v>
      </c>
      <c r="AK14" s="71">
        <v>8.5458999999999996</v>
      </c>
      <c r="AL14" s="71">
        <v>8.3489999999999984</v>
      </c>
      <c r="AM14" s="71">
        <v>0</v>
      </c>
      <c r="AN14" s="71">
        <v>-4.4000000000000003E-3</v>
      </c>
      <c r="AO14" s="71">
        <v>-2.3099999999999999E-2</v>
      </c>
      <c r="AP14" s="71">
        <v>3.0337999999999998</v>
      </c>
      <c r="AQ14" s="71">
        <v>2.8291999999999997</v>
      </c>
      <c r="AR14" s="71">
        <v>2.7103999999999999</v>
      </c>
      <c r="AS14" s="71">
        <v>2.7016</v>
      </c>
      <c r="AT14" s="71">
        <v>4.07E-2</v>
      </c>
      <c r="AU14" s="71">
        <v>4.2900000000000001E-2</v>
      </c>
      <c r="AV14" s="71">
        <v>0</v>
      </c>
      <c r="AW14" s="71"/>
      <c r="BA14">
        <v>0.11990000000000001</v>
      </c>
      <c r="BB14">
        <v>0</v>
      </c>
      <c r="BC14">
        <v>7.2599999999999998E-2</v>
      </c>
      <c r="BD14">
        <v>1.1275000000000004</v>
      </c>
      <c r="BE14">
        <v>1.023000000000001</v>
      </c>
      <c r="BF14">
        <v>1.1495000000000004</v>
      </c>
      <c r="BG14">
        <v>1.1274999999999991</v>
      </c>
      <c r="BH14">
        <v>-5.5000000000000003E-4</v>
      </c>
      <c r="BI14">
        <v>-5.5000000000000003E-4</v>
      </c>
      <c r="BJ14">
        <v>-5.5000000000000003E-4</v>
      </c>
      <c r="BK14">
        <v>8.0299999999999996E-2</v>
      </c>
      <c r="BL14">
        <v>5.1149999999999994E-2</v>
      </c>
      <c r="BM14">
        <v>5.3350000000000002E-2</v>
      </c>
      <c r="BN14">
        <v>9.3500000000000007E-3</v>
      </c>
      <c r="BO14">
        <v>1.265E-2</v>
      </c>
      <c r="BP14">
        <v>1.0999999999999999E-2</v>
      </c>
      <c r="BQ14">
        <v>1.2100000000000001E-2</v>
      </c>
      <c r="BR14">
        <v>0</v>
      </c>
      <c r="BS14">
        <v>0</v>
      </c>
      <c r="BT14">
        <v>4.7734500000000004</v>
      </c>
      <c r="BU14">
        <v>2.3061499999999997</v>
      </c>
      <c r="BV14">
        <v>2.0894500000000003</v>
      </c>
      <c r="BW14">
        <v>2.4942499999999992</v>
      </c>
      <c r="BX14">
        <v>2.5421</v>
      </c>
      <c r="BY14">
        <v>2.2968000000000002</v>
      </c>
      <c r="BZ14">
        <v>0.50379999999999991</v>
      </c>
      <c r="CA14">
        <v>0.50270000000000004</v>
      </c>
      <c r="CB14">
        <v>0.50269999999999992</v>
      </c>
      <c r="CC14">
        <v>0.58079999999999998</v>
      </c>
      <c r="CD14">
        <v>0.4708</v>
      </c>
      <c r="CE14">
        <v>0.41249999999999998</v>
      </c>
      <c r="CF14">
        <v>0</v>
      </c>
      <c r="CG14">
        <v>62.280349999999999</v>
      </c>
      <c r="CH14">
        <v>67.587850000000003</v>
      </c>
      <c r="CI14">
        <v>67.147850000000005</v>
      </c>
      <c r="CJ14">
        <v>1.4849999999999999E-2</v>
      </c>
      <c r="CK14">
        <v>0</v>
      </c>
      <c r="CL14">
        <v>0</v>
      </c>
      <c r="CM14">
        <v>5.1931000000000012</v>
      </c>
      <c r="CN14">
        <v>5.1265499999999999</v>
      </c>
      <c r="CO14">
        <v>5.0946500000000015</v>
      </c>
      <c r="CP14">
        <v>5.0610999999999997</v>
      </c>
      <c r="CQ14">
        <v>1.0449999999999997E-2</v>
      </c>
      <c r="CR14">
        <v>9.9000000000000095E-3</v>
      </c>
      <c r="CS14">
        <v>0</v>
      </c>
    </row>
    <row r="15" spans="1:97" ht="14.4" x14ac:dyDescent="0.3">
      <c r="B15" t="s">
        <v>163</v>
      </c>
      <c r="C15">
        <f>C13/2</f>
        <v>1.5625000000000001E-3</v>
      </c>
      <c r="D15" s="75">
        <v>-1.9799999999999998E-2</v>
      </c>
      <c r="E15" s="75">
        <v>0.10890000000000001</v>
      </c>
      <c r="F15" s="75">
        <v>0</v>
      </c>
      <c r="G15" s="75">
        <v>71.279999999999987</v>
      </c>
      <c r="H15" s="75">
        <v>76.647999999999996</v>
      </c>
      <c r="I15" s="75">
        <v>75.305999999999997</v>
      </c>
      <c r="J15" s="75">
        <v>-15.367000000000001</v>
      </c>
      <c r="K15" s="75">
        <v>0</v>
      </c>
      <c r="L15" s="75">
        <v>0</v>
      </c>
      <c r="M15" s="75">
        <v>0</v>
      </c>
      <c r="N15" s="75">
        <v>0</v>
      </c>
      <c r="O15" s="75">
        <v>-9.8999999999999991E-3</v>
      </c>
      <c r="P15" s="75">
        <v>-9.8999999999999973E-3</v>
      </c>
      <c r="Q15" s="75">
        <v>-1.7599999999999998E-2</v>
      </c>
      <c r="R15" s="75">
        <v>-4.4000000000000003E-3</v>
      </c>
      <c r="S15" s="75">
        <v>-4.3999999999999994E-3</v>
      </c>
      <c r="T15" s="75">
        <v>-1.0999999999999996E-3</v>
      </c>
      <c r="U15" s="75">
        <v>-3.9599999999999996E-2</v>
      </c>
      <c r="V15" s="75">
        <v>0</v>
      </c>
      <c r="W15" s="75">
        <v>7.0938999999999988</v>
      </c>
      <c r="X15" s="75">
        <v>9.5073000000000008</v>
      </c>
      <c r="Y15" s="75">
        <v>8.3754000000000008</v>
      </c>
      <c r="Z15" s="75">
        <v>9.4786999999999999</v>
      </c>
      <c r="AA15" s="75">
        <v>10.3543</v>
      </c>
      <c r="AB15" s="75">
        <v>8.7010000000000005</v>
      </c>
      <c r="AC15" s="75">
        <v>9.8999999999999991E-2</v>
      </c>
      <c r="AD15" s="75">
        <v>9.8999999999999991E-2</v>
      </c>
      <c r="AE15" s="75">
        <v>0.1012</v>
      </c>
      <c r="AF15" s="75">
        <v>0.1045</v>
      </c>
      <c r="AG15" s="75">
        <v>8.5800000000000001E-2</v>
      </c>
      <c r="AH15" s="75">
        <v>0</v>
      </c>
      <c r="AI15" s="75">
        <v>0</v>
      </c>
      <c r="AJ15" s="75">
        <v>62.128000000000007</v>
      </c>
      <c r="AK15" s="75">
        <v>54.932900000000004</v>
      </c>
      <c r="AL15" s="75">
        <v>53.185000000000002</v>
      </c>
      <c r="AM15" s="75">
        <v>9.8999999999999991E-3</v>
      </c>
      <c r="AN15" s="75">
        <v>-4.4000000000000003E-3</v>
      </c>
      <c r="AO15" s="75">
        <v>-2.3099999999999999E-2</v>
      </c>
      <c r="AP15" s="75">
        <v>4.9863</v>
      </c>
      <c r="AQ15" s="75">
        <v>4.7035999999999998</v>
      </c>
      <c r="AR15" s="75">
        <v>4.6013000000000002</v>
      </c>
      <c r="AS15" s="75">
        <v>4.6288</v>
      </c>
      <c r="AT15" s="75">
        <v>-8.8000000000000005E-3</v>
      </c>
      <c r="AU15" s="75">
        <v>-8.7999999999999988E-3</v>
      </c>
      <c r="AV15" s="75">
        <v>0</v>
      </c>
      <c r="AW15" s="75"/>
      <c r="BA15">
        <v>0.45539999999999997</v>
      </c>
      <c r="BB15">
        <v>0</v>
      </c>
      <c r="BC15">
        <v>0.31129999999999997</v>
      </c>
      <c r="BD15">
        <v>1.1495000000000004</v>
      </c>
      <c r="BE15">
        <v>1.0670000000000011</v>
      </c>
      <c r="BF15">
        <v>1.1495000000000004</v>
      </c>
      <c r="BG15">
        <v>1.083499999999999</v>
      </c>
      <c r="BH15">
        <v>-5.5000000000000003E-4</v>
      </c>
      <c r="BI15">
        <v>5.5000000000000003E-4</v>
      </c>
      <c r="BJ15">
        <v>-5.5000000000000003E-4</v>
      </c>
      <c r="BK15">
        <v>0.10009999999999999</v>
      </c>
      <c r="BL15">
        <v>5.0049999999999997E-2</v>
      </c>
      <c r="BM15">
        <v>8.0850000000000005E-2</v>
      </c>
      <c r="BN15">
        <v>0.12485</v>
      </c>
      <c r="BO15">
        <v>0.12705</v>
      </c>
      <c r="BP15">
        <v>0.11879999999999999</v>
      </c>
      <c r="BQ15">
        <v>0.12429999999999999</v>
      </c>
      <c r="BR15">
        <v>0</v>
      </c>
      <c r="BS15">
        <v>0</v>
      </c>
      <c r="BT15">
        <v>4.5820499999999988</v>
      </c>
      <c r="BU15">
        <v>2.3424500000000004</v>
      </c>
      <c r="BV15">
        <v>2.1202499999999995</v>
      </c>
      <c r="BW15">
        <v>2.5162499999999994</v>
      </c>
      <c r="BX15">
        <v>2.5981999999999998</v>
      </c>
      <c r="BY15">
        <v>2.2846999999999995</v>
      </c>
      <c r="BZ15">
        <v>0.51369999999999993</v>
      </c>
      <c r="CA15">
        <v>0.51150000000000007</v>
      </c>
      <c r="CB15">
        <v>0.51259999999999994</v>
      </c>
      <c r="CC15">
        <v>0.52580000000000005</v>
      </c>
      <c r="CD15">
        <v>0.47960000000000003</v>
      </c>
      <c r="CE15">
        <v>0.4466</v>
      </c>
      <c r="CF15">
        <v>0</v>
      </c>
      <c r="CG15">
        <v>31.75535</v>
      </c>
      <c r="CH15">
        <v>37.282849999999996</v>
      </c>
      <c r="CI15">
        <v>35.566849999999995</v>
      </c>
      <c r="CJ15">
        <v>-1.2650000000000003E-2</v>
      </c>
      <c r="CK15">
        <v>6.5999999999999991E-3</v>
      </c>
      <c r="CL15">
        <v>0</v>
      </c>
      <c r="CM15">
        <v>5.5736999999999997</v>
      </c>
      <c r="CN15">
        <v>5.50495</v>
      </c>
      <c r="CO15">
        <v>5.44665</v>
      </c>
      <c r="CP15">
        <v>5.4373000000000005</v>
      </c>
      <c r="CQ15">
        <v>7.0949999999999999E-2</v>
      </c>
      <c r="CR15">
        <v>7.1500000000000008E-2</v>
      </c>
      <c r="CS15">
        <v>0</v>
      </c>
    </row>
    <row r="16" spans="1:97" ht="14.4" x14ac:dyDescent="0.3">
      <c r="B16" t="s">
        <v>163</v>
      </c>
      <c r="C16">
        <v>1.5625000000000001E-3</v>
      </c>
      <c r="D16" s="75">
        <v>-1.9799999999999998E-2</v>
      </c>
      <c r="E16" s="75">
        <v>0</v>
      </c>
      <c r="F16" s="75">
        <v>0</v>
      </c>
      <c r="G16" s="75">
        <v>71.775000000000006</v>
      </c>
      <c r="H16" s="75">
        <v>77.307999999999993</v>
      </c>
      <c r="I16" s="75">
        <v>75.977000000000004</v>
      </c>
      <c r="J16" s="75">
        <v>-15.367000000000001</v>
      </c>
      <c r="K16" s="75">
        <v>0</v>
      </c>
      <c r="L16" s="75">
        <v>0</v>
      </c>
      <c r="M16" s="75">
        <v>0</v>
      </c>
      <c r="N16" s="75">
        <v>0</v>
      </c>
      <c r="O16" s="75">
        <v>-2.0899999999999998E-2</v>
      </c>
      <c r="P16" s="75">
        <v>-9.8999999999999973E-3</v>
      </c>
      <c r="Q16" s="75">
        <v>-4.3999999999999994E-3</v>
      </c>
      <c r="R16" s="75">
        <v>7.6999999999999985E-3</v>
      </c>
      <c r="S16" s="75">
        <v>3.2999999999999991E-3</v>
      </c>
      <c r="T16" s="75">
        <v>2.2000000000000006E-3</v>
      </c>
      <c r="U16" s="75">
        <v>-4.3999999999999997E-2</v>
      </c>
      <c r="V16" s="75">
        <v>0</v>
      </c>
      <c r="W16" s="75">
        <v>6.5735999999999999</v>
      </c>
      <c r="X16" s="75">
        <v>9.0892999999999997</v>
      </c>
      <c r="Y16" s="75">
        <v>8.0454000000000008</v>
      </c>
      <c r="Z16" s="75">
        <v>9.1487000000000016</v>
      </c>
      <c r="AA16" s="75">
        <v>10.068300000000001</v>
      </c>
      <c r="AB16" s="75">
        <v>8.327</v>
      </c>
      <c r="AC16" s="75">
        <v>6.1600000000000002E-2</v>
      </c>
      <c r="AD16" s="75">
        <v>6.0500000000000005E-2</v>
      </c>
      <c r="AE16" s="75">
        <v>6.3800000000000009E-2</v>
      </c>
      <c r="AF16" s="75">
        <v>5.3899999999999997E-2</v>
      </c>
      <c r="AG16" s="75">
        <v>6.6000000000000003E-2</v>
      </c>
      <c r="AH16" s="75">
        <v>0</v>
      </c>
      <c r="AI16" s="75">
        <v>0</v>
      </c>
      <c r="AJ16" s="75">
        <v>55.231000000000002</v>
      </c>
      <c r="AK16" s="75">
        <v>50.796900000000008</v>
      </c>
      <c r="AL16" s="75">
        <v>48.125</v>
      </c>
      <c r="AM16" s="75">
        <v>1.1000000000000001E-3</v>
      </c>
      <c r="AN16" s="75">
        <v>-4.4000000000000003E-3</v>
      </c>
      <c r="AO16" s="75">
        <v>-2.3099999999999999E-2</v>
      </c>
      <c r="AP16" s="75">
        <v>4.6123000000000003</v>
      </c>
      <c r="AQ16" s="75">
        <v>4.3549000000000007</v>
      </c>
      <c r="AR16" s="75">
        <v>4.2855999999999996</v>
      </c>
      <c r="AS16" s="75">
        <v>4.3021000000000003</v>
      </c>
      <c r="AT16" s="75">
        <v>-8.8000000000000005E-3</v>
      </c>
      <c r="AU16" s="75">
        <v>-9.8999999999999991E-3</v>
      </c>
      <c r="AV16" s="75">
        <v>0</v>
      </c>
      <c r="AW16" s="75"/>
      <c r="BA16">
        <v>0.2772</v>
      </c>
      <c r="BB16">
        <v>0.20020000000000002</v>
      </c>
      <c r="BC16">
        <v>0.17710000000000001</v>
      </c>
      <c r="BD16">
        <v>-0.26400000000000023</v>
      </c>
      <c r="BE16">
        <v>0.33000000000000029</v>
      </c>
      <c r="BF16">
        <v>0.3684999999999985</v>
      </c>
      <c r="BG16">
        <v>-0.24750000000000083</v>
      </c>
      <c r="BH16">
        <v>0</v>
      </c>
      <c r="BI16">
        <v>0</v>
      </c>
      <c r="BJ16">
        <v>0</v>
      </c>
      <c r="BK16">
        <v>9.35E-2</v>
      </c>
      <c r="BL16">
        <v>7.3700000000000002E-2</v>
      </c>
      <c r="BM16">
        <v>9.0749999999999997E-2</v>
      </c>
      <c r="BN16">
        <v>2.5849999999999998E-2</v>
      </c>
      <c r="BO16">
        <v>3.0800000000000001E-2</v>
      </c>
      <c r="BP16">
        <v>2.86E-2</v>
      </c>
      <c r="BQ16">
        <v>2.8050000000000002E-2</v>
      </c>
      <c r="BR16">
        <v>-7.1499999999999994E-2</v>
      </c>
      <c r="BS16">
        <v>0</v>
      </c>
      <c r="BT16">
        <v>3.1058500000000002</v>
      </c>
      <c r="BU16">
        <v>0.59345000000000014</v>
      </c>
      <c r="BV16">
        <v>0.39599999999999974</v>
      </c>
      <c r="BW16">
        <v>0.3943500000000002</v>
      </c>
      <c r="BX16">
        <v>0.54669999999999963</v>
      </c>
      <c r="BY16">
        <v>0.34374999999999967</v>
      </c>
      <c r="BZ16">
        <v>0.47409999999999997</v>
      </c>
      <c r="CA16">
        <v>0.47575000000000001</v>
      </c>
      <c r="CB16">
        <v>0.46914999999999996</v>
      </c>
      <c r="CC16">
        <v>0.5071</v>
      </c>
      <c r="CD16">
        <v>0.43230000000000002</v>
      </c>
      <c r="CE16">
        <v>8.9099999999999999E-2</v>
      </c>
      <c r="CF16">
        <v>0</v>
      </c>
      <c r="CG16">
        <v>9.8328999999999986</v>
      </c>
      <c r="CH16">
        <v>8.745000000000001</v>
      </c>
      <c r="CI16">
        <v>8.49695</v>
      </c>
      <c r="CJ16">
        <v>-6.5999999999999991E-3</v>
      </c>
      <c r="CK16">
        <v>-2.2000000000000001E-3</v>
      </c>
      <c r="CL16">
        <v>-1.54E-2</v>
      </c>
      <c r="CM16">
        <v>3.0381999999999998</v>
      </c>
      <c r="CN16">
        <v>2.8374500000000005</v>
      </c>
      <c r="CO16">
        <v>2.7659499999999997</v>
      </c>
      <c r="CP16">
        <v>2.7566000000000002</v>
      </c>
      <c r="CQ16">
        <v>1.0449999999999997E-2</v>
      </c>
      <c r="CR16">
        <v>1.21E-2</v>
      </c>
      <c r="CS16">
        <v>0</v>
      </c>
    </row>
    <row r="17" spans="1:97" ht="14.4" x14ac:dyDescent="0.3">
      <c r="B17" t="s">
        <v>163</v>
      </c>
      <c r="C17">
        <v>0</v>
      </c>
      <c r="D17" s="79">
        <v>0.22330000000000003</v>
      </c>
      <c r="E17" s="79">
        <v>0.2288</v>
      </c>
      <c r="F17" s="79">
        <v>0.1474</v>
      </c>
      <c r="G17" s="79">
        <v>0.24200000000000021</v>
      </c>
      <c r="H17" s="79">
        <v>0.87999999999999834</v>
      </c>
      <c r="I17" s="79">
        <v>0.78099999999999947</v>
      </c>
      <c r="J17" s="79">
        <v>-6.6000000000000059E-2</v>
      </c>
      <c r="K17" s="79">
        <v>0</v>
      </c>
      <c r="L17" s="79">
        <v>1.1000000000000001E-3</v>
      </c>
      <c r="M17" s="79">
        <v>0</v>
      </c>
      <c r="N17" s="79">
        <v>9.4600000000000004E-2</v>
      </c>
      <c r="O17" s="79">
        <v>7.1499999999999994E-2</v>
      </c>
      <c r="P17" s="79">
        <v>9.0199999999999989E-2</v>
      </c>
      <c r="Q17" s="79">
        <v>1.2100000000000003E-2</v>
      </c>
      <c r="R17" s="79">
        <v>1.7599999999999998E-2</v>
      </c>
      <c r="S17" s="79">
        <v>2.0899999999999998E-2</v>
      </c>
      <c r="T17" s="79">
        <v>1.7600000000000001E-2</v>
      </c>
      <c r="U17" s="79">
        <v>0.1232</v>
      </c>
      <c r="V17" s="79">
        <v>0</v>
      </c>
      <c r="W17" s="79">
        <v>2.9293000000000005</v>
      </c>
      <c r="X17" s="79">
        <v>0.59510000000000007</v>
      </c>
      <c r="Y17" s="79">
        <v>0.26620000000000033</v>
      </c>
      <c r="Z17" s="79">
        <v>0.34210000000000018</v>
      </c>
      <c r="AA17" s="79">
        <v>0.51809999999999978</v>
      </c>
      <c r="AB17" s="79">
        <v>0.28600000000000025</v>
      </c>
      <c r="AC17" s="79">
        <v>0.44330000000000003</v>
      </c>
      <c r="AD17" s="79">
        <v>0.44550000000000001</v>
      </c>
      <c r="AE17" s="79">
        <v>0.44660000000000005</v>
      </c>
      <c r="AF17" s="79">
        <v>0.49940000000000001</v>
      </c>
      <c r="AG17" s="79">
        <v>0.39820000000000005</v>
      </c>
      <c r="AH17" s="79">
        <v>8.14E-2</v>
      </c>
      <c r="AI17" s="79">
        <v>0</v>
      </c>
      <c r="AJ17" s="79">
        <v>0.31240000000000101</v>
      </c>
      <c r="AK17" s="79">
        <v>0.11219999999999986</v>
      </c>
      <c r="AL17" s="79">
        <v>0.1671999999999999</v>
      </c>
      <c r="AM17" s="79">
        <v>0</v>
      </c>
      <c r="AN17" s="79">
        <v>-4.4000000000000003E-3</v>
      </c>
      <c r="AO17" s="79">
        <v>-1.9799999999999998E-2</v>
      </c>
      <c r="AP17" s="79">
        <v>4.4473000000000003</v>
      </c>
      <c r="AQ17" s="79">
        <v>4.2746000000000004</v>
      </c>
      <c r="AR17" s="79">
        <v>4.1458999999999993</v>
      </c>
      <c r="AS17" s="79">
        <v>4.1876999999999995</v>
      </c>
      <c r="AT17" s="79">
        <v>3.4099999999999998E-2</v>
      </c>
      <c r="AU17" s="79">
        <v>3.5200000000000009E-2</v>
      </c>
      <c r="AV17" s="79">
        <v>0</v>
      </c>
      <c r="AW17" s="79"/>
      <c r="BA17">
        <v>0.27940000000000004</v>
      </c>
      <c r="BB17">
        <v>0.16829999999999998</v>
      </c>
      <c r="BC17">
        <v>0.1782</v>
      </c>
      <c r="BD17">
        <v>-0.4290000000000016</v>
      </c>
      <c r="BE17">
        <v>1.0999999999998789E-2</v>
      </c>
      <c r="BF17">
        <v>9.3499999999999472E-2</v>
      </c>
      <c r="BG17">
        <v>-0.4894999999999986</v>
      </c>
      <c r="BH17">
        <v>0</v>
      </c>
      <c r="BI17">
        <v>0</v>
      </c>
      <c r="BJ17">
        <v>0</v>
      </c>
      <c r="BK17">
        <v>9.6799999999999997E-2</v>
      </c>
      <c r="BL17">
        <v>7.9199999999999993E-2</v>
      </c>
      <c r="BM17">
        <v>8.4150000000000003E-2</v>
      </c>
      <c r="BN17">
        <v>4.4549999999999999E-2</v>
      </c>
      <c r="BO17">
        <v>3.9599999999999996E-2</v>
      </c>
      <c r="BP17">
        <v>4.2900000000000008E-2</v>
      </c>
      <c r="BQ17">
        <v>3.465E-2</v>
      </c>
      <c r="BR17">
        <v>-5.4999999999999993E-2</v>
      </c>
      <c r="BS17">
        <v>0</v>
      </c>
      <c r="BT17">
        <v>3.0563500000000001</v>
      </c>
      <c r="BU17">
        <v>0.5494500000000001</v>
      </c>
      <c r="BV17">
        <v>0.34320000000000006</v>
      </c>
      <c r="BW17">
        <v>0.37675000000000036</v>
      </c>
      <c r="BX17">
        <v>0.50490000000000002</v>
      </c>
      <c r="BY17">
        <v>0.32175000000000031</v>
      </c>
      <c r="BZ17">
        <v>0.47299999999999998</v>
      </c>
      <c r="CA17">
        <v>0.47244999999999998</v>
      </c>
      <c r="CB17">
        <v>0.46914999999999996</v>
      </c>
      <c r="CC17">
        <v>0.55330000000000001</v>
      </c>
      <c r="CD17">
        <v>0.42899999999999999</v>
      </c>
      <c r="CE17">
        <v>0.10779999999999999</v>
      </c>
      <c r="CF17">
        <v>0</v>
      </c>
      <c r="CG17">
        <v>9.7998999999999974</v>
      </c>
      <c r="CH17">
        <v>8.5910000000000011</v>
      </c>
      <c r="CI17">
        <v>8.41995</v>
      </c>
      <c r="CJ17">
        <v>-6.5999999999999991E-3</v>
      </c>
      <c r="CK17">
        <v>-2.2000000000000001E-3</v>
      </c>
      <c r="CL17">
        <v>-1.54E-2</v>
      </c>
      <c r="CM17">
        <v>2.9908999999999999</v>
      </c>
      <c r="CN17">
        <v>2.7912499999999998</v>
      </c>
      <c r="CO17">
        <v>2.7021500000000001</v>
      </c>
      <c r="CP17">
        <v>2.6938999999999997</v>
      </c>
      <c r="CQ17">
        <v>1.0449999999999997E-2</v>
      </c>
      <c r="CR17">
        <v>1.21E-2</v>
      </c>
      <c r="CS17">
        <v>0</v>
      </c>
    </row>
    <row r="18" spans="1:97" ht="14.4" x14ac:dyDescent="0.3">
      <c r="B18" t="s">
        <v>163</v>
      </c>
      <c r="C18">
        <v>0</v>
      </c>
      <c r="D18" s="79">
        <v>0.22769999999999999</v>
      </c>
      <c r="E18" s="79">
        <v>0.1595</v>
      </c>
      <c r="F18" s="79">
        <v>0.14849999999999999</v>
      </c>
      <c r="G18" s="79">
        <v>0.252999999999999</v>
      </c>
      <c r="H18" s="79">
        <v>0.96799999999999842</v>
      </c>
      <c r="I18" s="79">
        <v>0.89099999999999957</v>
      </c>
      <c r="J18" s="79">
        <v>0.1100000000000001</v>
      </c>
      <c r="K18" s="79">
        <v>0</v>
      </c>
      <c r="L18" s="79">
        <v>0</v>
      </c>
      <c r="M18" s="79">
        <v>0</v>
      </c>
      <c r="N18" s="79">
        <v>9.6800000000000011E-2</v>
      </c>
      <c r="O18" s="79">
        <v>7.9200000000000007E-2</v>
      </c>
      <c r="P18" s="79">
        <v>9.1300000000000006E-2</v>
      </c>
      <c r="Q18" s="79">
        <v>-1.0999999999999981E-3</v>
      </c>
      <c r="R18" s="79">
        <v>1.6500000000000001E-2</v>
      </c>
      <c r="S18" s="79">
        <v>1.0999999999999999E-2</v>
      </c>
      <c r="T18" s="79">
        <v>1.4300000000000002E-2</v>
      </c>
      <c r="U18" s="79">
        <v>-5.3899999999999997E-2</v>
      </c>
      <c r="V18" s="79">
        <v>0</v>
      </c>
      <c r="W18" s="79">
        <v>2.7357000000000005</v>
      </c>
      <c r="X18" s="79">
        <v>0.59289999999999976</v>
      </c>
      <c r="Y18" s="79">
        <v>0.2706000000000004</v>
      </c>
      <c r="Z18" s="79">
        <v>0.33110000000000017</v>
      </c>
      <c r="AA18" s="79">
        <v>0.50599999999999978</v>
      </c>
      <c r="AB18" s="79">
        <v>0.26619999999999999</v>
      </c>
      <c r="AC18" s="79">
        <v>0.42349999999999999</v>
      </c>
      <c r="AD18" s="79">
        <v>0.42349999999999999</v>
      </c>
      <c r="AE18" s="79">
        <v>0.42680000000000001</v>
      </c>
      <c r="AF18" s="79">
        <v>0.39490000000000003</v>
      </c>
      <c r="AG18" s="79">
        <v>0.37620000000000003</v>
      </c>
      <c r="AH18" s="79">
        <v>7.1499999999999994E-2</v>
      </c>
      <c r="AI18" s="79">
        <v>0</v>
      </c>
      <c r="AJ18" s="79">
        <v>2.42</v>
      </c>
      <c r="AK18" s="79">
        <v>5.6099999999999928E-2</v>
      </c>
      <c r="AL18" s="79">
        <v>7.590000000000019E-2</v>
      </c>
      <c r="AM18" s="79">
        <v>7.7000000000000002E-3</v>
      </c>
      <c r="AN18" s="79">
        <v>-4.4000000000000003E-3</v>
      </c>
      <c r="AO18" s="79">
        <v>-2.3099999999999999E-2</v>
      </c>
      <c r="AP18" s="79">
        <v>4.2822999999999993</v>
      </c>
      <c r="AQ18" s="79">
        <v>4.0733000000000006</v>
      </c>
      <c r="AR18" s="79">
        <v>3.9566999999999997</v>
      </c>
      <c r="AS18" s="79">
        <v>4.0018000000000002</v>
      </c>
      <c r="AT18" s="79">
        <v>4.6199999999999998E-2</v>
      </c>
      <c r="AU18" s="79">
        <v>4.6200000000000005E-2</v>
      </c>
      <c r="AV18" s="79">
        <v>0</v>
      </c>
      <c r="AW18" s="79"/>
      <c r="BA18">
        <v>-1.43E-2</v>
      </c>
      <c r="BB18">
        <v>-1.7600000000000001E-2</v>
      </c>
      <c r="BC18">
        <v>0</v>
      </c>
      <c r="BD18">
        <v>71.665000000000006</v>
      </c>
      <c r="BE18">
        <v>76.989000000000004</v>
      </c>
      <c r="BF18">
        <v>75.696500000000015</v>
      </c>
      <c r="BG18">
        <v>-15.4495</v>
      </c>
      <c r="BH18">
        <v>0</v>
      </c>
      <c r="BI18">
        <v>0</v>
      </c>
      <c r="BJ18">
        <v>0</v>
      </c>
      <c r="BK18">
        <v>-6.5999999999999991E-3</v>
      </c>
      <c r="BL18">
        <v>-3.85E-2</v>
      </c>
      <c r="BM18">
        <v>-3.0249999999999999E-2</v>
      </c>
      <c r="BN18">
        <v>4.9500000000000004E-3</v>
      </c>
      <c r="BO18">
        <v>8.7999999999999988E-3</v>
      </c>
      <c r="BP18">
        <v>7.6999999999999985E-3</v>
      </c>
      <c r="BQ18">
        <v>3.8500000000000001E-3</v>
      </c>
      <c r="BR18">
        <v>-6.1599999999999995E-2</v>
      </c>
      <c r="BS18">
        <v>0</v>
      </c>
      <c r="BT18">
        <v>6.5763499999999997</v>
      </c>
      <c r="BU18">
        <v>8.9226500000000009</v>
      </c>
      <c r="BV18">
        <v>7.9937000000000005</v>
      </c>
      <c r="BW18">
        <v>9.0788500000000028</v>
      </c>
      <c r="BX18">
        <v>9.946200000000001</v>
      </c>
      <c r="BY18">
        <v>8.2692499999999995</v>
      </c>
      <c r="BZ18">
        <v>6.1600000000000002E-2</v>
      </c>
      <c r="CA18">
        <v>6.1050000000000007E-2</v>
      </c>
      <c r="CB18">
        <v>6.1050000000000007E-2</v>
      </c>
      <c r="CC18">
        <v>5.3899999999999997E-2</v>
      </c>
      <c r="CD18">
        <v>6.6000000000000003E-2</v>
      </c>
      <c r="CE18">
        <v>0</v>
      </c>
      <c r="CF18">
        <v>0</v>
      </c>
      <c r="CG18">
        <v>54.4709</v>
      </c>
      <c r="CH18">
        <v>50.842000000000006</v>
      </c>
      <c r="CI18">
        <v>48.195949999999996</v>
      </c>
      <c r="CJ18">
        <v>-5.4999999999999988E-3</v>
      </c>
      <c r="CK18">
        <v>-2.2000000000000001E-3</v>
      </c>
      <c r="CL18">
        <v>-1.54E-2</v>
      </c>
      <c r="CM18">
        <v>4.5693999999999999</v>
      </c>
      <c r="CN18">
        <v>4.3169500000000003</v>
      </c>
      <c r="CO18">
        <v>4.2773500000000002</v>
      </c>
      <c r="CP18">
        <v>4.2943999999999996</v>
      </c>
      <c r="CQ18">
        <v>-3.9050000000000001E-2</v>
      </c>
      <c r="CR18">
        <v>-4.07E-2</v>
      </c>
      <c r="CS18">
        <v>0</v>
      </c>
    </row>
    <row r="19" spans="1:97" x14ac:dyDescent="0.25">
      <c r="J19" s="2"/>
      <c r="BA19">
        <v>0.23319999999999999</v>
      </c>
      <c r="BB19">
        <v>0.1419</v>
      </c>
      <c r="BC19">
        <v>0.14849999999999999</v>
      </c>
      <c r="BD19">
        <v>0.14299999999999891</v>
      </c>
      <c r="BE19">
        <v>0.64899999999999936</v>
      </c>
      <c r="BF19">
        <v>0.61049999999999871</v>
      </c>
      <c r="BG19">
        <v>2.7500000000000635E-2</v>
      </c>
      <c r="BH19">
        <v>0</v>
      </c>
      <c r="BI19">
        <v>0</v>
      </c>
      <c r="BJ19">
        <v>0</v>
      </c>
      <c r="BK19">
        <v>9.0200000000000002E-2</v>
      </c>
      <c r="BL19">
        <v>6.1600000000000002E-2</v>
      </c>
      <c r="BM19">
        <v>7.0949999999999999E-2</v>
      </c>
      <c r="BN19">
        <v>8.2500000000000021E-3</v>
      </c>
      <c r="BO19">
        <v>1.7600000000000001E-2</v>
      </c>
      <c r="BP19">
        <v>1.5399999999999999E-2</v>
      </c>
      <c r="BQ19">
        <v>1.5950000000000002E-2</v>
      </c>
      <c r="BR19">
        <v>-7.1499999999999994E-2</v>
      </c>
      <c r="BS19">
        <v>0</v>
      </c>
      <c r="BT19">
        <v>2.7384500000000003</v>
      </c>
      <c r="BU19">
        <v>0.42624999999999963</v>
      </c>
      <c r="BV19">
        <v>0.21890000000000032</v>
      </c>
      <c r="BW19">
        <v>0.2612500000000002</v>
      </c>
      <c r="BX19">
        <v>0.3838999999999998</v>
      </c>
      <c r="BY19">
        <v>0.20844999999999994</v>
      </c>
      <c r="BZ19">
        <v>0.42349999999999999</v>
      </c>
      <c r="CA19">
        <v>0.42404999999999998</v>
      </c>
      <c r="CB19">
        <v>0.42405000000000004</v>
      </c>
      <c r="CC19">
        <v>0.39490000000000003</v>
      </c>
      <c r="CD19">
        <v>0.37620000000000003</v>
      </c>
      <c r="CE19">
        <v>7.1499999999999994E-2</v>
      </c>
      <c r="CF19">
        <v>0</v>
      </c>
      <c r="CG19">
        <v>1.6598999999999993</v>
      </c>
      <c r="CH19">
        <v>0.10119999999999985</v>
      </c>
      <c r="CI19">
        <v>0.14685000000000031</v>
      </c>
      <c r="CJ19">
        <v>1.1000000000000007E-3</v>
      </c>
      <c r="CK19">
        <v>-2.2000000000000001E-3</v>
      </c>
      <c r="CL19">
        <v>-1.54E-2</v>
      </c>
      <c r="CM19">
        <v>4.2393999999999998</v>
      </c>
      <c r="CN19">
        <v>4.0353500000000002</v>
      </c>
      <c r="CO19">
        <v>3.9484499999999993</v>
      </c>
      <c r="CP19">
        <v>3.9941000000000004</v>
      </c>
      <c r="CQ19">
        <v>1.5949999999999999E-2</v>
      </c>
      <c r="CR19">
        <v>1.5400000000000006E-2</v>
      </c>
      <c r="CS19">
        <v>0</v>
      </c>
    </row>
    <row r="20" spans="1:97" x14ac:dyDescent="0.25">
      <c r="J20" s="2"/>
    </row>
    <row r="21" spans="1:97" s="108" customFormat="1" ht="14.4" x14ac:dyDescent="0.3">
      <c r="A21" s="108" t="s">
        <v>48</v>
      </c>
      <c r="B21" s="108" t="s">
        <v>47</v>
      </c>
      <c r="C21" s="108" t="s">
        <v>0</v>
      </c>
      <c r="D21" s="102" t="s">
        <v>1</v>
      </c>
      <c r="E21" s="102" t="s">
        <v>2</v>
      </c>
      <c r="F21" s="102" t="s">
        <v>3</v>
      </c>
      <c r="G21" s="102" t="s">
        <v>4</v>
      </c>
      <c r="H21" s="102" t="s">
        <v>5</v>
      </c>
      <c r="I21" s="102" t="s">
        <v>6</v>
      </c>
      <c r="J21" s="109" t="s">
        <v>7</v>
      </c>
      <c r="K21" s="102" t="s">
        <v>8</v>
      </c>
      <c r="L21" s="102" t="s">
        <v>9</v>
      </c>
      <c r="M21" s="102" t="s">
        <v>10</v>
      </c>
      <c r="N21" s="102" t="s">
        <v>11</v>
      </c>
      <c r="O21" s="102" t="s">
        <v>12</v>
      </c>
      <c r="P21" s="102" t="s">
        <v>13</v>
      </c>
      <c r="Q21" s="102" t="s">
        <v>14</v>
      </c>
      <c r="R21" s="102" t="s">
        <v>15</v>
      </c>
      <c r="S21" s="102" t="s">
        <v>16</v>
      </c>
      <c r="T21" s="102" t="s">
        <v>17</v>
      </c>
      <c r="U21" s="102" t="s">
        <v>18</v>
      </c>
      <c r="V21" s="102" t="s">
        <v>19</v>
      </c>
      <c r="W21" s="102" t="s">
        <v>20</v>
      </c>
      <c r="X21" s="102" t="s">
        <v>21</v>
      </c>
      <c r="Y21" s="102" t="s">
        <v>22</v>
      </c>
      <c r="Z21" s="102" t="s">
        <v>23</v>
      </c>
      <c r="AA21" s="102" t="s">
        <v>24</v>
      </c>
      <c r="AB21" s="102" t="s">
        <v>25</v>
      </c>
      <c r="AC21" s="102" t="s">
        <v>26</v>
      </c>
      <c r="AD21" s="102" t="s">
        <v>27</v>
      </c>
      <c r="AE21" s="102" t="s">
        <v>28</v>
      </c>
      <c r="AF21" s="102" t="s">
        <v>29</v>
      </c>
      <c r="AG21" s="102" t="s">
        <v>30</v>
      </c>
      <c r="AH21" s="102" t="s">
        <v>31</v>
      </c>
      <c r="AI21" s="102" t="s">
        <v>32</v>
      </c>
      <c r="AJ21" s="102" t="s">
        <v>33</v>
      </c>
      <c r="AK21" s="102" t="s">
        <v>34</v>
      </c>
      <c r="AL21" s="102" t="s">
        <v>35</v>
      </c>
      <c r="AM21" s="102" t="s">
        <v>36</v>
      </c>
      <c r="AN21" s="102" t="s">
        <v>37</v>
      </c>
      <c r="AO21" s="102" t="s">
        <v>38</v>
      </c>
      <c r="AP21" s="102" t="s">
        <v>39</v>
      </c>
      <c r="AQ21" s="102" t="s">
        <v>40</v>
      </c>
      <c r="AR21" s="102" t="s">
        <v>41</v>
      </c>
      <c r="AS21" s="102" t="s">
        <v>42</v>
      </c>
      <c r="AT21" s="102" t="s">
        <v>43</v>
      </c>
      <c r="AU21" s="102" t="s">
        <v>44</v>
      </c>
      <c r="AV21" s="102" t="s">
        <v>45</v>
      </c>
      <c r="AW21" s="102"/>
    </row>
    <row r="22" spans="1:97" ht="14.4" x14ac:dyDescent="0.3">
      <c r="B22" t="s">
        <v>164</v>
      </c>
      <c r="C22">
        <v>0.1</v>
      </c>
      <c r="D22" s="21">
        <v>0.2354</v>
      </c>
      <c r="E22" s="21">
        <v>0</v>
      </c>
      <c r="F22" s="21">
        <v>0.14959999999999998</v>
      </c>
      <c r="G22" s="21">
        <v>0.15400000000000014</v>
      </c>
      <c r="H22" s="21">
        <v>0.12099999999999889</v>
      </c>
      <c r="I22" s="21">
        <v>0.18699999999999894</v>
      </c>
      <c r="J22" s="21">
        <v>0.29700000000000149</v>
      </c>
      <c r="K22" s="21">
        <v>0</v>
      </c>
      <c r="L22" s="21">
        <v>1.1000000000000001E-3</v>
      </c>
      <c r="M22" s="21">
        <v>0</v>
      </c>
      <c r="N22" s="21">
        <v>5.5E-2</v>
      </c>
      <c r="O22" s="21">
        <v>1.2099999999999993E-2</v>
      </c>
      <c r="P22" s="21">
        <v>2.1999999999999962E-3</v>
      </c>
      <c r="Q22" s="21">
        <v>5.5E-2</v>
      </c>
      <c r="R22" s="21">
        <v>4.9499999999999995E-2</v>
      </c>
      <c r="S22" s="21">
        <v>4.8400000000000006E-2</v>
      </c>
      <c r="T22" s="21">
        <v>5.2799999999999993E-2</v>
      </c>
      <c r="U22" s="21">
        <v>2.53E-2</v>
      </c>
      <c r="V22" s="21">
        <v>0</v>
      </c>
      <c r="W22" s="21">
        <v>6.4867000000000008</v>
      </c>
      <c r="X22" s="21">
        <v>0.37400000000000033</v>
      </c>
      <c r="Y22" s="21">
        <v>0.29699999999999965</v>
      </c>
      <c r="Z22" s="21">
        <v>0.29370000000000002</v>
      </c>
      <c r="AA22" s="21">
        <v>0.3288999999999998</v>
      </c>
      <c r="AB22" s="21">
        <v>0.27940000000000037</v>
      </c>
      <c r="AC22" s="21">
        <v>0.70399999999999985</v>
      </c>
      <c r="AD22" s="21">
        <v>0.69410000000000005</v>
      </c>
      <c r="AE22" s="21">
        <v>0.70179999999999998</v>
      </c>
      <c r="AF22" s="21">
        <v>0.61930000000000007</v>
      </c>
      <c r="AG22" s="21">
        <v>0.68530000000000002</v>
      </c>
      <c r="AH22" s="21">
        <v>0.67980000000000007</v>
      </c>
      <c r="AI22" s="21">
        <v>0</v>
      </c>
      <c r="AJ22" s="21">
        <v>-6.0500000000000078</v>
      </c>
      <c r="AK22" s="21">
        <v>0</v>
      </c>
      <c r="AL22" s="21">
        <v>-3.9599999999999937</v>
      </c>
      <c r="AM22" s="21">
        <v>-1.1000000000000029E-3</v>
      </c>
      <c r="AN22" s="21">
        <v>0</v>
      </c>
      <c r="AO22" s="21">
        <v>0</v>
      </c>
      <c r="AP22" s="21">
        <v>5.3262</v>
      </c>
      <c r="AQ22" s="21">
        <v>5.2261000000000006</v>
      </c>
      <c r="AR22" s="21">
        <v>5.1611999999999991</v>
      </c>
      <c r="AS22" s="21">
        <v>5.0985000000000005</v>
      </c>
      <c r="AT22" s="21">
        <v>2.1999999999999995E-2</v>
      </c>
      <c r="AU22" s="21">
        <v>2.3099999999999999E-2</v>
      </c>
      <c r="AV22" s="21">
        <v>0</v>
      </c>
      <c r="AW22" s="21"/>
      <c r="BA22">
        <f t="shared" ref="BA22:CP22" si="16">AVERAGE(D22,D59)</f>
        <v>0.2354</v>
      </c>
      <c r="BB22">
        <f t="shared" si="16"/>
        <v>0</v>
      </c>
      <c r="BC22">
        <f t="shared" si="16"/>
        <v>0.14959999999999998</v>
      </c>
      <c r="BD22">
        <f t="shared" si="16"/>
        <v>0.63799999999999935</v>
      </c>
      <c r="BE22">
        <f t="shared" si="16"/>
        <v>0.63249999999999873</v>
      </c>
      <c r="BF22">
        <f t="shared" si="16"/>
        <v>0.68749999999999878</v>
      </c>
      <c r="BG22">
        <f t="shared" si="16"/>
        <v>0.73150000000000126</v>
      </c>
      <c r="BH22">
        <f t="shared" si="16"/>
        <v>0</v>
      </c>
      <c r="BI22">
        <f t="shared" si="16"/>
        <v>1.1000000000000001E-3</v>
      </c>
      <c r="BJ22">
        <f t="shared" si="16"/>
        <v>5.5000000000000003E-4</v>
      </c>
      <c r="BK22">
        <f t="shared" si="16"/>
        <v>5.5E-2</v>
      </c>
      <c r="BL22">
        <f t="shared" si="16"/>
        <v>2.3099999999999992E-2</v>
      </c>
      <c r="BM22">
        <f t="shared" si="16"/>
        <v>1.0449999999999999E-2</v>
      </c>
      <c r="BN22">
        <f t="shared" si="16"/>
        <v>5.5E-2</v>
      </c>
      <c r="BO22">
        <f t="shared" si="16"/>
        <v>4.9499999999999995E-2</v>
      </c>
      <c r="BP22">
        <f t="shared" si="16"/>
        <v>4.8400000000000006E-2</v>
      </c>
      <c r="BQ22">
        <f t="shared" si="16"/>
        <v>5.2799999999999993E-2</v>
      </c>
      <c r="BR22">
        <f t="shared" si="16"/>
        <v>2.53E-2</v>
      </c>
      <c r="BS22">
        <f t="shared" si="16"/>
        <v>0</v>
      </c>
      <c r="BT22">
        <f t="shared" si="16"/>
        <v>6.5191500000000007</v>
      </c>
      <c r="BU22">
        <f t="shared" si="16"/>
        <v>0.42515000000000019</v>
      </c>
      <c r="BV22">
        <f t="shared" si="16"/>
        <v>0.37454999999999966</v>
      </c>
      <c r="BW22">
        <f t="shared" si="16"/>
        <v>0.39929999999999999</v>
      </c>
      <c r="BX22">
        <f t="shared" si="16"/>
        <v>0.41854999999999998</v>
      </c>
      <c r="BY22">
        <f t="shared" si="16"/>
        <v>0.38005000000000028</v>
      </c>
      <c r="BZ22">
        <f t="shared" si="16"/>
        <v>0.70399999999999985</v>
      </c>
      <c r="CA22">
        <f t="shared" si="16"/>
        <v>0.69355000000000011</v>
      </c>
      <c r="CB22">
        <f t="shared" si="16"/>
        <v>0.70344999999999991</v>
      </c>
      <c r="CC22">
        <f t="shared" si="16"/>
        <v>0.61930000000000007</v>
      </c>
      <c r="CD22">
        <f t="shared" si="16"/>
        <v>0.68969999999999998</v>
      </c>
      <c r="CE22">
        <f t="shared" si="16"/>
        <v>0.64460000000000006</v>
      </c>
      <c r="CF22">
        <f t="shared" si="16"/>
        <v>0</v>
      </c>
      <c r="CG22">
        <f t="shared" si="16"/>
        <v>8.25</v>
      </c>
      <c r="CH22">
        <f t="shared" si="16"/>
        <v>0</v>
      </c>
      <c r="CI22">
        <f t="shared" si="16"/>
        <v>7.6450000000000031</v>
      </c>
      <c r="CJ22">
        <f t="shared" si="16"/>
        <v>1.0999999999999981E-3</v>
      </c>
      <c r="CK22">
        <f t="shared" si="16"/>
        <v>0</v>
      </c>
      <c r="CL22">
        <f t="shared" si="16"/>
        <v>0</v>
      </c>
      <c r="CM22">
        <f t="shared" si="16"/>
        <v>5.2821999999999996</v>
      </c>
      <c r="CN22">
        <f t="shared" si="16"/>
        <v>5.200800000000001</v>
      </c>
      <c r="CO22">
        <f t="shared" si="16"/>
        <v>5.1358999999999995</v>
      </c>
      <c r="CP22">
        <f t="shared" si="16"/>
        <v>5.0853000000000002</v>
      </c>
      <c r="CQ22">
        <f t="shared" ref="CQ22:CS22" si="17">AVERAGE(AT22,AT59)</f>
        <v>2.6399999999999993E-2</v>
      </c>
      <c r="CR22">
        <f t="shared" si="17"/>
        <v>2.7499999999999997E-2</v>
      </c>
      <c r="CS22">
        <f t="shared" si="17"/>
        <v>0</v>
      </c>
    </row>
    <row r="23" spans="1:97" ht="14.4" x14ac:dyDescent="0.3">
      <c r="B23" t="s">
        <v>164</v>
      </c>
      <c r="C23">
        <v>0.1</v>
      </c>
      <c r="D23" s="21">
        <v>0.11109999999999999</v>
      </c>
      <c r="E23" s="21">
        <v>0</v>
      </c>
      <c r="F23" s="21">
        <v>7.8100000000000003E-2</v>
      </c>
      <c r="G23" s="21">
        <v>0.5390000000000017</v>
      </c>
      <c r="H23" s="21">
        <v>0.56099999999999928</v>
      </c>
      <c r="I23" s="21">
        <v>0.64899999999999936</v>
      </c>
      <c r="J23" s="21">
        <v>0.81400000000000072</v>
      </c>
      <c r="K23" s="21">
        <v>0</v>
      </c>
      <c r="L23" s="21">
        <v>1.1000000000000001E-3</v>
      </c>
      <c r="M23" s="21">
        <v>-1.1000000000000001E-3</v>
      </c>
      <c r="N23" s="21">
        <v>4.07E-2</v>
      </c>
      <c r="O23" s="21">
        <v>-5.5000000000000049E-3</v>
      </c>
      <c r="P23" s="21">
        <v>-1.4300000000000009E-2</v>
      </c>
      <c r="Q23" s="21">
        <v>3.0800000000000001E-2</v>
      </c>
      <c r="R23" s="21">
        <v>2.53E-2</v>
      </c>
      <c r="S23" s="21">
        <v>2.1999999999999999E-2</v>
      </c>
      <c r="T23" s="21">
        <v>2.6399999999999996E-2</v>
      </c>
      <c r="U23" s="21">
        <v>7.1499999999999994E-2</v>
      </c>
      <c r="V23" s="21">
        <v>0</v>
      </c>
      <c r="W23" s="21">
        <v>6.2458000000000009</v>
      </c>
      <c r="X23" s="21">
        <v>0.39600000000000035</v>
      </c>
      <c r="Y23" s="21">
        <v>0.27609999999999951</v>
      </c>
      <c r="Z23" s="21">
        <v>0.3355000000000003</v>
      </c>
      <c r="AA23" s="21">
        <v>0.35639999999999983</v>
      </c>
      <c r="AB23" s="21">
        <v>0.33220000000000005</v>
      </c>
      <c r="AC23" s="21">
        <v>0.68420000000000003</v>
      </c>
      <c r="AD23" s="21">
        <v>0.67759999999999998</v>
      </c>
      <c r="AE23" s="21">
        <v>0.67759999999999998</v>
      </c>
      <c r="AF23" s="21">
        <v>0.5907</v>
      </c>
      <c r="AG23" s="21">
        <v>0.65669999999999995</v>
      </c>
      <c r="AH23" s="21">
        <v>0.5665</v>
      </c>
      <c r="AI23" s="21">
        <v>0</v>
      </c>
      <c r="AJ23" s="21">
        <v>-4.0700000000000109</v>
      </c>
      <c r="AK23" s="21">
        <v>0</v>
      </c>
      <c r="AL23" s="21">
        <v>-19.359999999999978</v>
      </c>
      <c r="AM23" s="21">
        <v>-1.9800000000000005E-2</v>
      </c>
      <c r="AN23" s="21">
        <v>0</v>
      </c>
      <c r="AO23" s="21">
        <v>0</v>
      </c>
      <c r="AP23" s="21">
        <v>3.2515999999999998</v>
      </c>
      <c r="AQ23" s="21">
        <v>3.1591999999999993</v>
      </c>
      <c r="AR23" s="21">
        <v>3.1042000000000001</v>
      </c>
      <c r="AS23" s="21">
        <v>3.1009000000000002</v>
      </c>
      <c r="AT23" s="21">
        <v>1.0999999999999996E-2</v>
      </c>
      <c r="AU23" s="21">
        <v>1.2099999999999998E-2</v>
      </c>
      <c r="AV23" s="21">
        <v>0</v>
      </c>
      <c r="AW23" s="21"/>
      <c r="BA23">
        <f t="shared" ref="BA23:CP23" si="18">AVERAGE(D24,D61)</f>
        <v>0.42130000000000001</v>
      </c>
      <c r="BB23">
        <f t="shared" si="18"/>
        <v>0</v>
      </c>
      <c r="BC23">
        <f t="shared" si="18"/>
        <v>0.26840000000000003</v>
      </c>
      <c r="BD23">
        <f t="shared" si="18"/>
        <v>0.3190000000000015</v>
      </c>
      <c r="BE23">
        <f t="shared" si="18"/>
        <v>0.29700000000000149</v>
      </c>
      <c r="BF23">
        <f t="shared" si="18"/>
        <v>0.38500000000000034</v>
      </c>
      <c r="BG23">
        <f t="shared" si="18"/>
        <v>0.36300000000000032</v>
      </c>
      <c r="BH23">
        <f t="shared" si="18"/>
        <v>0</v>
      </c>
      <c r="BI23">
        <f t="shared" si="18"/>
        <v>-5.5000000000000003E-4</v>
      </c>
      <c r="BJ23">
        <f t="shared" si="18"/>
        <v>0</v>
      </c>
      <c r="BK23">
        <f t="shared" si="18"/>
        <v>6.0499999999999998E-2</v>
      </c>
      <c r="BL23">
        <f t="shared" si="18"/>
        <v>1.7049999999999999E-2</v>
      </c>
      <c r="BM23">
        <f t="shared" si="18"/>
        <v>3.2449999999999993E-2</v>
      </c>
      <c r="BN23">
        <f t="shared" si="18"/>
        <v>4.3999999999999997E-2</v>
      </c>
      <c r="BO23">
        <f t="shared" si="18"/>
        <v>5.0599999999999999E-2</v>
      </c>
      <c r="BP23">
        <f t="shared" si="18"/>
        <v>5.0599999999999999E-2</v>
      </c>
      <c r="BQ23">
        <f t="shared" si="18"/>
        <v>5.5E-2</v>
      </c>
      <c r="BR23">
        <f t="shared" si="18"/>
        <v>0</v>
      </c>
      <c r="BS23">
        <f t="shared" si="18"/>
        <v>0</v>
      </c>
      <c r="BT23">
        <f t="shared" si="18"/>
        <v>3.95505</v>
      </c>
      <c r="BU23">
        <f t="shared" si="18"/>
        <v>2.024</v>
      </c>
      <c r="BV23">
        <f t="shared" si="18"/>
        <v>1.8755000000000002</v>
      </c>
      <c r="BW23">
        <f t="shared" si="18"/>
        <v>2.1747000000000001</v>
      </c>
      <c r="BX23">
        <f t="shared" si="18"/>
        <v>2.2148500000000007</v>
      </c>
      <c r="BY23">
        <f t="shared" si="18"/>
        <v>1.9524999999999997</v>
      </c>
      <c r="BZ23">
        <f t="shared" si="18"/>
        <v>0.48949999999999999</v>
      </c>
      <c r="CA23">
        <f t="shared" si="18"/>
        <v>0.48785000000000001</v>
      </c>
      <c r="CB23">
        <f t="shared" si="18"/>
        <v>0.49609999999999999</v>
      </c>
      <c r="CC23">
        <f t="shared" si="18"/>
        <v>0.41360000000000002</v>
      </c>
      <c r="CD23">
        <f t="shared" si="18"/>
        <v>0.47409999999999997</v>
      </c>
      <c r="CE23">
        <f t="shared" si="18"/>
        <v>0.49114999999999998</v>
      </c>
      <c r="CF23">
        <f t="shared" si="18"/>
        <v>0</v>
      </c>
      <c r="CG23">
        <f t="shared" si="18"/>
        <v>5.94</v>
      </c>
      <c r="CH23">
        <f t="shared" si="18"/>
        <v>6.8200000000000012</v>
      </c>
      <c r="CI23">
        <f t="shared" si="18"/>
        <v>11.440000000000001</v>
      </c>
      <c r="CJ23">
        <f t="shared" si="18"/>
        <v>2.4199999999999996E-2</v>
      </c>
      <c r="CK23">
        <f t="shared" si="18"/>
        <v>-5.5000000000000003E-4</v>
      </c>
      <c r="CL23">
        <f t="shared" si="18"/>
        <v>0</v>
      </c>
      <c r="CM23">
        <f t="shared" si="18"/>
        <v>4.4451000000000001</v>
      </c>
      <c r="CN23">
        <f t="shared" si="18"/>
        <v>4.3785499999999997</v>
      </c>
      <c r="CO23">
        <f t="shared" si="18"/>
        <v>4.3802000000000003</v>
      </c>
      <c r="CP23">
        <f t="shared" si="18"/>
        <v>4.2866999999999997</v>
      </c>
      <c r="CQ23">
        <f t="shared" ref="CQ23:CS23" si="19">AVERAGE(AT24,AT61)</f>
        <v>3.9599999999999996E-2</v>
      </c>
      <c r="CR23">
        <f t="shared" si="19"/>
        <v>4.0150000000000005E-2</v>
      </c>
      <c r="CS23">
        <f t="shared" si="19"/>
        <v>0</v>
      </c>
    </row>
    <row r="24" spans="1:97" ht="14.4" x14ac:dyDescent="0.3">
      <c r="B24" t="s">
        <v>165</v>
      </c>
      <c r="C24">
        <v>0.05</v>
      </c>
      <c r="D24" s="24">
        <v>0.42130000000000001</v>
      </c>
      <c r="E24" s="24">
        <v>0</v>
      </c>
      <c r="F24" s="24">
        <v>0.26840000000000003</v>
      </c>
      <c r="G24" s="24">
        <v>0.12100000000000133</v>
      </c>
      <c r="H24" s="24">
        <v>5.500000000000127E-2</v>
      </c>
      <c r="I24" s="24">
        <v>0.20900000000000141</v>
      </c>
      <c r="J24" s="24">
        <v>0.13200000000000012</v>
      </c>
      <c r="K24" s="24">
        <v>0</v>
      </c>
      <c r="L24" s="24">
        <v>-1.1000000000000001E-3</v>
      </c>
      <c r="M24" s="24">
        <v>0</v>
      </c>
      <c r="N24" s="24">
        <v>6.2700000000000006E-2</v>
      </c>
      <c r="O24" s="24">
        <v>3.5200000000000002E-2</v>
      </c>
      <c r="P24" s="24">
        <v>4.6199999999999998E-2</v>
      </c>
      <c r="Q24" s="24">
        <v>4.3999999999999997E-2</v>
      </c>
      <c r="R24" s="24">
        <v>5.0599999999999999E-2</v>
      </c>
      <c r="S24" s="24">
        <v>5.0599999999999999E-2</v>
      </c>
      <c r="T24" s="24">
        <v>5.5E-2</v>
      </c>
      <c r="U24" s="24">
        <v>0</v>
      </c>
      <c r="V24" s="24">
        <v>0</v>
      </c>
      <c r="W24" s="24">
        <v>3.9369000000000001</v>
      </c>
      <c r="X24" s="24">
        <v>2.0690999999999997</v>
      </c>
      <c r="Y24" s="24">
        <v>1.9249999999999998</v>
      </c>
      <c r="Z24" s="24">
        <v>2.222</v>
      </c>
      <c r="AA24" s="24">
        <v>2.2737000000000007</v>
      </c>
      <c r="AB24" s="24">
        <v>1.9942999999999995</v>
      </c>
      <c r="AC24" s="24">
        <v>0.48949999999999999</v>
      </c>
      <c r="AD24" s="24">
        <v>0.4884</v>
      </c>
      <c r="AE24" s="24">
        <v>0.49719999999999998</v>
      </c>
      <c r="AF24" s="24">
        <v>0.44</v>
      </c>
      <c r="AG24" s="24">
        <v>0.47409999999999997</v>
      </c>
      <c r="AH24" s="24">
        <v>0.50380000000000003</v>
      </c>
      <c r="AI24" s="24">
        <v>0</v>
      </c>
      <c r="AJ24" s="24">
        <v>-0.98999999999999844</v>
      </c>
      <c r="AK24" s="24">
        <v>1.4300000000000086</v>
      </c>
      <c r="AL24" s="24">
        <v>7.1500000000000039</v>
      </c>
      <c r="AM24" s="24">
        <v>3.0799999999999994E-2</v>
      </c>
      <c r="AN24" s="24">
        <v>0</v>
      </c>
      <c r="AO24" s="24">
        <v>0</v>
      </c>
      <c r="AP24" s="24">
        <v>4.5011999999999999</v>
      </c>
      <c r="AQ24" s="24">
        <v>4.4307999999999996</v>
      </c>
      <c r="AR24" s="24">
        <v>4.4374000000000002</v>
      </c>
      <c r="AS24" s="24">
        <v>4.3571</v>
      </c>
      <c r="AT24" s="24">
        <v>5.3899999999999997E-2</v>
      </c>
      <c r="AU24" s="24">
        <v>5.2800000000000007E-2</v>
      </c>
      <c r="AV24" s="24">
        <v>0</v>
      </c>
      <c r="AW24" s="24"/>
      <c r="BA24">
        <f t="shared" ref="BA24:CP24" si="20">AVERAGE(D26,D63)</f>
        <v>0.1045</v>
      </c>
      <c r="BB24">
        <f t="shared" si="20"/>
        <v>0</v>
      </c>
      <c r="BC24">
        <f t="shared" si="20"/>
        <v>6.4899999999999999E-2</v>
      </c>
      <c r="BD24">
        <f t="shared" si="20"/>
        <v>1.5840000000000014</v>
      </c>
      <c r="BE24">
        <f t="shared" si="20"/>
        <v>1.5730000000000013</v>
      </c>
      <c r="BF24">
        <f t="shared" si="20"/>
        <v>1.605999999999999</v>
      </c>
      <c r="BG24">
        <f t="shared" si="20"/>
        <v>1.6224999999999996</v>
      </c>
      <c r="BH24">
        <f t="shared" si="20"/>
        <v>-5.5000000000000003E-4</v>
      </c>
      <c r="BI24">
        <f t="shared" si="20"/>
        <v>-5.5000000000000003E-4</v>
      </c>
      <c r="BJ24">
        <f t="shared" si="20"/>
        <v>-5.5000000000000003E-4</v>
      </c>
      <c r="BK24">
        <f t="shared" si="20"/>
        <v>6.8199999999999997E-2</v>
      </c>
      <c r="BL24">
        <f t="shared" si="20"/>
        <v>2.0900000000000005E-2</v>
      </c>
      <c r="BM24">
        <f t="shared" si="20"/>
        <v>3.9049999999999994E-2</v>
      </c>
      <c r="BN24">
        <f t="shared" si="20"/>
        <v>9.8999999999999991E-3</v>
      </c>
      <c r="BO24">
        <f t="shared" si="20"/>
        <v>9.8999999999999991E-3</v>
      </c>
      <c r="BP24">
        <f t="shared" si="20"/>
        <v>8.8000000000000005E-3</v>
      </c>
      <c r="BQ24">
        <f t="shared" si="20"/>
        <v>1.3199999999999998E-2</v>
      </c>
      <c r="BR24">
        <f t="shared" si="20"/>
        <v>0</v>
      </c>
      <c r="BS24">
        <f t="shared" si="20"/>
        <v>0</v>
      </c>
      <c r="BT24">
        <f t="shared" si="20"/>
        <v>4.5979999999999999</v>
      </c>
      <c r="BU24">
        <f t="shared" si="20"/>
        <v>2.0779000000000001</v>
      </c>
      <c r="BV24">
        <f t="shared" si="20"/>
        <v>1.9233499999999997</v>
      </c>
      <c r="BW24">
        <f t="shared" si="20"/>
        <v>2.2533500000000002</v>
      </c>
      <c r="BX24">
        <f t="shared" si="20"/>
        <v>2.2907500000000001</v>
      </c>
      <c r="BY24">
        <f t="shared" si="20"/>
        <v>2.0514999999999999</v>
      </c>
      <c r="BZ24">
        <f t="shared" si="20"/>
        <v>0.47024999999999995</v>
      </c>
      <c r="CA24">
        <f t="shared" si="20"/>
        <v>0.46804999999999997</v>
      </c>
      <c r="CB24">
        <f t="shared" si="20"/>
        <v>0.4708</v>
      </c>
      <c r="CC24">
        <f t="shared" si="20"/>
        <v>0.54889999999999994</v>
      </c>
      <c r="CD24">
        <f t="shared" si="20"/>
        <v>0.44110000000000005</v>
      </c>
      <c r="CE24">
        <f t="shared" si="20"/>
        <v>0.39490000000000003</v>
      </c>
      <c r="CF24">
        <f t="shared" si="20"/>
        <v>0</v>
      </c>
      <c r="CG24">
        <f t="shared" si="20"/>
        <v>32.945549999999997</v>
      </c>
      <c r="CH24">
        <f t="shared" si="20"/>
        <v>35.775850000000005</v>
      </c>
      <c r="CI24">
        <f t="shared" si="20"/>
        <v>33.872849999999993</v>
      </c>
      <c r="CJ24">
        <f t="shared" si="20"/>
        <v>-4.9499999999999978E-3</v>
      </c>
      <c r="CK24">
        <f t="shared" si="20"/>
        <v>-5.5000000000000003E-4</v>
      </c>
      <c r="CL24">
        <f t="shared" si="20"/>
        <v>4.1799999999999997E-2</v>
      </c>
      <c r="CM24">
        <f t="shared" si="20"/>
        <v>4.2784499999999994</v>
      </c>
      <c r="CN24">
        <f t="shared" si="20"/>
        <v>4.1959499999999998</v>
      </c>
      <c r="CO24">
        <f t="shared" si="20"/>
        <v>4.1420500000000002</v>
      </c>
      <c r="CP24">
        <f t="shared" si="20"/>
        <v>4.1299500000000009</v>
      </c>
      <c r="CQ24">
        <f t="shared" ref="CQ24:CS24" si="21">AVERAGE(AT26,AT63)</f>
        <v>3.3000000000000008E-2</v>
      </c>
      <c r="CR24">
        <f t="shared" si="21"/>
        <v>3.465E-2</v>
      </c>
      <c r="CS24">
        <f t="shared" si="21"/>
        <v>0</v>
      </c>
    </row>
    <row r="25" spans="1:97" ht="14.4" x14ac:dyDescent="0.3">
      <c r="B25" t="s">
        <v>165</v>
      </c>
      <c r="C25">
        <v>0.05</v>
      </c>
      <c r="D25" s="24">
        <v>0.31240000000000001</v>
      </c>
      <c r="E25" s="24">
        <v>0</v>
      </c>
      <c r="F25" s="24">
        <v>0.20899999999999999</v>
      </c>
      <c r="G25" s="24">
        <v>0.73700000000000188</v>
      </c>
      <c r="H25" s="24">
        <v>0.70400000000000063</v>
      </c>
      <c r="I25" s="24">
        <v>0.80300000000000193</v>
      </c>
      <c r="J25" s="24">
        <v>0.68200000000000061</v>
      </c>
      <c r="K25" s="24">
        <v>1.1000000000000001E-3</v>
      </c>
      <c r="L25" s="24">
        <v>-1.1000000000000001E-3</v>
      </c>
      <c r="M25" s="24">
        <v>1.1000000000000001E-3</v>
      </c>
      <c r="N25" s="24">
        <v>6.3799999999999996E-2</v>
      </c>
      <c r="O25" s="24">
        <v>5.3899999999999997E-2</v>
      </c>
      <c r="P25" s="24">
        <v>4.6199999999999998E-2</v>
      </c>
      <c r="Q25" s="24">
        <v>2.0899999999999998E-2</v>
      </c>
      <c r="R25" s="24">
        <v>2.86E-2</v>
      </c>
      <c r="S25" s="24">
        <v>2.1999999999999999E-2</v>
      </c>
      <c r="T25" s="24">
        <v>2.53E-2</v>
      </c>
      <c r="U25" s="24">
        <v>0</v>
      </c>
      <c r="V25" s="24">
        <v>0</v>
      </c>
      <c r="W25" s="24">
        <v>4.0545999999999998</v>
      </c>
      <c r="X25" s="24">
        <v>2.1185999999999998</v>
      </c>
      <c r="Y25" s="24">
        <v>1.9172999999999996</v>
      </c>
      <c r="Z25" s="24">
        <v>2.2714999999999996</v>
      </c>
      <c r="AA25" s="24">
        <v>2.3309000000000002</v>
      </c>
      <c r="AB25" s="24">
        <v>2.0602999999999998</v>
      </c>
      <c r="AC25" s="24">
        <v>0.5048999999999999</v>
      </c>
      <c r="AD25" s="24">
        <v>0.50160000000000005</v>
      </c>
      <c r="AE25" s="24">
        <v>0.49940000000000001</v>
      </c>
      <c r="AF25" s="24">
        <v>0.42899999999999999</v>
      </c>
      <c r="AG25" s="24">
        <v>0.48509999999999998</v>
      </c>
      <c r="AH25" s="24">
        <v>0.43560000000000004</v>
      </c>
      <c r="AI25" s="24">
        <v>0</v>
      </c>
      <c r="AJ25" s="24">
        <v>1.2100000000000133</v>
      </c>
      <c r="AK25" s="24">
        <v>1.6500000000000039</v>
      </c>
      <c r="AL25" s="24">
        <v>4.9500000000000117</v>
      </c>
      <c r="AM25" s="24">
        <v>-1.54E-2</v>
      </c>
      <c r="AN25" s="24">
        <v>4.4000000000000003E-3</v>
      </c>
      <c r="AO25" s="24">
        <v>0</v>
      </c>
      <c r="AP25" s="24">
        <v>4.4473000000000003</v>
      </c>
      <c r="AQ25" s="24">
        <v>4.3703000000000003</v>
      </c>
      <c r="AR25" s="24">
        <v>4.3724999999999996</v>
      </c>
      <c r="AS25" s="24">
        <v>4.3218999999999994</v>
      </c>
      <c r="AT25" s="24">
        <v>5.5E-2</v>
      </c>
      <c r="AU25" s="24">
        <v>5.3899999999999997E-2</v>
      </c>
      <c r="AV25" s="24">
        <v>0</v>
      </c>
      <c r="AW25" s="24"/>
      <c r="BA25">
        <f t="shared" ref="BA25:CP25" si="22">AVERAGE(D28,D65)</f>
        <v>4.2900000000000001E-2</v>
      </c>
      <c r="BB25">
        <f t="shared" si="22"/>
        <v>0</v>
      </c>
      <c r="BC25">
        <f t="shared" si="22"/>
        <v>2.3099999999999999E-2</v>
      </c>
      <c r="BD25">
        <f t="shared" si="22"/>
        <v>1.8370000000000004</v>
      </c>
      <c r="BE25">
        <f t="shared" si="22"/>
        <v>1.7984999999999998</v>
      </c>
      <c r="BF25">
        <f t="shared" si="22"/>
        <v>1.9360000000000004</v>
      </c>
      <c r="BG25">
        <f t="shared" si="22"/>
        <v>1.6170000000000013</v>
      </c>
      <c r="BH25">
        <f t="shared" si="22"/>
        <v>0</v>
      </c>
      <c r="BI25">
        <f t="shared" si="22"/>
        <v>1.1000000000000001E-3</v>
      </c>
      <c r="BJ25">
        <f t="shared" si="22"/>
        <v>-5.5000000000000003E-4</v>
      </c>
      <c r="BK25">
        <f t="shared" si="22"/>
        <v>0.23759999999999998</v>
      </c>
      <c r="BL25">
        <f t="shared" si="22"/>
        <v>0.19359999999999999</v>
      </c>
      <c r="BM25">
        <f t="shared" si="22"/>
        <v>0.20845000000000002</v>
      </c>
      <c r="BN25">
        <f t="shared" si="22"/>
        <v>7.7000000000000002E-3</v>
      </c>
      <c r="BO25">
        <f t="shared" si="22"/>
        <v>0</v>
      </c>
      <c r="BP25">
        <f t="shared" si="22"/>
        <v>4.4000000000000003E-3</v>
      </c>
      <c r="BQ25">
        <f t="shared" si="22"/>
        <v>6.5999999999999991E-3</v>
      </c>
      <c r="BR25">
        <f t="shared" si="22"/>
        <v>0</v>
      </c>
      <c r="BS25">
        <f t="shared" si="22"/>
        <v>0</v>
      </c>
      <c r="BT25">
        <f t="shared" si="22"/>
        <v>4.4357499999999996</v>
      </c>
      <c r="BU25">
        <f t="shared" si="22"/>
        <v>2.0734999999999997</v>
      </c>
      <c r="BV25">
        <f t="shared" si="22"/>
        <v>1.8936500000000001</v>
      </c>
      <c r="BW25">
        <f t="shared" si="22"/>
        <v>2.3083499999999999</v>
      </c>
      <c r="BX25">
        <f t="shared" si="22"/>
        <v>2.3517999999999999</v>
      </c>
      <c r="BY25">
        <f t="shared" si="22"/>
        <v>2.0724</v>
      </c>
      <c r="BZ25">
        <f t="shared" si="22"/>
        <v>0.47134999999999999</v>
      </c>
      <c r="CA25">
        <f t="shared" si="22"/>
        <v>0.46750000000000003</v>
      </c>
      <c r="CB25">
        <f t="shared" si="22"/>
        <v>0.47134999999999999</v>
      </c>
      <c r="CC25">
        <f t="shared" si="22"/>
        <v>0.46860000000000002</v>
      </c>
      <c r="CD25">
        <f t="shared" si="22"/>
        <v>0.43339999999999995</v>
      </c>
      <c r="CE25">
        <f t="shared" si="22"/>
        <v>0.35199999999999998</v>
      </c>
      <c r="CF25">
        <f t="shared" si="22"/>
        <v>0</v>
      </c>
      <c r="CG25">
        <f t="shared" si="22"/>
        <v>4.7024999999999997</v>
      </c>
      <c r="CH25">
        <f t="shared" si="22"/>
        <v>3.2945000000000038</v>
      </c>
      <c r="CI25">
        <f t="shared" si="22"/>
        <v>3.1074999999999999</v>
      </c>
      <c r="CJ25">
        <f t="shared" si="22"/>
        <v>2.035E-2</v>
      </c>
      <c r="CK25">
        <f t="shared" si="22"/>
        <v>-2.7499999999999998E-3</v>
      </c>
      <c r="CL25">
        <f t="shared" si="22"/>
        <v>0</v>
      </c>
      <c r="CM25">
        <f t="shared" si="22"/>
        <v>4.6326499999999999</v>
      </c>
      <c r="CN25">
        <f t="shared" si="22"/>
        <v>4.5045000000000002</v>
      </c>
      <c r="CO25">
        <f t="shared" si="22"/>
        <v>4.5033999999999992</v>
      </c>
      <c r="CP25">
        <f t="shared" si="22"/>
        <v>4.4847000000000001</v>
      </c>
      <c r="CQ25">
        <f t="shared" ref="CQ25:CS25" si="23">AVERAGE(AT28,AT65)</f>
        <v>6.3799999999999996E-2</v>
      </c>
      <c r="CR25">
        <f t="shared" si="23"/>
        <v>6.6549999999999998E-2</v>
      </c>
      <c r="CS25">
        <f t="shared" si="23"/>
        <v>0</v>
      </c>
    </row>
    <row r="26" spans="1:97" ht="14.4" x14ac:dyDescent="0.3">
      <c r="B26" t="s">
        <v>166</v>
      </c>
      <c r="C26">
        <v>2.5000000000000001E-2</v>
      </c>
      <c r="D26" s="28">
        <v>0.1045</v>
      </c>
      <c r="E26" s="28">
        <v>0</v>
      </c>
      <c r="F26" s="28">
        <v>6.4899999999999999E-2</v>
      </c>
      <c r="G26" s="28">
        <v>2.2660000000000018</v>
      </c>
      <c r="H26" s="28">
        <v>2.244000000000002</v>
      </c>
      <c r="I26" s="28">
        <v>2.3209999999999984</v>
      </c>
      <c r="J26" s="28">
        <v>2.2439999999999998</v>
      </c>
      <c r="K26" s="28">
        <v>-1.1000000000000001E-3</v>
      </c>
      <c r="L26" s="28">
        <v>0</v>
      </c>
      <c r="M26" s="28">
        <v>-1.1000000000000001E-3</v>
      </c>
      <c r="N26" s="28">
        <v>7.2599999999999998E-2</v>
      </c>
      <c r="O26" s="28">
        <v>5.170000000000001E-2</v>
      </c>
      <c r="P26" s="28">
        <v>5.8299999999999991E-2</v>
      </c>
      <c r="Q26" s="28">
        <v>9.8999999999999991E-3</v>
      </c>
      <c r="R26" s="28">
        <v>9.8999999999999991E-3</v>
      </c>
      <c r="S26" s="28">
        <v>8.8000000000000005E-3</v>
      </c>
      <c r="T26" s="28">
        <v>1.3199999999999998E-2</v>
      </c>
      <c r="U26" s="28">
        <v>0</v>
      </c>
      <c r="V26" s="28">
        <v>0</v>
      </c>
      <c r="W26" s="28">
        <v>4.5221</v>
      </c>
      <c r="X26" s="28">
        <v>2.0569999999999999</v>
      </c>
      <c r="Y26" s="28">
        <v>1.8699999999999999</v>
      </c>
      <c r="Z26" s="28">
        <v>2.2264000000000004</v>
      </c>
      <c r="AA26" s="28">
        <v>2.2726000000000002</v>
      </c>
      <c r="AB26" s="28">
        <v>2.0041999999999995</v>
      </c>
      <c r="AC26" s="28">
        <v>0.4708</v>
      </c>
      <c r="AD26" s="28">
        <v>0.46749999999999997</v>
      </c>
      <c r="AE26" s="28">
        <v>0.4708</v>
      </c>
      <c r="AF26" s="28">
        <v>0.54889999999999994</v>
      </c>
      <c r="AG26" s="28">
        <v>0.43890000000000007</v>
      </c>
      <c r="AH26" s="28">
        <v>0.3916</v>
      </c>
      <c r="AI26" s="28">
        <v>0</v>
      </c>
      <c r="AJ26" s="28">
        <v>1.7709999999999955</v>
      </c>
      <c r="AK26" s="28">
        <v>3.0580000000000052</v>
      </c>
      <c r="AL26" s="28">
        <v>0.92399999999999594</v>
      </c>
      <c r="AM26" s="28">
        <v>-3.4099999999999998E-2</v>
      </c>
      <c r="AN26" s="28">
        <v>-1.1000000000000001E-3</v>
      </c>
      <c r="AO26" s="28">
        <v>4.1799999999999997E-2</v>
      </c>
      <c r="AP26" s="28">
        <v>4.307599999999999</v>
      </c>
      <c r="AQ26" s="28">
        <v>4.1998000000000006</v>
      </c>
      <c r="AR26" s="28">
        <v>4.1580000000000004</v>
      </c>
      <c r="AS26" s="28">
        <v>4.1437000000000008</v>
      </c>
      <c r="AT26" s="28">
        <v>6.1600000000000009E-2</v>
      </c>
      <c r="AU26" s="28">
        <v>6.3799999999999996E-2</v>
      </c>
      <c r="AV26" s="28">
        <v>0</v>
      </c>
      <c r="AW26" s="28"/>
      <c r="BA26">
        <f t="shared" ref="BA26:CP26" si="24">AVERAGE(D30,D67)</f>
        <v>0.12375</v>
      </c>
      <c r="BB26">
        <f t="shared" si="24"/>
        <v>7.4799999999999991E-2</v>
      </c>
      <c r="BC26">
        <f t="shared" si="24"/>
        <v>6.6549999999999998E-2</v>
      </c>
      <c r="BD26">
        <f t="shared" si="24"/>
        <v>-0.31900000000000028</v>
      </c>
      <c r="BE26">
        <f t="shared" si="24"/>
        <v>0.11000000000000132</v>
      </c>
      <c r="BF26">
        <f t="shared" si="24"/>
        <v>0.18150000000000077</v>
      </c>
      <c r="BG26">
        <f t="shared" si="24"/>
        <v>-3.3000000000001251E-2</v>
      </c>
      <c r="BH26">
        <f t="shared" si="24"/>
        <v>0</v>
      </c>
      <c r="BI26">
        <f t="shared" si="24"/>
        <v>0</v>
      </c>
      <c r="BJ26">
        <f t="shared" si="24"/>
        <v>0</v>
      </c>
      <c r="BK26">
        <f t="shared" si="24"/>
        <v>9.0749999999999997E-2</v>
      </c>
      <c r="BL26">
        <f t="shared" si="24"/>
        <v>8.9650000000000007E-2</v>
      </c>
      <c r="BM26">
        <f t="shared" si="24"/>
        <v>8.745E-2</v>
      </c>
      <c r="BN26">
        <f t="shared" si="24"/>
        <v>2.2000000000000014E-3</v>
      </c>
      <c r="BO26">
        <f t="shared" si="24"/>
        <v>3.2999999999999987E-3</v>
      </c>
      <c r="BP26">
        <f t="shared" si="24"/>
        <v>6.0500000000000007E-3</v>
      </c>
      <c r="BQ26">
        <f t="shared" si="24"/>
        <v>3.850000000000001E-3</v>
      </c>
      <c r="BR26">
        <f t="shared" si="24"/>
        <v>-4.1249999999999995E-2</v>
      </c>
      <c r="BS26">
        <f t="shared" si="24"/>
        <v>0</v>
      </c>
      <c r="BT26">
        <f t="shared" si="24"/>
        <v>3.05525</v>
      </c>
      <c r="BU26">
        <f t="shared" si="24"/>
        <v>0.31295000000000006</v>
      </c>
      <c r="BV26">
        <f t="shared" si="24"/>
        <v>0.19305000000000011</v>
      </c>
      <c r="BW26">
        <f t="shared" si="24"/>
        <v>0.23099999999999959</v>
      </c>
      <c r="BX26">
        <f t="shared" si="24"/>
        <v>0.34979999999999994</v>
      </c>
      <c r="BY26">
        <f t="shared" si="24"/>
        <v>0.18589999999999998</v>
      </c>
      <c r="BZ26">
        <f t="shared" si="24"/>
        <v>0.4708</v>
      </c>
      <c r="CA26">
        <f t="shared" si="24"/>
        <v>0.47189999999999993</v>
      </c>
      <c r="CB26">
        <f t="shared" si="24"/>
        <v>0.4708</v>
      </c>
      <c r="CC26">
        <f t="shared" si="24"/>
        <v>0.44879999999999998</v>
      </c>
      <c r="CD26">
        <f t="shared" si="24"/>
        <v>0.42184999999999995</v>
      </c>
      <c r="CE26">
        <f t="shared" si="24"/>
        <v>0.1045</v>
      </c>
      <c r="CF26">
        <f t="shared" si="24"/>
        <v>0</v>
      </c>
      <c r="CG26">
        <f t="shared" si="24"/>
        <v>-6.4405000000000019</v>
      </c>
      <c r="CH26">
        <f t="shared" si="24"/>
        <v>-7.1390000000000002</v>
      </c>
      <c r="CI26">
        <f t="shared" si="24"/>
        <v>-6.7100000000000009</v>
      </c>
      <c r="CJ26">
        <f t="shared" si="24"/>
        <v>-3.8499999999999997E-3</v>
      </c>
      <c r="CK26">
        <f t="shared" si="24"/>
        <v>0</v>
      </c>
      <c r="CL26">
        <f t="shared" si="24"/>
        <v>0</v>
      </c>
      <c r="CM26">
        <f t="shared" si="24"/>
        <v>3.7449499999999998</v>
      </c>
      <c r="CN26">
        <f t="shared" si="24"/>
        <v>3.4914000000000001</v>
      </c>
      <c r="CO26">
        <f t="shared" si="24"/>
        <v>3.4748999999999994</v>
      </c>
      <c r="CP26">
        <f t="shared" si="24"/>
        <v>3.5111999999999997</v>
      </c>
      <c r="CQ26">
        <f t="shared" ref="CQ26:CS26" si="25">AVERAGE(AT30,AT67)</f>
        <v>1.1549999999999996E-2</v>
      </c>
      <c r="CR26">
        <f t="shared" si="25"/>
        <v>1.3199999999999998E-2</v>
      </c>
      <c r="CS26">
        <f t="shared" si="25"/>
        <v>0</v>
      </c>
    </row>
    <row r="27" spans="1:97" ht="14.4" x14ac:dyDescent="0.3">
      <c r="B27" t="s">
        <v>166</v>
      </c>
      <c r="C27">
        <v>2.5000000000000001E-2</v>
      </c>
      <c r="D27" s="28">
        <v>0.11990000000000001</v>
      </c>
      <c r="E27" s="28">
        <v>0</v>
      </c>
      <c r="F27" s="28">
        <v>7.2599999999999998E-2</v>
      </c>
      <c r="G27" s="28">
        <v>2.2660000000000018</v>
      </c>
      <c r="H27" s="28">
        <v>2.200000000000002</v>
      </c>
      <c r="I27" s="28">
        <v>2.3319999999999999</v>
      </c>
      <c r="J27" s="28">
        <v>2.2109999999999985</v>
      </c>
      <c r="K27" s="28">
        <v>-1.1000000000000001E-3</v>
      </c>
      <c r="L27" s="28">
        <v>0</v>
      </c>
      <c r="M27" s="28">
        <v>-1.1000000000000001E-3</v>
      </c>
      <c r="N27" s="28">
        <v>8.4699999999999998E-2</v>
      </c>
      <c r="O27" s="28">
        <v>8.4699999999999998E-2</v>
      </c>
      <c r="P27" s="28">
        <v>7.039999999999999E-2</v>
      </c>
      <c r="Q27" s="28">
        <v>1.0999999999999999E-2</v>
      </c>
      <c r="R27" s="28">
        <v>1.54E-2</v>
      </c>
      <c r="S27" s="28">
        <v>1.3199999999999998E-2</v>
      </c>
      <c r="T27" s="28">
        <v>1.7600000000000001E-2</v>
      </c>
      <c r="U27" s="28">
        <v>0</v>
      </c>
      <c r="V27" s="28">
        <v>0</v>
      </c>
      <c r="W27" s="28">
        <v>4.6244000000000005</v>
      </c>
      <c r="X27" s="28">
        <v>2.1658999999999997</v>
      </c>
      <c r="Y27" s="28">
        <v>1.9008</v>
      </c>
      <c r="Z27" s="28">
        <v>2.3462999999999994</v>
      </c>
      <c r="AA27" s="28">
        <v>2.3804000000000003</v>
      </c>
      <c r="AB27" s="28">
        <v>2.1109</v>
      </c>
      <c r="AC27" s="28">
        <v>0.50600000000000001</v>
      </c>
      <c r="AD27" s="28">
        <v>0.50269999999999992</v>
      </c>
      <c r="AE27" s="28">
        <v>0.50600000000000001</v>
      </c>
      <c r="AF27" s="28">
        <v>0.58079999999999998</v>
      </c>
      <c r="AG27" s="28">
        <v>0.46970000000000001</v>
      </c>
      <c r="AH27" s="28">
        <v>0.40589999999999993</v>
      </c>
      <c r="AI27" s="28">
        <v>0</v>
      </c>
      <c r="AJ27" s="28">
        <v>1.2320000000000011</v>
      </c>
      <c r="AK27" s="28">
        <v>2.1890000000000081</v>
      </c>
      <c r="AL27" s="28">
        <v>1.2209999999999974</v>
      </c>
      <c r="AM27" s="28">
        <v>-2.4200000000000003E-2</v>
      </c>
      <c r="AN27" s="28">
        <v>-1.1000000000000001E-3</v>
      </c>
      <c r="AO27" s="28">
        <v>0</v>
      </c>
      <c r="AP27" s="28">
        <v>5.2272000000000007</v>
      </c>
      <c r="AQ27" s="28">
        <v>5.1414000000000009</v>
      </c>
      <c r="AR27" s="28">
        <v>5.1051000000000011</v>
      </c>
      <c r="AS27" s="28">
        <v>5.0776000000000003</v>
      </c>
      <c r="AT27" s="28">
        <v>6.6000000000000003E-2</v>
      </c>
      <c r="AU27" s="28">
        <v>6.4900000000000013E-2</v>
      </c>
      <c r="AV27" s="28">
        <v>0</v>
      </c>
      <c r="AW27" s="28"/>
      <c r="BA27">
        <f t="shared" ref="BA27:CP27" si="26">AVERAGE(D32,D69)</f>
        <v>0.1265</v>
      </c>
      <c r="BB27">
        <f t="shared" si="26"/>
        <v>0.11109999999999998</v>
      </c>
      <c r="BC27">
        <f t="shared" si="26"/>
        <v>7.3700000000000002E-2</v>
      </c>
      <c r="BD27">
        <f t="shared" si="26"/>
        <v>-0.33000000000000029</v>
      </c>
      <c r="BE27">
        <f t="shared" si="26"/>
        <v>-9.8999999999998867E-2</v>
      </c>
      <c r="BF27">
        <f t="shared" si="26"/>
        <v>-3.3000000000001251E-2</v>
      </c>
      <c r="BG27">
        <f t="shared" si="26"/>
        <v>-0.14299999999999891</v>
      </c>
      <c r="BH27">
        <f t="shared" si="26"/>
        <v>0</v>
      </c>
      <c r="BI27">
        <f t="shared" si="26"/>
        <v>0</v>
      </c>
      <c r="BJ27">
        <f t="shared" si="26"/>
        <v>1.1000000000000001E-3</v>
      </c>
      <c r="BK27">
        <f t="shared" si="26"/>
        <v>7.5899999999999995E-2</v>
      </c>
      <c r="BL27">
        <f t="shared" si="26"/>
        <v>4.3999999999999997E-2</v>
      </c>
      <c r="BM27">
        <f t="shared" si="26"/>
        <v>4.5100000000000015E-2</v>
      </c>
      <c r="BN27">
        <f t="shared" si="26"/>
        <v>1.9799999999999998E-2</v>
      </c>
      <c r="BO27">
        <f t="shared" si="26"/>
        <v>1.7600000000000001E-2</v>
      </c>
      <c r="BP27">
        <f t="shared" si="26"/>
        <v>1.8700000000000001E-2</v>
      </c>
      <c r="BQ27">
        <f t="shared" si="26"/>
        <v>1.8699999999999998E-2</v>
      </c>
      <c r="BR27">
        <f t="shared" si="26"/>
        <v>-1.265E-2</v>
      </c>
      <c r="BS27" t="e">
        <f t="shared" si="26"/>
        <v>#VALUE!</v>
      </c>
      <c r="BT27">
        <f t="shared" si="26"/>
        <v>3.0348999999999999</v>
      </c>
      <c r="BU27">
        <f t="shared" si="26"/>
        <v>0.18919999999999992</v>
      </c>
      <c r="BV27">
        <f t="shared" si="26"/>
        <v>5.9399999999999564E-2</v>
      </c>
      <c r="BW27">
        <f t="shared" si="26"/>
        <v>9.0199999999999836E-2</v>
      </c>
      <c r="BX27">
        <f t="shared" si="26"/>
        <v>0.14960000000000001</v>
      </c>
      <c r="BY27">
        <f t="shared" si="26"/>
        <v>7.9199999999999826E-2</v>
      </c>
      <c r="BZ27">
        <f t="shared" si="26"/>
        <v>0.46200000000000002</v>
      </c>
      <c r="CA27">
        <f t="shared" si="26"/>
        <v>0.4642</v>
      </c>
      <c r="CB27">
        <f t="shared" si="26"/>
        <v>0.46750000000000003</v>
      </c>
      <c r="CC27">
        <f t="shared" si="26"/>
        <v>0.54010000000000002</v>
      </c>
      <c r="CD27">
        <f t="shared" si="26"/>
        <v>0.42680000000000001</v>
      </c>
      <c r="CE27">
        <f t="shared" si="26"/>
        <v>0.1045</v>
      </c>
      <c r="CF27" t="e">
        <f t="shared" si="26"/>
        <v>#VALUE!</v>
      </c>
      <c r="CG27">
        <f t="shared" si="26"/>
        <v>0.93499999999999961</v>
      </c>
      <c r="CH27">
        <f t="shared" si="26"/>
        <v>0.71499999999999941</v>
      </c>
      <c r="CI27">
        <f t="shared" si="26"/>
        <v>0.82499999999999951</v>
      </c>
      <c r="CJ27">
        <f t="shared" si="26"/>
        <v>-2.2000000000000001E-3</v>
      </c>
      <c r="CK27">
        <f t="shared" si="26"/>
        <v>-4.9499999999999995E-3</v>
      </c>
      <c r="CL27">
        <f t="shared" si="26"/>
        <v>-1.2099999999999998E-2</v>
      </c>
      <c r="CM27">
        <f t="shared" si="26"/>
        <v>3.1889000000000003</v>
      </c>
      <c r="CN27">
        <f t="shared" si="26"/>
        <v>2.9556999999999998</v>
      </c>
      <c r="CO27">
        <f t="shared" si="26"/>
        <v>2.8864000000000001</v>
      </c>
      <c r="CP27">
        <f t="shared" si="26"/>
        <v>2.9545999999999992</v>
      </c>
      <c r="CQ27">
        <f t="shared" ref="CQ27:CS27" si="27">AVERAGE(AT32,AT69)</f>
        <v>-1.9799999999999995E-2</v>
      </c>
      <c r="CR27">
        <f t="shared" si="27"/>
        <v>-2.0899999999999998E-2</v>
      </c>
      <c r="CS27" t="e">
        <f t="shared" si="27"/>
        <v>#VALUE!</v>
      </c>
    </row>
    <row r="28" spans="1:97" ht="14.4" x14ac:dyDescent="0.3">
      <c r="B28" t="s">
        <v>167</v>
      </c>
      <c r="C28">
        <v>1.2500000000000001E-2</v>
      </c>
      <c r="D28" s="32">
        <v>4.2900000000000001E-2</v>
      </c>
      <c r="E28" s="32">
        <v>0</v>
      </c>
      <c r="F28" s="32">
        <v>2.3099999999999999E-2</v>
      </c>
      <c r="G28" s="32">
        <v>1.9470000000000005</v>
      </c>
      <c r="H28" s="32">
        <v>1.8699999999999992</v>
      </c>
      <c r="I28" s="32">
        <v>2.0790000000000006</v>
      </c>
      <c r="J28" s="32">
        <v>1.7380000000000015</v>
      </c>
      <c r="K28" s="32">
        <v>0</v>
      </c>
      <c r="L28" s="32">
        <v>1.1000000000000001E-3</v>
      </c>
      <c r="M28" s="32">
        <v>0</v>
      </c>
      <c r="N28" s="32">
        <v>0.24859999999999999</v>
      </c>
      <c r="O28" s="32">
        <v>0.22109999999999999</v>
      </c>
      <c r="P28" s="32">
        <v>0.23430000000000001</v>
      </c>
      <c r="Q28" s="32">
        <v>7.7000000000000002E-3</v>
      </c>
      <c r="R28" s="32">
        <v>0</v>
      </c>
      <c r="S28" s="32">
        <v>4.4000000000000003E-3</v>
      </c>
      <c r="T28" s="32">
        <v>6.5999999999999991E-3</v>
      </c>
      <c r="U28" s="32">
        <v>0</v>
      </c>
      <c r="V28" s="32">
        <v>0</v>
      </c>
      <c r="W28" s="32">
        <v>4.4307999999999996</v>
      </c>
      <c r="X28" s="32">
        <v>2.1449999999999996</v>
      </c>
      <c r="Y28" s="32">
        <v>1.9700999999999997</v>
      </c>
      <c r="Z28" s="32">
        <v>2.3748999999999998</v>
      </c>
      <c r="AA28" s="32">
        <v>2.4342999999999999</v>
      </c>
      <c r="AB28" s="32">
        <v>2.1351</v>
      </c>
      <c r="AC28" s="32">
        <v>0.47189999999999999</v>
      </c>
      <c r="AD28" s="32">
        <v>0.46860000000000002</v>
      </c>
      <c r="AE28" s="32">
        <v>0.4708</v>
      </c>
      <c r="AF28" s="32">
        <v>0.46860000000000002</v>
      </c>
      <c r="AG28" s="32">
        <v>0.43669999999999998</v>
      </c>
      <c r="AH28" s="32">
        <v>0.35199999999999998</v>
      </c>
      <c r="AI28" s="32">
        <v>0</v>
      </c>
      <c r="AJ28" s="32">
        <v>3.1350000000000016</v>
      </c>
      <c r="AK28" s="32">
        <v>2.4200000000000021</v>
      </c>
      <c r="AL28" s="32">
        <v>2.7169999999999987</v>
      </c>
      <c r="AM28" s="32">
        <v>1.6500000000000001E-2</v>
      </c>
      <c r="AN28" s="32">
        <v>0</v>
      </c>
      <c r="AO28" s="32">
        <v>0</v>
      </c>
      <c r="AP28" s="32">
        <v>4.6188999999999991</v>
      </c>
      <c r="AQ28" s="32">
        <v>4.5176999999999996</v>
      </c>
      <c r="AR28" s="32">
        <v>4.5221</v>
      </c>
      <c r="AS28" s="32">
        <v>4.4901999999999997</v>
      </c>
      <c r="AT28" s="32">
        <v>9.35E-2</v>
      </c>
      <c r="AU28" s="32">
        <v>9.6799999999999983E-2</v>
      </c>
      <c r="AV28" s="32">
        <v>0</v>
      </c>
      <c r="AW28" s="32"/>
      <c r="BA28">
        <f t="shared" ref="BA28:CP28" si="28">AVERAGE(D34,D71)</f>
        <v>-1.7050000000000003E-2</v>
      </c>
      <c r="BB28">
        <f t="shared" si="28"/>
        <v>-6.049999999999979E-3</v>
      </c>
      <c r="BC28">
        <f t="shared" si="28"/>
        <v>-2.2000000000000001E-3</v>
      </c>
      <c r="BD28">
        <f t="shared" si="28"/>
        <v>71.076499999999982</v>
      </c>
      <c r="BE28">
        <f t="shared" si="28"/>
        <v>76.180499999999995</v>
      </c>
      <c r="BF28">
        <f t="shared" si="28"/>
        <v>74.91</v>
      </c>
      <c r="BG28">
        <f t="shared" si="28"/>
        <v>-15.301</v>
      </c>
      <c r="BH28">
        <f t="shared" si="28"/>
        <v>0</v>
      </c>
      <c r="BI28">
        <f t="shared" si="28"/>
        <v>0</v>
      </c>
      <c r="BJ28">
        <f t="shared" si="28"/>
        <v>0</v>
      </c>
      <c r="BK28">
        <f t="shared" si="28"/>
        <v>-1.7049999999999999E-2</v>
      </c>
      <c r="BL28">
        <f t="shared" si="28"/>
        <v>-3.0799999999999998E-2</v>
      </c>
      <c r="BM28">
        <f t="shared" si="28"/>
        <v>-3.9599999999999996E-2</v>
      </c>
      <c r="BN28">
        <f t="shared" si="28"/>
        <v>-1.6500000000000001E-2</v>
      </c>
      <c r="BO28">
        <f t="shared" si="28"/>
        <v>-1.7050000000000003E-2</v>
      </c>
      <c r="BP28">
        <f t="shared" si="28"/>
        <v>-1.21E-2</v>
      </c>
      <c r="BQ28">
        <f t="shared" si="28"/>
        <v>-1.155E-2</v>
      </c>
      <c r="BR28">
        <f t="shared" si="28"/>
        <v>-3.7400000000000003E-2</v>
      </c>
      <c r="BS28">
        <f t="shared" si="28"/>
        <v>0</v>
      </c>
      <c r="BT28">
        <f t="shared" si="28"/>
        <v>7.0878499999999995</v>
      </c>
      <c r="BU28">
        <f t="shared" si="28"/>
        <v>9.2212999999999994</v>
      </c>
      <c r="BV28">
        <f t="shared" si="28"/>
        <v>8.2774999999999999</v>
      </c>
      <c r="BW28">
        <f t="shared" si="28"/>
        <v>9.3604500000000002</v>
      </c>
      <c r="BX28">
        <f t="shared" si="28"/>
        <v>10.169499999999999</v>
      </c>
      <c r="BY28">
        <f t="shared" si="28"/>
        <v>8.58385</v>
      </c>
      <c r="BZ28">
        <f t="shared" si="28"/>
        <v>9.8449999999999996E-2</v>
      </c>
      <c r="CA28">
        <f t="shared" si="28"/>
        <v>9.8999999999999991E-2</v>
      </c>
      <c r="CB28">
        <f t="shared" si="28"/>
        <v>0.10175000000000001</v>
      </c>
      <c r="CC28">
        <f t="shared" si="28"/>
        <v>9.7900000000000001E-2</v>
      </c>
      <c r="CD28">
        <f t="shared" si="28"/>
        <v>8.3049999999999999E-2</v>
      </c>
      <c r="CE28">
        <f t="shared" si="28"/>
        <v>0</v>
      </c>
      <c r="CF28">
        <f t="shared" si="28"/>
        <v>0</v>
      </c>
      <c r="CG28">
        <f t="shared" si="28"/>
        <v>56.116500000000002</v>
      </c>
      <c r="CH28">
        <f t="shared" si="28"/>
        <v>50.913499999999999</v>
      </c>
      <c r="CI28">
        <f t="shared" si="28"/>
        <v>49.245350000000002</v>
      </c>
      <c r="CJ28">
        <f t="shared" si="28"/>
        <v>3.8499999999999993E-3</v>
      </c>
      <c r="CK28">
        <f t="shared" si="28"/>
        <v>0</v>
      </c>
      <c r="CL28">
        <f t="shared" si="28"/>
        <v>-1.1000000000000001E-3</v>
      </c>
      <c r="CM28">
        <f t="shared" si="28"/>
        <v>4.7013999999999996</v>
      </c>
      <c r="CN28">
        <f t="shared" si="28"/>
        <v>4.4275000000000002</v>
      </c>
      <c r="CO28">
        <f t="shared" si="28"/>
        <v>4.3604000000000003</v>
      </c>
      <c r="CP28">
        <f t="shared" si="28"/>
        <v>4.4220000000000006</v>
      </c>
      <c r="CQ28">
        <f t="shared" ref="CQ28:CS28" si="29">AVERAGE(AT34,AT71)</f>
        <v>-4.07E-2</v>
      </c>
      <c r="CR28">
        <f t="shared" si="29"/>
        <v>-4.0149999999999998E-2</v>
      </c>
      <c r="CS28">
        <f t="shared" si="29"/>
        <v>0</v>
      </c>
    </row>
    <row r="29" spans="1:97" ht="14.4" x14ac:dyDescent="0.3">
      <c r="B29" t="s">
        <v>167</v>
      </c>
      <c r="C29">
        <v>1.2500000000000001E-2</v>
      </c>
      <c r="D29" s="32">
        <v>0.45539999999999997</v>
      </c>
      <c r="E29" s="32">
        <v>0</v>
      </c>
      <c r="F29" s="32">
        <v>0.31129999999999997</v>
      </c>
      <c r="G29" s="32">
        <v>1.7820000000000016</v>
      </c>
      <c r="H29" s="32">
        <v>1.6830000000000003</v>
      </c>
      <c r="I29" s="32">
        <v>1.8810000000000004</v>
      </c>
      <c r="J29" s="32">
        <v>1.5950000000000002</v>
      </c>
      <c r="K29" s="32">
        <v>0</v>
      </c>
      <c r="L29" s="32">
        <v>1.1000000000000001E-3</v>
      </c>
      <c r="M29" s="32">
        <v>0</v>
      </c>
      <c r="N29" s="32">
        <v>0.1045</v>
      </c>
      <c r="O29" s="32">
        <v>7.6999999999999999E-2</v>
      </c>
      <c r="P29" s="32">
        <v>0.10010000000000001</v>
      </c>
      <c r="Q29" s="32">
        <v>0.1265</v>
      </c>
      <c r="R29" s="32">
        <v>0.1298</v>
      </c>
      <c r="S29" s="32">
        <v>0.121</v>
      </c>
      <c r="T29" s="32">
        <v>0.1298</v>
      </c>
      <c r="U29" s="32">
        <v>0</v>
      </c>
      <c r="V29" s="32">
        <v>0</v>
      </c>
      <c r="W29" s="32">
        <v>4.5187999999999997</v>
      </c>
      <c r="X29" s="32">
        <v>2.2637999999999998</v>
      </c>
      <c r="Y29" s="32">
        <v>2.0427</v>
      </c>
      <c r="Z29" s="32">
        <v>2.4760999999999997</v>
      </c>
      <c r="AA29" s="32">
        <v>2.5432000000000001</v>
      </c>
      <c r="AB29" s="32">
        <v>2.2197999999999998</v>
      </c>
      <c r="AC29" s="32">
        <v>0.51590000000000003</v>
      </c>
      <c r="AD29" s="32">
        <v>0.51260000000000006</v>
      </c>
      <c r="AE29" s="32">
        <v>0.51479999999999992</v>
      </c>
      <c r="AF29" s="32">
        <v>0.52580000000000005</v>
      </c>
      <c r="AG29" s="32">
        <v>0.4829</v>
      </c>
      <c r="AH29" s="32">
        <v>0.4466</v>
      </c>
      <c r="AI29" s="32">
        <v>0</v>
      </c>
      <c r="AJ29" s="32">
        <v>4.5320000000000036</v>
      </c>
      <c r="AK29" s="32">
        <v>3.1569999999999943</v>
      </c>
      <c r="AL29" s="32">
        <v>4.1469999999999976</v>
      </c>
      <c r="AM29" s="32">
        <v>-1.1000000000000005E-3</v>
      </c>
      <c r="AN29" s="32">
        <v>6.5999999999999991E-3</v>
      </c>
      <c r="AO29" s="32">
        <v>0</v>
      </c>
      <c r="AP29" s="32">
        <v>5.5131999999999994</v>
      </c>
      <c r="AQ29" s="32">
        <v>5.4450000000000003</v>
      </c>
      <c r="AR29" s="32">
        <v>5.3965999999999994</v>
      </c>
      <c r="AS29" s="32">
        <v>5.3690999999999995</v>
      </c>
      <c r="AT29" s="32">
        <v>0.10010000000000001</v>
      </c>
      <c r="AU29" s="32">
        <v>0.1012</v>
      </c>
      <c r="AV29" s="32">
        <v>0</v>
      </c>
      <c r="AW29" s="32"/>
      <c r="BA29">
        <f t="shared" ref="BA29:CP29" si="30">AVERAGE(D36,D73)</f>
        <v>0.22880000000000003</v>
      </c>
      <c r="BB29">
        <f t="shared" si="30"/>
        <v>0.2112</v>
      </c>
      <c r="BC29">
        <f t="shared" si="30"/>
        <v>0.1474</v>
      </c>
      <c r="BD29">
        <f t="shared" si="30"/>
        <v>0.13200000000000012</v>
      </c>
      <c r="BE29">
        <f t="shared" si="30"/>
        <v>0.56099999999999928</v>
      </c>
      <c r="BF29">
        <f t="shared" si="30"/>
        <v>0.50049999999999861</v>
      </c>
      <c r="BG29">
        <f t="shared" si="30"/>
        <v>-0.14849999999999952</v>
      </c>
      <c r="BH29">
        <f t="shared" si="30"/>
        <v>0</v>
      </c>
      <c r="BI29">
        <f t="shared" si="30"/>
        <v>1.1000000000000001E-3</v>
      </c>
      <c r="BJ29">
        <f t="shared" si="30"/>
        <v>0</v>
      </c>
      <c r="BK29">
        <f t="shared" si="30"/>
        <v>8.7999999999999995E-2</v>
      </c>
      <c r="BL29">
        <f t="shared" si="30"/>
        <v>5.389999999999999E-2</v>
      </c>
      <c r="BM29">
        <f t="shared" si="30"/>
        <v>6.9849999999999995E-2</v>
      </c>
      <c r="BN29">
        <f t="shared" si="30"/>
        <v>2.1450000000000004E-2</v>
      </c>
      <c r="BO29">
        <f t="shared" si="30"/>
        <v>1.8699999999999998E-2</v>
      </c>
      <c r="BP29">
        <f t="shared" si="30"/>
        <v>2.53E-2</v>
      </c>
      <c r="BQ29">
        <f t="shared" si="30"/>
        <v>1.925E-2</v>
      </c>
      <c r="BR29">
        <f t="shared" si="30"/>
        <v>0.1056</v>
      </c>
      <c r="BS29">
        <f t="shared" si="30"/>
        <v>0</v>
      </c>
      <c r="BT29">
        <f t="shared" si="30"/>
        <v>2.9320500000000003</v>
      </c>
      <c r="BU29">
        <f t="shared" si="30"/>
        <v>0.42845</v>
      </c>
      <c r="BV29">
        <f t="shared" si="30"/>
        <v>0.21450000000000019</v>
      </c>
      <c r="BW29">
        <f t="shared" si="30"/>
        <v>0.27225000000000021</v>
      </c>
      <c r="BX29">
        <f t="shared" si="30"/>
        <v>0.3959999999999998</v>
      </c>
      <c r="BY29">
        <f t="shared" si="30"/>
        <v>0.2282500000000002</v>
      </c>
      <c r="BZ29">
        <f t="shared" si="30"/>
        <v>0.44330000000000003</v>
      </c>
      <c r="CA29">
        <f t="shared" si="30"/>
        <v>0.44605</v>
      </c>
      <c r="CB29">
        <f t="shared" si="30"/>
        <v>0.44385000000000008</v>
      </c>
      <c r="CC29">
        <f t="shared" si="30"/>
        <v>0.49940000000000001</v>
      </c>
      <c r="CD29">
        <f t="shared" si="30"/>
        <v>0.39820000000000005</v>
      </c>
      <c r="CE29">
        <f t="shared" si="30"/>
        <v>8.14E-2</v>
      </c>
      <c r="CF29">
        <f t="shared" si="30"/>
        <v>0</v>
      </c>
      <c r="CG29">
        <f t="shared" si="30"/>
        <v>-0.4476999999999996</v>
      </c>
      <c r="CH29">
        <f t="shared" si="30"/>
        <v>0.15729999999999977</v>
      </c>
      <c r="CI29">
        <f t="shared" si="30"/>
        <v>0.23815000000000003</v>
      </c>
      <c r="CJ29">
        <f t="shared" si="30"/>
        <v>-6.5999999999999991E-3</v>
      </c>
      <c r="CK29">
        <f t="shared" si="30"/>
        <v>-2.2000000000000001E-3</v>
      </c>
      <c r="CL29">
        <f t="shared" si="30"/>
        <v>-1.21E-2</v>
      </c>
      <c r="CM29">
        <f t="shared" si="30"/>
        <v>4.4043999999999999</v>
      </c>
      <c r="CN29">
        <f t="shared" si="30"/>
        <v>4.23665</v>
      </c>
      <c r="CO29">
        <f t="shared" si="30"/>
        <v>4.1376499999999989</v>
      </c>
      <c r="CP29">
        <f t="shared" si="30"/>
        <v>4.18</v>
      </c>
      <c r="CQ29">
        <f t="shared" ref="CQ29:CS29" si="31">AVERAGE(AT36,AT73)</f>
        <v>3.8499999999999975E-3</v>
      </c>
      <c r="CR29">
        <f t="shared" si="31"/>
        <v>4.4000000000000081E-3</v>
      </c>
      <c r="CS29">
        <f t="shared" si="31"/>
        <v>0</v>
      </c>
    </row>
    <row r="30" spans="1:97" ht="14.4" x14ac:dyDescent="0.3">
      <c r="B30" t="s">
        <v>168</v>
      </c>
      <c r="C30">
        <f>C29/2</f>
        <v>6.2500000000000003E-3</v>
      </c>
      <c r="D30" s="68">
        <v>0.1232</v>
      </c>
      <c r="E30" s="68">
        <v>7.6999999999999916E-3</v>
      </c>
      <c r="F30" s="68">
        <v>6.6000000000000003E-2</v>
      </c>
      <c r="G30" s="68">
        <v>-0.48400000000000043</v>
      </c>
      <c r="H30" s="68">
        <v>0.12100000000000133</v>
      </c>
      <c r="I30" s="68">
        <v>0.18700000000000139</v>
      </c>
      <c r="J30" s="68">
        <v>-0.23100000000000143</v>
      </c>
      <c r="K30" s="68">
        <v>0</v>
      </c>
      <c r="L30" s="68">
        <v>0</v>
      </c>
      <c r="M30" s="68">
        <v>0</v>
      </c>
      <c r="N30" s="68">
        <v>0.1012</v>
      </c>
      <c r="O30" s="68">
        <v>0.1144</v>
      </c>
      <c r="P30" s="68">
        <v>0.1089</v>
      </c>
      <c r="Q30" s="68">
        <v>-1.0999999999999998E-2</v>
      </c>
      <c r="R30" s="68">
        <v>-6.6000000000000008E-3</v>
      </c>
      <c r="S30" s="68">
        <v>0</v>
      </c>
      <c r="T30" s="68">
        <v>-4.3999999999999994E-3</v>
      </c>
      <c r="U30" s="68">
        <v>-8.249999999999999E-2</v>
      </c>
      <c r="V30" s="68">
        <v>0</v>
      </c>
      <c r="W30" s="68">
        <v>3.0206</v>
      </c>
      <c r="X30" s="68">
        <v>0.38389999999999985</v>
      </c>
      <c r="Y30" s="68">
        <v>0.22880000000000014</v>
      </c>
      <c r="Z30" s="68">
        <v>0.26949999999999963</v>
      </c>
      <c r="AA30" s="68">
        <v>0.42680000000000001</v>
      </c>
      <c r="AB30" s="68">
        <v>0.20019999999999993</v>
      </c>
      <c r="AC30" s="68">
        <v>0.4708</v>
      </c>
      <c r="AD30" s="68">
        <v>0.47189999999999993</v>
      </c>
      <c r="AE30" s="68">
        <v>0.46970000000000001</v>
      </c>
      <c r="AF30" s="68">
        <v>0.42680000000000001</v>
      </c>
      <c r="AG30" s="68">
        <v>0.42349999999999999</v>
      </c>
      <c r="AH30" s="68">
        <v>0.1045</v>
      </c>
      <c r="AI30" s="68">
        <v>0</v>
      </c>
      <c r="AJ30" s="68">
        <v>-5.9620000000000033</v>
      </c>
      <c r="AK30" s="68">
        <v>-7.8320000000000025</v>
      </c>
      <c r="AL30" s="68">
        <v>-7.458000000000002</v>
      </c>
      <c r="AM30" s="68">
        <v>2.1999999999999997E-3</v>
      </c>
      <c r="AN30" s="68">
        <v>0</v>
      </c>
      <c r="AO30" s="68">
        <v>0</v>
      </c>
      <c r="AP30" s="68">
        <v>3.7080999999999995</v>
      </c>
      <c r="AQ30" s="68">
        <v>3.4363999999999999</v>
      </c>
      <c r="AR30" s="68">
        <v>3.4308999999999994</v>
      </c>
      <c r="AS30" s="68">
        <v>3.4539999999999993</v>
      </c>
      <c r="AT30" s="68">
        <v>4.07E-2</v>
      </c>
      <c r="AU30" s="68">
        <v>4.2900000000000001E-2</v>
      </c>
      <c r="AV30" s="68">
        <v>0</v>
      </c>
      <c r="AW30" s="68"/>
    </row>
    <row r="31" spans="1:97" ht="14.4" x14ac:dyDescent="0.3">
      <c r="B31" t="s">
        <v>168</v>
      </c>
      <c r="C31">
        <v>6.2500000000000003E-3</v>
      </c>
      <c r="D31" s="68">
        <v>0.27829999999999999</v>
      </c>
      <c r="E31" s="68">
        <v>8.3600000000000008E-2</v>
      </c>
      <c r="F31" s="68">
        <v>0.17599999999999999</v>
      </c>
      <c r="G31" s="68">
        <v>-0.40699999999999914</v>
      </c>
      <c r="H31" s="68">
        <v>0.25300000000000145</v>
      </c>
      <c r="I31" s="68">
        <v>0.34099999999999908</v>
      </c>
      <c r="J31" s="68">
        <v>-0.25300000000000145</v>
      </c>
      <c r="K31" s="68">
        <v>0</v>
      </c>
      <c r="L31" s="68">
        <v>0</v>
      </c>
      <c r="M31" s="68">
        <v>0</v>
      </c>
      <c r="N31" s="68">
        <v>0.10010000000000001</v>
      </c>
      <c r="O31" s="68">
        <v>0.11220000000000001</v>
      </c>
      <c r="P31" s="68">
        <v>0.11109999999999999</v>
      </c>
      <c r="Q31" s="68">
        <v>1.3200000000000002E-2</v>
      </c>
      <c r="R31" s="68">
        <v>1.4300000000000002E-2</v>
      </c>
      <c r="S31" s="68">
        <v>1.7599999999999998E-2</v>
      </c>
      <c r="T31" s="68">
        <v>1.3200000000000002E-2</v>
      </c>
      <c r="U31" s="68">
        <v>-8.249999999999999E-2</v>
      </c>
      <c r="V31" s="68">
        <v>0</v>
      </c>
      <c r="W31" s="68">
        <v>2.9952999999999999</v>
      </c>
      <c r="X31" s="68">
        <v>0.47189999999999993</v>
      </c>
      <c r="Y31" s="68">
        <v>0.33769999999999978</v>
      </c>
      <c r="Z31" s="68">
        <v>0.35529999999999995</v>
      </c>
      <c r="AA31" s="68">
        <v>0.51149999999999984</v>
      </c>
      <c r="AB31" s="68">
        <v>0.26399999999999962</v>
      </c>
      <c r="AC31" s="68">
        <v>0.47409999999999997</v>
      </c>
      <c r="AD31" s="68">
        <v>0.4763</v>
      </c>
      <c r="AE31" s="68">
        <v>0.46860000000000002</v>
      </c>
      <c r="AF31" s="68">
        <v>0.45650000000000002</v>
      </c>
      <c r="AG31" s="68">
        <v>0.43230000000000002</v>
      </c>
      <c r="AH31" s="68">
        <v>8.9099999999999999E-2</v>
      </c>
      <c r="AI31" s="68">
        <v>0</v>
      </c>
      <c r="AJ31" s="68">
        <v>-6.3030000000000017</v>
      </c>
      <c r="AK31" s="68">
        <v>-7.8210000000000006</v>
      </c>
      <c r="AL31" s="68">
        <v>-7.4360000000000017</v>
      </c>
      <c r="AM31" s="68">
        <v>-1.1000000000000001E-3</v>
      </c>
      <c r="AN31" s="68">
        <v>0</v>
      </c>
      <c r="AO31" s="68">
        <v>0</v>
      </c>
      <c r="AP31" s="68">
        <v>2.8556000000000008</v>
      </c>
      <c r="AQ31" s="68">
        <v>2.6422000000000003</v>
      </c>
      <c r="AR31" s="68">
        <v>2.6257000000000001</v>
      </c>
      <c r="AS31" s="68">
        <v>2.6015000000000001</v>
      </c>
      <c r="AT31" s="68">
        <v>4.07E-2</v>
      </c>
      <c r="AU31" s="68">
        <v>4.2900000000000001E-2</v>
      </c>
      <c r="AV31" s="68">
        <v>0</v>
      </c>
      <c r="AW31" s="68"/>
      <c r="BA31">
        <v>0.11109999999999999</v>
      </c>
      <c r="BB31">
        <v>0</v>
      </c>
      <c r="BC31">
        <v>7.8100000000000003E-2</v>
      </c>
      <c r="BD31">
        <v>1.023000000000001</v>
      </c>
      <c r="BE31">
        <v>1.0724999999999991</v>
      </c>
      <c r="BF31">
        <v>1.1494999999999993</v>
      </c>
      <c r="BG31">
        <v>1.2485000000000004</v>
      </c>
      <c r="BH31">
        <v>0</v>
      </c>
      <c r="BI31">
        <v>1.1000000000000001E-3</v>
      </c>
      <c r="BJ31">
        <v>-5.5000000000000003E-4</v>
      </c>
      <c r="BK31">
        <v>4.07E-2</v>
      </c>
      <c r="BL31">
        <v>5.4999999999999945E-3</v>
      </c>
      <c r="BM31">
        <v>-6.0500000000000068E-3</v>
      </c>
      <c r="BN31">
        <v>3.0800000000000001E-2</v>
      </c>
      <c r="BO31">
        <v>2.53E-2</v>
      </c>
      <c r="BP31">
        <v>2.1999999999999999E-2</v>
      </c>
      <c r="BQ31">
        <v>2.6399999999999996E-2</v>
      </c>
      <c r="BR31">
        <v>7.1499999999999994E-2</v>
      </c>
      <c r="BS31">
        <v>0</v>
      </c>
      <c r="BT31">
        <v>6.2782499999999999</v>
      </c>
      <c r="BU31">
        <v>0.44715000000000021</v>
      </c>
      <c r="BV31">
        <v>0.35364999999999952</v>
      </c>
      <c r="BW31">
        <v>0.44110000000000027</v>
      </c>
      <c r="BX31">
        <v>0.44605000000000006</v>
      </c>
      <c r="BY31">
        <v>0.43284999999999996</v>
      </c>
      <c r="BZ31">
        <v>0.68420000000000003</v>
      </c>
      <c r="CA31">
        <v>0.67704999999999993</v>
      </c>
      <c r="CB31">
        <v>0.67925000000000002</v>
      </c>
      <c r="CC31">
        <v>0.5907</v>
      </c>
      <c r="CD31">
        <v>0.66110000000000002</v>
      </c>
      <c r="CE31">
        <v>0.53129999999999999</v>
      </c>
      <c r="CF31">
        <v>0</v>
      </c>
      <c r="CG31">
        <v>10.229999999999997</v>
      </c>
      <c r="CH31">
        <v>0</v>
      </c>
      <c r="CI31">
        <v>-7.7549999999999812</v>
      </c>
      <c r="CJ31">
        <v>-1.7600000000000005E-2</v>
      </c>
      <c r="CK31">
        <v>0</v>
      </c>
      <c r="CL31">
        <v>0</v>
      </c>
      <c r="CM31">
        <v>3.2075999999999998</v>
      </c>
      <c r="CN31">
        <v>3.1338999999999997</v>
      </c>
      <c r="CO31">
        <v>3.0789</v>
      </c>
      <c r="CP31">
        <v>3.0877000000000003</v>
      </c>
      <c r="CQ31">
        <v>1.5399999999999995E-2</v>
      </c>
      <c r="CR31">
        <v>1.6499999999999997E-2</v>
      </c>
      <c r="CS31">
        <v>0</v>
      </c>
    </row>
    <row r="32" spans="1:97" ht="14.4" x14ac:dyDescent="0.3">
      <c r="B32" t="s">
        <v>169</v>
      </c>
      <c r="C32">
        <f>C30/2</f>
        <v>3.1250000000000002E-3</v>
      </c>
      <c r="D32" s="72">
        <v>0.1265</v>
      </c>
      <c r="E32" s="72">
        <v>0.11109999999999998</v>
      </c>
      <c r="F32" s="72">
        <v>7.3700000000000002E-2</v>
      </c>
      <c r="G32" s="72">
        <v>-0.33000000000000029</v>
      </c>
      <c r="H32" s="72">
        <v>-9.8999999999998867E-2</v>
      </c>
      <c r="I32" s="72">
        <v>-3.3000000000001251E-2</v>
      </c>
      <c r="J32" s="72">
        <v>-0.14299999999999891</v>
      </c>
      <c r="K32" s="72">
        <v>0</v>
      </c>
      <c r="L32" s="72">
        <v>0</v>
      </c>
      <c r="M32" s="72">
        <v>1.1000000000000001E-3</v>
      </c>
      <c r="N32" s="72">
        <v>7.5899999999999995E-2</v>
      </c>
      <c r="O32" s="72">
        <v>4.3999999999999997E-2</v>
      </c>
      <c r="P32" s="72">
        <v>4.5100000000000015E-2</v>
      </c>
      <c r="Q32" s="72">
        <v>1.9799999999999998E-2</v>
      </c>
      <c r="R32" s="72">
        <v>1.7600000000000001E-2</v>
      </c>
      <c r="S32" s="72">
        <v>1.8700000000000001E-2</v>
      </c>
      <c r="T32" s="72">
        <v>1.8699999999999998E-2</v>
      </c>
      <c r="U32" s="72">
        <v>-2.53E-2</v>
      </c>
      <c r="V32" s="72" t="e">
        <v>#VALUE!</v>
      </c>
      <c r="W32" s="72">
        <v>3.0348999999999999</v>
      </c>
      <c r="X32" s="72">
        <v>0.18919999999999992</v>
      </c>
      <c r="Y32" s="72">
        <v>5.9399999999999564E-2</v>
      </c>
      <c r="Z32" s="72">
        <v>9.0199999999999836E-2</v>
      </c>
      <c r="AA32" s="72">
        <v>0.14960000000000001</v>
      </c>
      <c r="AB32" s="72">
        <v>7.9199999999999826E-2</v>
      </c>
      <c r="AC32" s="72">
        <v>0.46200000000000002</v>
      </c>
      <c r="AD32" s="72">
        <v>0.4642</v>
      </c>
      <c r="AE32" s="72">
        <v>0.46750000000000003</v>
      </c>
      <c r="AF32" s="72">
        <v>0.54010000000000002</v>
      </c>
      <c r="AG32" s="72">
        <v>0.42680000000000001</v>
      </c>
      <c r="AH32" s="72">
        <v>0.1045</v>
      </c>
      <c r="AI32" s="72" t="e">
        <v>#VALUE!</v>
      </c>
      <c r="AJ32" s="72">
        <v>0.93499999999999961</v>
      </c>
      <c r="AK32" s="72">
        <v>0.71499999999999941</v>
      </c>
      <c r="AL32" s="72">
        <v>0.82499999999999951</v>
      </c>
      <c r="AM32" s="72">
        <v>-4.4000000000000003E-3</v>
      </c>
      <c r="AN32" s="72">
        <v>-9.8999999999999991E-3</v>
      </c>
      <c r="AO32" s="72">
        <v>-1.2099999999999998E-2</v>
      </c>
      <c r="AP32" s="72">
        <v>3.1889000000000003</v>
      </c>
      <c r="AQ32" s="72">
        <v>2.9556999999999998</v>
      </c>
      <c r="AR32" s="72">
        <v>2.8864000000000001</v>
      </c>
      <c r="AS32" s="72">
        <v>2.9545999999999992</v>
      </c>
      <c r="AT32" s="72">
        <v>-1.9799999999999995E-2</v>
      </c>
      <c r="AU32" s="72">
        <v>-2.0899999999999998E-2</v>
      </c>
      <c r="AV32" s="72" t="e">
        <v>#VALUE!</v>
      </c>
      <c r="AW32" s="72"/>
      <c r="BA32">
        <v>0.31240000000000001</v>
      </c>
      <c r="BB32">
        <v>0</v>
      </c>
      <c r="BC32">
        <v>0.20899999999999999</v>
      </c>
      <c r="BD32">
        <v>0.93500000000000205</v>
      </c>
      <c r="BE32">
        <v>0.94600000000000084</v>
      </c>
      <c r="BF32">
        <v>0.97900000000000087</v>
      </c>
      <c r="BG32">
        <v>0.91300000000000081</v>
      </c>
      <c r="BH32">
        <v>1.1000000000000001E-3</v>
      </c>
      <c r="BI32">
        <v>-5.5000000000000003E-4</v>
      </c>
      <c r="BJ32">
        <v>1.1000000000000001E-3</v>
      </c>
      <c r="BK32">
        <v>6.1599999999999995E-2</v>
      </c>
      <c r="BL32">
        <v>3.5749999999999997E-2</v>
      </c>
      <c r="BM32">
        <v>3.2449999999999993E-2</v>
      </c>
      <c r="BN32">
        <v>2.0899999999999998E-2</v>
      </c>
      <c r="BO32">
        <v>2.86E-2</v>
      </c>
      <c r="BP32">
        <v>2.1999999999999999E-2</v>
      </c>
      <c r="BQ32">
        <v>2.53E-2</v>
      </c>
      <c r="BR32">
        <v>0</v>
      </c>
      <c r="BS32">
        <v>0</v>
      </c>
      <c r="BT32">
        <v>4.0727500000000001</v>
      </c>
      <c r="BU32">
        <v>2.0735000000000001</v>
      </c>
      <c r="BV32">
        <v>1.8677999999999999</v>
      </c>
      <c r="BW32">
        <v>2.2241999999999997</v>
      </c>
      <c r="BX32">
        <v>2.2720500000000001</v>
      </c>
      <c r="BY32">
        <v>2.0184999999999995</v>
      </c>
      <c r="BZ32">
        <v>0.5048999999999999</v>
      </c>
      <c r="CA32">
        <v>0.50105</v>
      </c>
      <c r="CB32">
        <v>0.49830000000000002</v>
      </c>
      <c r="CC32">
        <v>0.40260000000000001</v>
      </c>
      <c r="CD32">
        <v>0.48509999999999998</v>
      </c>
      <c r="CE32">
        <v>0.42295000000000005</v>
      </c>
      <c r="CF32">
        <v>0</v>
      </c>
      <c r="CG32">
        <v>8.1400000000000112</v>
      </c>
      <c r="CH32">
        <v>7.0399999999999965</v>
      </c>
      <c r="CI32">
        <v>9.2400000000000091</v>
      </c>
      <c r="CJ32">
        <v>-2.1999999999999999E-2</v>
      </c>
      <c r="CK32">
        <v>3.8500000000000001E-3</v>
      </c>
      <c r="CL32">
        <v>0</v>
      </c>
      <c r="CM32">
        <v>4.3911999999999995</v>
      </c>
      <c r="CN32">
        <v>4.3180499999999995</v>
      </c>
      <c r="CO32">
        <v>4.3152999999999997</v>
      </c>
      <c r="CP32">
        <v>4.2515000000000001</v>
      </c>
      <c r="CQ32">
        <v>4.07E-2</v>
      </c>
      <c r="CR32">
        <v>4.1249999999999995E-2</v>
      </c>
      <c r="CS32">
        <v>0</v>
      </c>
    </row>
    <row r="33" spans="1:97" ht="14.4" x14ac:dyDescent="0.3">
      <c r="B33" t="s">
        <v>169</v>
      </c>
      <c r="C33">
        <v>3.1250000000000002E-3</v>
      </c>
      <c r="D33" s="72">
        <v>0.28820000000000001</v>
      </c>
      <c r="E33" s="72">
        <v>4.3999999999999734E-3</v>
      </c>
      <c r="F33" s="72">
        <v>0.1782</v>
      </c>
      <c r="G33" s="72">
        <v>-0.23100000000000143</v>
      </c>
      <c r="H33" s="72">
        <v>-2.200000000000002E-2</v>
      </c>
      <c r="I33" s="72">
        <v>0.12099999999999889</v>
      </c>
      <c r="J33" s="72">
        <v>-0.20899999999999896</v>
      </c>
      <c r="K33" s="72">
        <v>0</v>
      </c>
      <c r="L33" s="72">
        <v>0</v>
      </c>
      <c r="M33" s="72">
        <v>0</v>
      </c>
      <c r="N33" s="72">
        <v>7.9199999999999993E-2</v>
      </c>
      <c r="O33" s="72">
        <v>5.4999999999999993E-2</v>
      </c>
      <c r="P33" s="72">
        <v>4.9500000000000002E-2</v>
      </c>
      <c r="Q33" s="72">
        <v>4.7300000000000002E-2</v>
      </c>
      <c r="R33" s="72">
        <v>4.07E-2</v>
      </c>
      <c r="S33" s="72">
        <v>4.1800000000000004E-2</v>
      </c>
      <c r="T33" s="72">
        <v>3.6299999999999999E-2</v>
      </c>
      <c r="U33" s="72">
        <v>1.6500000000000001E-2</v>
      </c>
      <c r="V33" s="72" t="e">
        <v>#VALUE!</v>
      </c>
      <c r="W33" s="72">
        <v>3.0404</v>
      </c>
      <c r="X33" s="72">
        <v>0.30470000000000003</v>
      </c>
      <c r="Y33" s="72">
        <v>0.16279999999999978</v>
      </c>
      <c r="Z33" s="72">
        <v>0.21560000000000007</v>
      </c>
      <c r="AA33" s="72">
        <v>0.27390000000000037</v>
      </c>
      <c r="AB33" s="72">
        <v>0.17050000000000015</v>
      </c>
      <c r="AC33" s="72">
        <v>0.47299999999999998</v>
      </c>
      <c r="AD33" s="72">
        <v>0.47189999999999999</v>
      </c>
      <c r="AE33" s="72">
        <v>0.47409999999999997</v>
      </c>
      <c r="AF33" s="72">
        <v>0.55330000000000001</v>
      </c>
      <c r="AG33" s="72">
        <v>0.42899999999999999</v>
      </c>
      <c r="AH33" s="72">
        <v>0.10779999999999999</v>
      </c>
      <c r="AI33" s="72" t="e">
        <v>#VALUE!</v>
      </c>
      <c r="AJ33" s="72">
        <v>0.9459999999999984</v>
      </c>
      <c r="AK33" s="72">
        <v>0.91299999999999959</v>
      </c>
      <c r="AL33" s="72">
        <v>0.97899999999999965</v>
      </c>
      <c r="AM33" s="72">
        <v>-6.5999999999999991E-3</v>
      </c>
      <c r="AN33" s="72">
        <v>0</v>
      </c>
      <c r="AO33" s="72">
        <v>-6.6000000000000003E-2</v>
      </c>
      <c r="AP33" s="72">
        <v>2.343</v>
      </c>
      <c r="AQ33" s="72">
        <v>2.1471999999999998</v>
      </c>
      <c r="AR33" s="72">
        <v>2.0603000000000002</v>
      </c>
      <c r="AS33" s="72">
        <v>2.0778999999999996</v>
      </c>
      <c r="AT33" s="72">
        <v>-1.8700000000000001E-2</v>
      </c>
      <c r="AU33" s="72">
        <v>-1.9800000000000005E-2</v>
      </c>
      <c r="AV33" s="72" t="e">
        <v>#VALUE!</v>
      </c>
      <c r="AW33" s="72"/>
      <c r="BA33">
        <v>0.11990000000000001</v>
      </c>
      <c r="BB33">
        <v>0</v>
      </c>
      <c r="BC33">
        <v>7.2599999999999998E-2</v>
      </c>
      <c r="BD33">
        <v>1.5840000000000014</v>
      </c>
      <c r="BE33">
        <v>1.5290000000000012</v>
      </c>
      <c r="BF33">
        <v>1.6170000000000004</v>
      </c>
      <c r="BG33">
        <v>1.5894999999999984</v>
      </c>
      <c r="BH33">
        <v>-5.5000000000000003E-4</v>
      </c>
      <c r="BI33">
        <v>-5.5000000000000003E-4</v>
      </c>
      <c r="BJ33">
        <v>-5.5000000000000003E-4</v>
      </c>
      <c r="BK33">
        <v>8.0299999999999996E-2</v>
      </c>
      <c r="BL33">
        <v>5.3899999999999997E-2</v>
      </c>
      <c r="BM33">
        <v>5.1149999999999994E-2</v>
      </c>
      <c r="BN33">
        <v>1.0999999999999999E-2</v>
      </c>
      <c r="BO33">
        <v>1.54E-2</v>
      </c>
      <c r="BP33">
        <v>1.3199999999999998E-2</v>
      </c>
      <c r="BQ33">
        <v>1.7600000000000001E-2</v>
      </c>
      <c r="BR33">
        <v>0</v>
      </c>
      <c r="BS33">
        <v>0</v>
      </c>
      <c r="BT33">
        <v>4.7003000000000004</v>
      </c>
      <c r="BU33">
        <v>2.1867999999999999</v>
      </c>
      <c r="BV33">
        <v>1.9541499999999998</v>
      </c>
      <c r="BW33">
        <v>2.3732499999999996</v>
      </c>
      <c r="BX33">
        <v>2.3985500000000002</v>
      </c>
      <c r="BY33">
        <v>2.1581999999999999</v>
      </c>
      <c r="BZ33">
        <v>0.50544999999999995</v>
      </c>
      <c r="CA33">
        <v>0.50324999999999998</v>
      </c>
      <c r="CB33">
        <v>0.50600000000000001</v>
      </c>
      <c r="CC33">
        <v>0.58079999999999998</v>
      </c>
      <c r="CD33">
        <v>0.47189999999999999</v>
      </c>
      <c r="CE33">
        <v>0.40919999999999995</v>
      </c>
      <c r="CF33">
        <v>0</v>
      </c>
      <c r="CG33">
        <v>32.406550000000003</v>
      </c>
      <c r="CH33">
        <v>34.906850000000006</v>
      </c>
      <c r="CI33">
        <v>34.169850000000004</v>
      </c>
      <c r="CJ33">
        <v>4.9499999999999978E-3</v>
      </c>
      <c r="CK33">
        <v>-5.5000000000000003E-4</v>
      </c>
      <c r="CL33">
        <v>0</v>
      </c>
      <c r="CM33">
        <v>5.1980500000000003</v>
      </c>
      <c r="CN33">
        <v>5.1375500000000009</v>
      </c>
      <c r="CO33">
        <v>5.089150000000001</v>
      </c>
      <c r="CP33">
        <v>5.0638500000000004</v>
      </c>
      <c r="CQ33">
        <v>3.7400000000000003E-2</v>
      </c>
      <c r="CR33">
        <v>3.5750000000000011E-2</v>
      </c>
      <c r="CS33">
        <v>0</v>
      </c>
    </row>
    <row r="34" spans="1:97" ht="14.4" x14ac:dyDescent="0.3">
      <c r="B34" t="s">
        <v>170</v>
      </c>
      <c r="C34">
        <f>C32/2</f>
        <v>1.5625000000000001E-3</v>
      </c>
      <c r="D34" s="76">
        <v>-1.6500000000000001E-2</v>
      </c>
      <c r="E34" s="76">
        <v>-0.12099999999999997</v>
      </c>
      <c r="F34" s="76">
        <v>-4.4000000000000003E-3</v>
      </c>
      <c r="G34" s="76">
        <v>70.87299999999999</v>
      </c>
      <c r="H34" s="76">
        <v>76.11999999999999</v>
      </c>
      <c r="I34" s="76">
        <v>74.788999999999987</v>
      </c>
      <c r="J34" s="76">
        <v>-15.521000000000001</v>
      </c>
      <c r="K34" s="76">
        <v>0</v>
      </c>
      <c r="L34" s="76">
        <v>0</v>
      </c>
      <c r="M34" s="76">
        <v>0</v>
      </c>
      <c r="N34" s="76">
        <v>0</v>
      </c>
      <c r="O34" s="76">
        <v>-3.2999999999999991E-3</v>
      </c>
      <c r="P34" s="76">
        <v>-8.7999999999999988E-3</v>
      </c>
      <c r="Q34" s="76">
        <v>-3.3000000000000002E-2</v>
      </c>
      <c r="R34" s="76">
        <v>-3.5200000000000002E-2</v>
      </c>
      <c r="S34" s="76">
        <v>-2.75E-2</v>
      </c>
      <c r="T34" s="76">
        <v>-2.53E-2</v>
      </c>
      <c r="U34" s="76">
        <v>4.3999999999999994E-3</v>
      </c>
      <c r="V34" s="76">
        <v>0</v>
      </c>
      <c r="W34" s="76">
        <v>7.0685999999999991</v>
      </c>
      <c r="X34" s="76">
        <v>9.3115000000000006</v>
      </c>
      <c r="Y34" s="76">
        <v>8.3281000000000009</v>
      </c>
      <c r="Z34" s="76">
        <v>9.4061000000000003</v>
      </c>
      <c r="AA34" s="76">
        <v>10.266300000000001</v>
      </c>
      <c r="AB34" s="76">
        <v>8.6295000000000002</v>
      </c>
      <c r="AC34" s="76">
        <v>9.7900000000000001E-2</v>
      </c>
      <c r="AD34" s="76">
        <v>9.8999999999999991E-2</v>
      </c>
      <c r="AE34" s="76">
        <v>0.10230000000000002</v>
      </c>
      <c r="AF34" s="76">
        <v>0.1045</v>
      </c>
      <c r="AG34" s="76">
        <v>8.5800000000000001E-2</v>
      </c>
      <c r="AH34" s="76">
        <v>0</v>
      </c>
      <c r="AI34" s="76">
        <v>0</v>
      </c>
      <c r="AJ34" s="76">
        <v>56.694000000000003</v>
      </c>
      <c r="AK34" s="76">
        <v>50.588999999999999</v>
      </c>
      <c r="AL34" s="76">
        <v>48.972000000000001</v>
      </c>
      <c r="AM34" s="76">
        <v>-2.200000000000001E-3</v>
      </c>
      <c r="AN34" s="76">
        <v>0</v>
      </c>
      <c r="AO34" s="76">
        <v>0</v>
      </c>
      <c r="AP34" s="76">
        <v>4.8917000000000002</v>
      </c>
      <c r="AQ34" s="76">
        <v>4.6123000000000003</v>
      </c>
      <c r="AR34" s="76">
        <v>4.5583999999999998</v>
      </c>
      <c r="AS34" s="76">
        <v>4.6078999999999999</v>
      </c>
      <c r="AT34" s="76">
        <v>-8.8000000000000005E-3</v>
      </c>
      <c r="AU34" s="76">
        <v>-7.7000000000000002E-3</v>
      </c>
      <c r="AV34" s="76">
        <v>0</v>
      </c>
      <c r="AW34" s="76"/>
      <c r="BA34">
        <v>0.45539999999999997</v>
      </c>
      <c r="BB34">
        <v>0</v>
      </c>
      <c r="BC34">
        <v>0.31129999999999997</v>
      </c>
      <c r="BD34">
        <v>1.6720000000000015</v>
      </c>
      <c r="BE34">
        <v>1.6115000000000008</v>
      </c>
      <c r="BF34">
        <v>1.7380000000000004</v>
      </c>
      <c r="BG34">
        <v>1.4740000000000002</v>
      </c>
      <c r="BH34">
        <v>0</v>
      </c>
      <c r="BI34">
        <v>1.1000000000000001E-3</v>
      </c>
      <c r="BJ34">
        <v>-5.5000000000000003E-4</v>
      </c>
      <c r="BK34">
        <v>9.35E-2</v>
      </c>
      <c r="BL34">
        <v>4.9500000000000002E-2</v>
      </c>
      <c r="BM34">
        <v>7.425000000000001E-2</v>
      </c>
      <c r="BN34">
        <v>0.1265</v>
      </c>
      <c r="BO34">
        <v>0.1298</v>
      </c>
      <c r="BP34">
        <v>0.121</v>
      </c>
      <c r="BQ34">
        <v>0.1298</v>
      </c>
      <c r="BR34">
        <v>0</v>
      </c>
      <c r="BS34">
        <v>0</v>
      </c>
      <c r="BT34">
        <v>4.5237499999999997</v>
      </c>
      <c r="BU34">
        <v>2.1923000000000004</v>
      </c>
      <c r="BV34">
        <v>1.9662500000000001</v>
      </c>
      <c r="BW34">
        <v>2.4095499999999994</v>
      </c>
      <c r="BX34">
        <v>2.4607000000000001</v>
      </c>
      <c r="BY34">
        <v>2.1570999999999998</v>
      </c>
      <c r="BZ34">
        <v>0.51534999999999997</v>
      </c>
      <c r="CA34">
        <v>0.51150000000000007</v>
      </c>
      <c r="CB34">
        <v>0.51534999999999997</v>
      </c>
      <c r="CC34">
        <v>0.52580000000000005</v>
      </c>
      <c r="CD34">
        <v>0.47960000000000003</v>
      </c>
      <c r="CE34">
        <v>0.4466</v>
      </c>
      <c r="CF34">
        <v>0</v>
      </c>
      <c r="CG34">
        <v>6.0995000000000026</v>
      </c>
      <c r="CH34">
        <v>4.0314999999999959</v>
      </c>
      <c r="CI34">
        <v>4.5374999999999979</v>
      </c>
      <c r="CJ34">
        <v>2.7499999999999994E-3</v>
      </c>
      <c r="CK34">
        <v>3.8499999999999993E-3</v>
      </c>
      <c r="CL34">
        <v>0</v>
      </c>
      <c r="CM34">
        <v>5.5269499999999994</v>
      </c>
      <c r="CN34">
        <v>5.4318000000000008</v>
      </c>
      <c r="CO34">
        <v>5.3778999999999995</v>
      </c>
      <c r="CP34">
        <v>5.3635999999999999</v>
      </c>
      <c r="CQ34">
        <v>7.0400000000000004E-2</v>
      </c>
      <c r="CR34">
        <v>7.0950000000000013E-2</v>
      </c>
      <c r="CS34">
        <v>0</v>
      </c>
    </row>
    <row r="35" spans="1:97" ht="14.4" x14ac:dyDescent="0.3">
      <c r="B35" t="s">
        <v>170</v>
      </c>
      <c r="C35">
        <v>1.5625000000000001E-3</v>
      </c>
      <c r="D35" s="76">
        <v>-1.6500000000000001E-2</v>
      </c>
      <c r="E35" s="76">
        <v>-0.22989999999999999</v>
      </c>
      <c r="F35" s="76">
        <v>-4.4000000000000003E-3</v>
      </c>
      <c r="G35" s="76">
        <v>71.368000000000009</v>
      </c>
      <c r="H35" s="76">
        <v>76.78</v>
      </c>
      <c r="I35" s="76">
        <v>75.460000000000008</v>
      </c>
      <c r="J35" s="76">
        <v>-15.521000000000001</v>
      </c>
      <c r="K35" s="76">
        <v>0</v>
      </c>
      <c r="L35" s="76">
        <v>0</v>
      </c>
      <c r="M35" s="76">
        <v>0</v>
      </c>
      <c r="N35" s="76">
        <v>0</v>
      </c>
      <c r="O35" s="76">
        <v>-1.43E-2</v>
      </c>
      <c r="P35" s="76">
        <v>-8.7999999999999988E-3</v>
      </c>
      <c r="Q35" s="76">
        <v>-1.9800000000000002E-2</v>
      </c>
      <c r="R35" s="76">
        <v>-2.3100000000000002E-2</v>
      </c>
      <c r="S35" s="76">
        <v>-1.9800000000000002E-2</v>
      </c>
      <c r="T35" s="76">
        <v>-2.1999999999999999E-2</v>
      </c>
      <c r="U35" s="76">
        <v>0</v>
      </c>
      <c r="V35" s="76">
        <v>0</v>
      </c>
      <c r="W35" s="76">
        <v>6.5483000000000002</v>
      </c>
      <c r="X35" s="76">
        <v>8.8934999999999995</v>
      </c>
      <c r="Y35" s="76">
        <v>7.9981000000000009</v>
      </c>
      <c r="Z35" s="76">
        <v>9.0761000000000021</v>
      </c>
      <c r="AA35" s="76">
        <v>9.9802999999999997</v>
      </c>
      <c r="AB35" s="76">
        <v>8.2554999999999996</v>
      </c>
      <c r="AC35" s="76">
        <v>6.0499999999999998E-2</v>
      </c>
      <c r="AD35" s="76">
        <v>6.0500000000000005E-2</v>
      </c>
      <c r="AE35" s="76">
        <v>6.4899999999999999E-2</v>
      </c>
      <c r="AF35" s="76">
        <v>5.3899999999999997E-2</v>
      </c>
      <c r="AG35" s="76">
        <v>6.6000000000000003E-2</v>
      </c>
      <c r="AH35" s="76">
        <v>0</v>
      </c>
      <c r="AI35" s="76">
        <v>0</v>
      </c>
      <c r="AJ35" s="76">
        <v>49.79699999999999</v>
      </c>
      <c r="AK35" s="76">
        <v>46.45300000000001</v>
      </c>
      <c r="AL35" s="76">
        <v>43.911999999999999</v>
      </c>
      <c r="AM35" s="76">
        <v>-1.0999999999999999E-2</v>
      </c>
      <c r="AN35" s="76">
        <v>0</v>
      </c>
      <c r="AO35" s="76">
        <v>0</v>
      </c>
      <c r="AP35" s="76">
        <v>4.5177000000000005</v>
      </c>
      <c r="AQ35" s="76">
        <v>4.2636000000000003</v>
      </c>
      <c r="AR35" s="76">
        <v>4.2427000000000001</v>
      </c>
      <c r="AS35" s="76">
        <v>4.2812000000000001</v>
      </c>
      <c r="AT35" s="76">
        <v>-8.8000000000000005E-3</v>
      </c>
      <c r="AU35" s="76">
        <v>-8.8000000000000005E-3</v>
      </c>
      <c r="AV35" s="76">
        <v>0</v>
      </c>
      <c r="AW35" s="76"/>
      <c r="BA35">
        <v>0.27884999999999999</v>
      </c>
      <c r="BB35">
        <v>0.1507</v>
      </c>
      <c r="BC35">
        <v>0.17654999999999998</v>
      </c>
      <c r="BD35">
        <v>-0.24199999999999899</v>
      </c>
      <c r="BE35">
        <v>0.24200000000000144</v>
      </c>
      <c r="BF35">
        <v>0.33549999999999847</v>
      </c>
      <c r="BG35">
        <v>-5.500000000000127E-2</v>
      </c>
      <c r="BH35">
        <v>0</v>
      </c>
      <c r="BI35">
        <v>0</v>
      </c>
      <c r="BJ35">
        <v>0</v>
      </c>
      <c r="BK35">
        <v>8.9650000000000007E-2</v>
      </c>
      <c r="BL35">
        <v>8.745E-2</v>
      </c>
      <c r="BM35">
        <v>8.9649999999999994E-2</v>
      </c>
      <c r="BN35">
        <v>2.64E-2</v>
      </c>
      <c r="BO35">
        <v>2.4200000000000003E-2</v>
      </c>
      <c r="BP35">
        <v>2.3649999999999997E-2</v>
      </c>
      <c r="BQ35">
        <v>2.145E-2</v>
      </c>
      <c r="BR35">
        <v>-4.1249999999999995E-2</v>
      </c>
      <c r="BS35">
        <v>0</v>
      </c>
      <c r="BT35">
        <v>3.0299499999999999</v>
      </c>
      <c r="BU35">
        <v>0.40095000000000014</v>
      </c>
      <c r="BV35">
        <v>0.30194999999999972</v>
      </c>
      <c r="BW35">
        <v>0.31679999999999992</v>
      </c>
      <c r="BX35">
        <v>0.43449999999999978</v>
      </c>
      <c r="BY35">
        <v>0.24969999999999967</v>
      </c>
      <c r="BZ35">
        <v>0.47409999999999997</v>
      </c>
      <c r="CA35">
        <v>0.4763</v>
      </c>
      <c r="CB35">
        <v>0.46970000000000001</v>
      </c>
      <c r="CC35">
        <v>0.47849999999999998</v>
      </c>
      <c r="CD35">
        <v>0.43064999999999998</v>
      </c>
      <c r="CE35">
        <v>8.9099999999999999E-2</v>
      </c>
      <c r="CF35">
        <v>0</v>
      </c>
      <c r="CG35">
        <v>-6.7815000000000003</v>
      </c>
      <c r="CH35">
        <v>-7.1279999999999983</v>
      </c>
      <c r="CI35">
        <v>-6.6880000000000006</v>
      </c>
      <c r="CJ35">
        <v>-7.1499999999999992E-3</v>
      </c>
      <c r="CK35">
        <v>0</v>
      </c>
      <c r="CL35">
        <v>0</v>
      </c>
      <c r="CM35">
        <v>2.8924500000000006</v>
      </c>
      <c r="CN35">
        <v>2.6972000000000005</v>
      </c>
      <c r="CO35">
        <v>2.6697000000000002</v>
      </c>
      <c r="CP35">
        <v>2.6587000000000001</v>
      </c>
      <c r="CQ35">
        <v>1.1549999999999996E-2</v>
      </c>
      <c r="CR35">
        <v>1.3199999999999998E-2</v>
      </c>
      <c r="CS35">
        <v>0</v>
      </c>
    </row>
    <row r="36" spans="1:97" ht="14.4" x14ac:dyDescent="0.3">
      <c r="B36" t="s">
        <v>163</v>
      </c>
      <c r="C36">
        <v>0</v>
      </c>
      <c r="D36" s="80">
        <v>0.22330000000000003</v>
      </c>
      <c r="E36" s="80">
        <v>0.2288</v>
      </c>
      <c r="F36" s="80">
        <v>0.1474</v>
      </c>
      <c r="G36" s="80">
        <v>0.24200000000000021</v>
      </c>
      <c r="H36" s="80">
        <v>0.87999999999999834</v>
      </c>
      <c r="I36" s="80">
        <v>0.78099999999999947</v>
      </c>
      <c r="J36" s="80">
        <v>-6.6000000000000059E-2</v>
      </c>
      <c r="K36" s="80">
        <v>0</v>
      </c>
      <c r="L36" s="80">
        <v>1.1000000000000001E-3</v>
      </c>
      <c r="M36" s="80">
        <v>0</v>
      </c>
      <c r="N36" s="80">
        <v>9.4600000000000004E-2</v>
      </c>
      <c r="O36" s="80">
        <v>7.1499999999999994E-2</v>
      </c>
      <c r="P36" s="80">
        <v>9.0199999999999989E-2</v>
      </c>
      <c r="Q36" s="80">
        <v>1.2100000000000003E-2</v>
      </c>
      <c r="R36" s="80">
        <v>1.7599999999999998E-2</v>
      </c>
      <c r="S36" s="80">
        <v>2.0899999999999998E-2</v>
      </c>
      <c r="T36" s="80">
        <v>1.7600000000000001E-2</v>
      </c>
      <c r="U36" s="80">
        <v>0.1232</v>
      </c>
      <c r="V36" s="80">
        <v>0</v>
      </c>
      <c r="W36" s="80">
        <v>2.9293000000000005</v>
      </c>
      <c r="X36" s="80">
        <v>0.59510000000000007</v>
      </c>
      <c r="Y36" s="80">
        <v>0.26620000000000033</v>
      </c>
      <c r="Z36" s="80">
        <v>0.34210000000000018</v>
      </c>
      <c r="AA36" s="80">
        <v>0.51809999999999978</v>
      </c>
      <c r="AB36" s="80">
        <v>0.28600000000000025</v>
      </c>
      <c r="AC36" s="80">
        <v>0.44330000000000003</v>
      </c>
      <c r="AD36" s="80">
        <v>0.44550000000000001</v>
      </c>
      <c r="AE36" s="80">
        <v>0.44660000000000005</v>
      </c>
      <c r="AF36" s="80">
        <v>0.49940000000000001</v>
      </c>
      <c r="AG36" s="80">
        <v>0.39820000000000005</v>
      </c>
      <c r="AH36" s="80">
        <v>8.14E-2</v>
      </c>
      <c r="AI36" s="80">
        <v>0</v>
      </c>
      <c r="AJ36" s="80">
        <v>0.31240000000000101</v>
      </c>
      <c r="AK36" s="80">
        <v>0.11219999999999986</v>
      </c>
      <c r="AL36" s="80">
        <v>0.1671999999999999</v>
      </c>
      <c r="AM36" s="80">
        <v>0</v>
      </c>
      <c r="AN36" s="80">
        <v>-4.4000000000000003E-3</v>
      </c>
      <c r="AO36" s="80">
        <v>-1.9799999999999998E-2</v>
      </c>
      <c r="AP36" s="80">
        <v>4.4473000000000003</v>
      </c>
      <c r="AQ36" s="80">
        <v>4.2746000000000004</v>
      </c>
      <c r="AR36" s="80">
        <v>4.1458999999999993</v>
      </c>
      <c r="AS36" s="80">
        <v>4.1876999999999995</v>
      </c>
      <c r="AT36" s="80">
        <v>3.4099999999999998E-2</v>
      </c>
      <c r="AU36" s="80">
        <v>3.5200000000000009E-2</v>
      </c>
      <c r="AV36" s="80">
        <v>0</v>
      </c>
      <c r="AW36" s="80"/>
      <c r="BA36">
        <v>0.28820000000000001</v>
      </c>
      <c r="BB36">
        <v>4.3999999999999734E-3</v>
      </c>
      <c r="BC36">
        <v>0.1782</v>
      </c>
      <c r="BD36">
        <v>-0.23100000000000143</v>
      </c>
      <c r="BE36">
        <v>-2.200000000000002E-2</v>
      </c>
      <c r="BF36">
        <v>0.12099999999999889</v>
      </c>
      <c r="BG36">
        <v>-0.20899999999999896</v>
      </c>
      <c r="BH36">
        <v>0</v>
      </c>
      <c r="BI36">
        <v>0</v>
      </c>
      <c r="BJ36">
        <v>0</v>
      </c>
      <c r="BK36">
        <v>7.9199999999999993E-2</v>
      </c>
      <c r="BL36">
        <v>5.4999999999999993E-2</v>
      </c>
      <c r="BM36">
        <v>4.9500000000000002E-2</v>
      </c>
      <c r="BN36">
        <v>4.7300000000000002E-2</v>
      </c>
      <c r="BO36">
        <v>4.07E-2</v>
      </c>
      <c r="BP36">
        <v>4.1800000000000004E-2</v>
      </c>
      <c r="BQ36">
        <v>3.6299999999999999E-2</v>
      </c>
      <c r="BR36">
        <v>1.6500000000000001E-2</v>
      </c>
      <c r="BS36" t="e">
        <v>#VALUE!</v>
      </c>
      <c r="BT36">
        <v>3.0404</v>
      </c>
      <c r="BU36">
        <v>0.30470000000000003</v>
      </c>
      <c r="BV36">
        <v>0.16279999999999978</v>
      </c>
      <c r="BW36">
        <v>0.21560000000000007</v>
      </c>
      <c r="BX36">
        <v>0.27390000000000037</v>
      </c>
      <c r="BY36">
        <v>0.17050000000000015</v>
      </c>
      <c r="BZ36">
        <v>0.47299999999999998</v>
      </c>
      <c r="CA36">
        <v>0.47189999999999999</v>
      </c>
      <c r="CB36">
        <v>0.47409999999999997</v>
      </c>
      <c r="CC36">
        <v>0.55330000000000001</v>
      </c>
      <c r="CD36">
        <v>0.42899999999999999</v>
      </c>
      <c r="CE36">
        <v>0.10779999999999999</v>
      </c>
      <c r="CF36" t="e">
        <v>#VALUE!</v>
      </c>
      <c r="CG36">
        <v>0.9459999999999984</v>
      </c>
      <c r="CH36">
        <v>0.91299999999999959</v>
      </c>
      <c r="CI36">
        <v>0.97899999999999965</v>
      </c>
      <c r="CJ36">
        <v>-3.2999999999999995E-3</v>
      </c>
      <c r="CK36">
        <v>0</v>
      </c>
      <c r="CL36">
        <v>-4.2900000000000001E-2</v>
      </c>
      <c r="CM36">
        <v>2.343</v>
      </c>
      <c r="CN36">
        <v>2.1471999999999998</v>
      </c>
      <c r="CO36">
        <v>2.0603000000000002</v>
      </c>
      <c r="CP36">
        <v>2.0778999999999996</v>
      </c>
      <c r="CQ36">
        <v>-1.8700000000000001E-2</v>
      </c>
      <c r="CR36">
        <v>-1.9800000000000005E-2</v>
      </c>
      <c r="CS36" t="e">
        <v>#VALUE!</v>
      </c>
    </row>
    <row r="37" spans="1:97" ht="14.4" x14ac:dyDescent="0.3">
      <c r="B37" t="s">
        <v>163</v>
      </c>
      <c r="C37">
        <v>0</v>
      </c>
      <c r="D37" s="80">
        <v>0.22769999999999999</v>
      </c>
      <c r="E37" s="80">
        <v>0.1595</v>
      </c>
      <c r="F37" s="80">
        <v>0.14849999999999999</v>
      </c>
      <c r="G37" s="80">
        <v>0.252999999999999</v>
      </c>
      <c r="H37" s="80">
        <v>0.96799999999999842</v>
      </c>
      <c r="I37" s="80">
        <v>0.89099999999999957</v>
      </c>
      <c r="J37" s="80">
        <v>0.1100000000000001</v>
      </c>
      <c r="K37" s="80">
        <v>0</v>
      </c>
      <c r="L37" s="80">
        <v>0</v>
      </c>
      <c r="M37" s="80">
        <v>0</v>
      </c>
      <c r="N37" s="80">
        <v>9.6800000000000011E-2</v>
      </c>
      <c r="O37" s="80">
        <v>7.9200000000000007E-2</v>
      </c>
      <c r="P37" s="80">
        <v>9.1300000000000006E-2</v>
      </c>
      <c r="Q37" s="80">
        <v>-1.0999999999999981E-3</v>
      </c>
      <c r="R37" s="80">
        <v>1.6500000000000001E-2</v>
      </c>
      <c r="S37" s="80">
        <v>1.0999999999999999E-2</v>
      </c>
      <c r="T37" s="80">
        <v>1.4300000000000002E-2</v>
      </c>
      <c r="U37" s="80">
        <v>-5.3899999999999997E-2</v>
      </c>
      <c r="V37" s="80">
        <v>0</v>
      </c>
      <c r="W37" s="80">
        <v>2.7357000000000005</v>
      </c>
      <c r="X37" s="80">
        <v>0.59289999999999976</v>
      </c>
      <c r="Y37" s="80">
        <v>0.2706000000000004</v>
      </c>
      <c r="Z37" s="80">
        <v>0.33110000000000017</v>
      </c>
      <c r="AA37" s="80">
        <v>0.50599999999999978</v>
      </c>
      <c r="AB37" s="80">
        <v>0.26619999999999999</v>
      </c>
      <c r="AC37" s="80">
        <v>0.42349999999999999</v>
      </c>
      <c r="AD37" s="80">
        <v>0.42349999999999999</v>
      </c>
      <c r="AE37" s="80">
        <v>0.42680000000000001</v>
      </c>
      <c r="AF37" s="80">
        <v>0.39490000000000003</v>
      </c>
      <c r="AG37" s="80">
        <v>0.37620000000000003</v>
      </c>
      <c r="AH37" s="80">
        <v>7.1499999999999994E-2</v>
      </c>
      <c r="AI37" s="80">
        <v>0</v>
      </c>
      <c r="AJ37" s="80">
        <v>2.42</v>
      </c>
      <c r="AK37" s="80">
        <v>5.6099999999999928E-2</v>
      </c>
      <c r="AL37" s="80">
        <v>7.590000000000019E-2</v>
      </c>
      <c r="AM37" s="80">
        <v>7.7000000000000002E-3</v>
      </c>
      <c r="AN37" s="80">
        <v>-4.4000000000000003E-3</v>
      </c>
      <c r="AO37" s="80">
        <v>-2.3099999999999999E-2</v>
      </c>
      <c r="AP37" s="80">
        <v>4.2822999999999993</v>
      </c>
      <c r="AQ37" s="80">
        <v>4.0733000000000006</v>
      </c>
      <c r="AR37" s="80">
        <v>3.9566999999999997</v>
      </c>
      <c r="AS37" s="80">
        <v>4.0018000000000002</v>
      </c>
      <c r="AT37" s="80">
        <v>4.6199999999999998E-2</v>
      </c>
      <c r="AU37" s="80">
        <v>4.6200000000000005E-2</v>
      </c>
      <c r="AV37" s="80">
        <v>0</v>
      </c>
      <c r="AW37" s="80"/>
      <c r="BA37">
        <v>-1.7050000000000003E-2</v>
      </c>
      <c r="BB37">
        <v>-0.11495</v>
      </c>
      <c r="BC37">
        <v>-2.2000000000000001E-3</v>
      </c>
      <c r="BD37">
        <v>71.571500000000015</v>
      </c>
      <c r="BE37">
        <v>76.840499999999992</v>
      </c>
      <c r="BF37">
        <v>75.581000000000017</v>
      </c>
      <c r="BG37">
        <v>-15.301</v>
      </c>
      <c r="BH37">
        <v>0</v>
      </c>
      <c r="BI37">
        <v>0</v>
      </c>
      <c r="BJ37">
        <v>0</v>
      </c>
      <c r="BK37">
        <v>-1.7049999999999999E-2</v>
      </c>
      <c r="BL37">
        <v>-4.1800000000000004E-2</v>
      </c>
      <c r="BM37">
        <v>-3.9599999999999996E-2</v>
      </c>
      <c r="BN37">
        <v>-3.3000000000000017E-3</v>
      </c>
      <c r="BO37">
        <v>-4.9500000000000021E-3</v>
      </c>
      <c r="BP37">
        <v>-4.400000000000002E-3</v>
      </c>
      <c r="BQ37">
        <v>-8.2500000000000004E-3</v>
      </c>
      <c r="BR37">
        <v>-4.1800000000000004E-2</v>
      </c>
      <c r="BS37">
        <v>0</v>
      </c>
      <c r="BT37">
        <v>6.5675500000000007</v>
      </c>
      <c r="BU37">
        <v>8.8033000000000001</v>
      </c>
      <c r="BV37">
        <v>7.9474999999999998</v>
      </c>
      <c r="BW37">
        <v>9.0304500000000019</v>
      </c>
      <c r="BX37">
        <v>9.8834999999999997</v>
      </c>
      <c r="BY37">
        <v>8.2098499999999994</v>
      </c>
      <c r="BZ37">
        <v>6.105E-2</v>
      </c>
      <c r="CA37">
        <v>6.0500000000000005E-2</v>
      </c>
      <c r="CB37">
        <v>6.4350000000000004E-2</v>
      </c>
      <c r="CC37">
        <v>4.7299999999999995E-2</v>
      </c>
      <c r="CD37">
        <v>6.3250000000000001E-2</v>
      </c>
      <c r="CE37">
        <v>0</v>
      </c>
      <c r="CF37">
        <v>0</v>
      </c>
      <c r="CG37">
        <v>49.219499999999996</v>
      </c>
      <c r="CH37">
        <v>46.777500000000003</v>
      </c>
      <c r="CI37">
        <v>44.18535</v>
      </c>
      <c r="CJ37">
        <v>-4.9499999999999995E-3</v>
      </c>
      <c r="CK37">
        <v>0</v>
      </c>
      <c r="CL37">
        <v>-1.1000000000000001E-3</v>
      </c>
      <c r="CM37">
        <v>4.3274000000000008</v>
      </c>
      <c r="CN37">
        <v>4.0788000000000002</v>
      </c>
      <c r="CO37">
        <v>4.0447000000000006</v>
      </c>
      <c r="CP37">
        <v>4.0952999999999999</v>
      </c>
      <c r="CQ37">
        <v>-4.07E-2</v>
      </c>
      <c r="CR37">
        <v>-4.1250000000000002E-2</v>
      </c>
      <c r="CS37">
        <v>0</v>
      </c>
    </row>
    <row r="38" spans="1:97" x14ac:dyDescent="0.25">
      <c r="J38" s="2"/>
      <c r="BA38">
        <v>0.23319999999999999</v>
      </c>
      <c r="BB38">
        <v>0.1419</v>
      </c>
      <c r="BC38">
        <v>0.14849999999999999</v>
      </c>
      <c r="BD38">
        <v>0.14299999999999891</v>
      </c>
      <c r="BE38">
        <v>0.64899999999999936</v>
      </c>
      <c r="BF38">
        <v>0.61049999999999871</v>
      </c>
      <c r="BG38">
        <v>2.7500000000000635E-2</v>
      </c>
      <c r="BH38">
        <v>0</v>
      </c>
      <c r="BI38">
        <v>0</v>
      </c>
      <c r="BJ38">
        <v>0</v>
      </c>
      <c r="BK38">
        <v>9.0200000000000002E-2</v>
      </c>
      <c r="BL38">
        <v>6.1600000000000002E-2</v>
      </c>
      <c r="BM38">
        <v>7.0949999999999999E-2</v>
      </c>
      <c r="BN38">
        <v>8.2500000000000021E-3</v>
      </c>
      <c r="BO38">
        <v>1.7600000000000001E-2</v>
      </c>
      <c r="BP38">
        <v>1.5399999999999999E-2</v>
      </c>
      <c r="BQ38">
        <v>1.5950000000000002E-2</v>
      </c>
      <c r="BR38">
        <v>-7.1499999999999994E-2</v>
      </c>
      <c r="BS38">
        <v>0</v>
      </c>
      <c r="BT38">
        <v>2.7384500000000003</v>
      </c>
      <c r="BU38">
        <v>0.42624999999999963</v>
      </c>
      <c r="BV38">
        <v>0.21890000000000032</v>
      </c>
      <c r="BW38">
        <v>0.2612500000000002</v>
      </c>
      <c r="BX38">
        <v>0.3838999999999998</v>
      </c>
      <c r="BY38">
        <v>0.20844999999999994</v>
      </c>
      <c r="BZ38">
        <v>0.42349999999999999</v>
      </c>
      <c r="CA38">
        <v>0.42404999999999998</v>
      </c>
      <c r="CB38">
        <v>0.42405000000000004</v>
      </c>
      <c r="CC38">
        <v>0.39490000000000003</v>
      </c>
      <c r="CD38">
        <v>0.37620000000000003</v>
      </c>
      <c r="CE38">
        <v>7.1499999999999994E-2</v>
      </c>
      <c r="CF38">
        <v>0</v>
      </c>
      <c r="CG38">
        <v>1.6598999999999993</v>
      </c>
      <c r="CH38">
        <v>0.10119999999999985</v>
      </c>
      <c r="CI38">
        <v>0.14685000000000031</v>
      </c>
      <c r="CJ38">
        <v>1.1000000000000007E-3</v>
      </c>
      <c r="CK38">
        <v>-2.2000000000000001E-3</v>
      </c>
      <c r="CL38">
        <v>-1.54E-2</v>
      </c>
      <c r="CM38">
        <v>4.2393999999999998</v>
      </c>
      <c r="CN38">
        <v>4.0353500000000002</v>
      </c>
      <c r="CO38">
        <v>3.9484499999999993</v>
      </c>
      <c r="CP38">
        <v>3.9941000000000004</v>
      </c>
      <c r="CQ38">
        <v>1.5949999999999999E-2</v>
      </c>
      <c r="CR38">
        <v>1.5400000000000006E-2</v>
      </c>
      <c r="CS38">
        <v>0</v>
      </c>
    </row>
    <row r="39" spans="1:97" s="108" customFormat="1" ht="14.4" x14ac:dyDescent="0.3">
      <c r="A39" s="108" t="s">
        <v>49</v>
      </c>
      <c r="B39" s="108" t="s">
        <v>46</v>
      </c>
      <c r="C39" s="108" t="s">
        <v>0</v>
      </c>
      <c r="D39" s="102" t="s">
        <v>1</v>
      </c>
      <c r="E39" s="102" t="s">
        <v>2</v>
      </c>
      <c r="F39" s="102" t="s">
        <v>3</v>
      </c>
      <c r="G39" s="102" t="s">
        <v>4</v>
      </c>
      <c r="H39" s="102" t="s">
        <v>5</v>
      </c>
      <c r="I39" s="102" t="s">
        <v>6</v>
      </c>
      <c r="J39" s="109" t="s">
        <v>7</v>
      </c>
      <c r="K39" s="102" t="s">
        <v>8</v>
      </c>
      <c r="L39" s="102" t="s">
        <v>9</v>
      </c>
      <c r="M39" s="102" t="s">
        <v>10</v>
      </c>
      <c r="N39" s="102" t="s">
        <v>11</v>
      </c>
      <c r="O39" s="102" t="s">
        <v>12</v>
      </c>
      <c r="P39" s="102" t="s">
        <v>13</v>
      </c>
      <c r="Q39" s="102" t="s">
        <v>14</v>
      </c>
      <c r="R39" s="102" t="s">
        <v>15</v>
      </c>
      <c r="S39" s="102" t="s">
        <v>16</v>
      </c>
      <c r="T39" s="102" t="s">
        <v>17</v>
      </c>
      <c r="U39" s="102" t="s">
        <v>18</v>
      </c>
      <c r="V39" s="102" t="s">
        <v>19</v>
      </c>
      <c r="W39" s="102" t="s">
        <v>20</v>
      </c>
      <c r="X39" s="102" t="s">
        <v>21</v>
      </c>
      <c r="Y39" s="102" t="s">
        <v>22</v>
      </c>
      <c r="Z39" s="102" t="s">
        <v>23</v>
      </c>
      <c r="AA39" s="102" t="s">
        <v>24</v>
      </c>
      <c r="AB39" s="102" t="s">
        <v>25</v>
      </c>
      <c r="AC39" s="102" t="s">
        <v>26</v>
      </c>
      <c r="AD39" s="102" t="s">
        <v>27</v>
      </c>
      <c r="AE39" s="102" t="s">
        <v>28</v>
      </c>
      <c r="AF39" s="102" t="s">
        <v>29</v>
      </c>
      <c r="AG39" s="102" t="s">
        <v>30</v>
      </c>
      <c r="AH39" s="102" t="s">
        <v>31</v>
      </c>
      <c r="AI39" s="102" t="s">
        <v>32</v>
      </c>
      <c r="AJ39" s="102" t="s">
        <v>33</v>
      </c>
      <c r="AK39" s="102" t="s">
        <v>34</v>
      </c>
      <c r="AL39" s="102" t="s">
        <v>35</v>
      </c>
      <c r="AM39" s="102" t="s">
        <v>36</v>
      </c>
      <c r="AN39" s="102" t="s">
        <v>37</v>
      </c>
      <c r="AO39" s="102" t="s">
        <v>38</v>
      </c>
      <c r="AP39" s="102" t="s">
        <v>39</v>
      </c>
      <c r="AQ39" s="102" t="s">
        <v>40</v>
      </c>
      <c r="AR39" s="102" t="s">
        <v>41</v>
      </c>
      <c r="AS39" s="102" t="s">
        <v>42</v>
      </c>
      <c r="AT39" s="102" t="s">
        <v>43</v>
      </c>
      <c r="AU39" s="102" t="s">
        <v>44</v>
      </c>
      <c r="AV39" s="102" t="s">
        <v>45</v>
      </c>
      <c r="AW39" s="102"/>
    </row>
    <row r="40" spans="1:97" ht="14.4" x14ac:dyDescent="0.3">
      <c r="B40" t="s">
        <v>163</v>
      </c>
      <c r="C40">
        <v>0.1</v>
      </c>
      <c r="D40" s="20">
        <v>0.2354</v>
      </c>
      <c r="E40" s="20">
        <v>0</v>
      </c>
      <c r="F40" s="20">
        <v>0.14959999999999998</v>
      </c>
      <c r="G40" s="20">
        <v>-0.63800000000000057</v>
      </c>
      <c r="H40" s="20">
        <v>-0.77000000000000068</v>
      </c>
      <c r="I40" s="20">
        <v>-0.70400000000000063</v>
      </c>
      <c r="J40" s="20">
        <v>-0.63800000000000057</v>
      </c>
      <c r="K40" s="20">
        <v>0</v>
      </c>
      <c r="L40" s="20">
        <v>0</v>
      </c>
      <c r="M40" s="20">
        <v>1.1000000000000001E-3</v>
      </c>
      <c r="N40" s="20">
        <v>4.6199999999999998E-2</v>
      </c>
      <c r="O40" s="20">
        <v>-1.3200000000000007E-2</v>
      </c>
      <c r="P40" s="20">
        <v>0</v>
      </c>
      <c r="Q40" s="20">
        <v>5.5E-2</v>
      </c>
      <c r="R40" s="20">
        <v>4.9499999999999995E-2</v>
      </c>
      <c r="S40" s="20">
        <v>4.8400000000000006E-2</v>
      </c>
      <c r="T40" s="20">
        <v>5.2799999999999993E-2</v>
      </c>
      <c r="U40" s="20">
        <v>2.53E-2</v>
      </c>
      <c r="V40" s="20">
        <v>0</v>
      </c>
      <c r="W40" s="20">
        <v>6.9366000000000003</v>
      </c>
      <c r="X40" s="20">
        <v>0.93940000000000035</v>
      </c>
      <c r="Y40" s="20">
        <v>0.99549999999999961</v>
      </c>
      <c r="Z40" s="20">
        <v>1.0064999999999997</v>
      </c>
      <c r="AA40" s="20">
        <v>1.0372999999999999</v>
      </c>
      <c r="AB40" s="20">
        <v>1.0021000000000002</v>
      </c>
      <c r="AC40" s="20">
        <v>0.70509999999999984</v>
      </c>
      <c r="AD40" s="20">
        <v>0.69520000000000004</v>
      </c>
      <c r="AE40" s="20">
        <v>0.70729999999999993</v>
      </c>
      <c r="AF40" s="20">
        <v>0.61930000000000007</v>
      </c>
      <c r="AG40" s="20">
        <v>0.69410000000000005</v>
      </c>
      <c r="AH40" s="20">
        <v>0.89100000000000001</v>
      </c>
      <c r="AI40" s="20">
        <v>0</v>
      </c>
      <c r="AJ40" s="20">
        <v>257.59909999999996</v>
      </c>
      <c r="AK40" s="20">
        <v>-9.0672999999999995</v>
      </c>
      <c r="AL40" s="20">
        <v>289.17570000000001</v>
      </c>
      <c r="AM40" s="20">
        <v>5.0599999999999999E-2</v>
      </c>
      <c r="AN40" s="20">
        <v>0</v>
      </c>
      <c r="AO40" s="20">
        <v>0</v>
      </c>
      <c r="AP40" s="20">
        <v>5.2195</v>
      </c>
      <c r="AQ40" s="20">
        <v>5.1326000000000001</v>
      </c>
      <c r="AR40" s="20">
        <v>5.0808999999999997</v>
      </c>
      <c r="AS40" s="20">
        <v>5.0270000000000001</v>
      </c>
      <c r="AT40" s="20">
        <v>-1.3200000000000007E-2</v>
      </c>
      <c r="AU40" s="20">
        <v>-1.43E-2</v>
      </c>
      <c r="AV40" s="20">
        <v>0</v>
      </c>
      <c r="AW40" s="20"/>
    </row>
    <row r="41" spans="1:97" ht="14.4" x14ac:dyDescent="0.3">
      <c r="B41" t="s">
        <v>163</v>
      </c>
      <c r="C41">
        <v>0.1</v>
      </c>
      <c r="D41" s="20">
        <v>0.11109999999999999</v>
      </c>
      <c r="E41" s="20">
        <v>0</v>
      </c>
      <c r="F41" s="20">
        <v>7.8100000000000003E-2</v>
      </c>
      <c r="G41" s="20">
        <v>-0.252999999999999</v>
      </c>
      <c r="H41" s="20">
        <v>-0.33000000000000029</v>
      </c>
      <c r="I41" s="20">
        <v>-0.24200000000000021</v>
      </c>
      <c r="J41" s="20">
        <v>-0.12100000000000133</v>
      </c>
      <c r="K41" s="20">
        <v>0</v>
      </c>
      <c r="L41" s="20">
        <v>0</v>
      </c>
      <c r="M41" s="20">
        <v>0</v>
      </c>
      <c r="N41" s="20">
        <v>3.1900000000000005E-2</v>
      </c>
      <c r="O41" s="20">
        <v>-3.0800000000000004E-2</v>
      </c>
      <c r="P41" s="20">
        <v>-1.6500000000000004E-2</v>
      </c>
      <c r="Q41" s="20">
        <v>3.0800000000000001E-2</v>
      </c>
      <c r="R41" s="20">
        <v>2.53E-2</v>
      </c>
      <c r="S41" s="20">
        <v>2.1999999999999999E-2</v>
      </c>
      <c r="T41" s="20">
        <v>2.6399999999999996E-2</v>
      </c>
      <c r="U41" s="20">
        <v>7.1499999999999994E-2</v>
      </c>
      <c r="V41" s="20">
        <v>0</v>
      </c>
      <c r="W41" s="20">
        <v>6.6957000000000004</v>
      </c>
      <c r="X41" s="20">
        <v>0.96140000000000037</v>
      </c>
      <c r="Y41" s="20">
        <v>0.97459999999999947</v>
      </c>
      <c r="Z41" s="20">
        <v>1.0483</v>
      </c>
      <c r="AA41" s="20">
        <v>1.0648</v>
      </c>
      <c r="AB41" s="20">
        <v>1.0548999999999999</v>
      </c>
      <c r="AC41" s="20">
        <v>0.68529999999999991</v>
      </c>
      <c r="AD41" s="20">
        <v>0.67869999999999997</v>
      </c>
      <c r="AE41" s="20">
        <v>0.68310000000000004</v>
      </c>
      <c r="AF41" s="20">
        <v>0.5907</v>
      </c>
      <c r="AG41" s="20">
        <v>0.66549999999999998</v>
      </c>
      <c r="AH41" s="20">
        <v>0.77769999999999995</v>
      </c>
      <c r="AI41" s="20">
        <v>0</v>
      </c>
      <c r="AJ41" s="20">
        <v>259.57909999999998</v>
      </c>
      <c r="AK41" s="20">
        <v>-9.0672999999999995</v>
      </c>
      <c r="AL41" s="20">
        <v>273.77570000000003</v>
      </c>
      <c r="AM41" s="20">
        <v>3.1899999999999998E-2</v>
      </c>
      <c r="AN41" s="20">
        <v>0</v>
      </c>
      <c r="AO41" s="20">
        <v>0</v>
      </c>
      <c r="AP41" s="20">
        <v>3.1448999999999998</v>
      </c>
      <c r="AQ41" s="20">
        <v>3.0656999999999996</v>
      </c>
      <c r="AR41" s="20">
        <v>3.0238999999999998</v>
      </c>
      <c r="AS41" s="20">
        <v>3.0294000000000003</v>
      </c>
      <c r="AT41" s="20">
        <v>-2.4200000000000006E-2</v>
      </c>
      <c r="AU41" s="20">
        <v>-2.53E-2</v>
      </c>
      <c r="AV41" s="20">
        <v>0</v>
      </c>
      <c r="AW41" s="20"/>
    </row>
    <row r="42" spans="1:97" ht="14.4" x14ac:dyDescent="0.3">
      <c r="B42" t="s">
        <v>163</v>
      </c>
      <c r="C42">
        <v>0.05</v>
      </c>
      <c r="D42" s="25">
        <v>0.42130000000000001</v>
      </c>
      <c r="E42" s="25">
        <v>0</v>
      </c>
      <c r="F42" s="25">
        <v>0.26840000000000003</v>
      </c>
      <c r="G42" s="25">
        <v>-0.78099999999999947</v>
      </c>
      <c r="H42" s="25">
        <v>-0.86899999999999955</v>
      </c>
      <c r="I42" s="25">
        <v>-0.80299999999999949</v>
      </c>
      <c r="J42" s="25">
        <v>-0.70400000000000063</v>
      </c>
      <c r="K42" s="25">
        <v>0</v>
      </c>
      <c r="L42" s="25">
        <v>-1.1000000000000001E-3</v>
      </c>
      <c r="M42" s="25">
        <v>0</v>
      </c>
      <c r="N42" s="25">
        <v>5.3899999999999997E-2</v>
      </c>
      <c r="O42" s="25">
        <v>-1.8700000000000001E-2</v>
      </c>
      <c r="P42" s="25">
        <v>1.6499999999999994E-2</v>
      </c>
      <c r="Q42" s="25">
        <v>4.3999999999999997E-2</v>
      </c>
      <c r="R42" s="25">
        <v>5.0599999999999999E-2</v>
      </c>
      <c r="S42" s="25">
        <v>5.0599999999999999E-2</v>
      </c>
      <c r="T42" s="25">
        <v>5.5E-2</v>
      </c>
      <c r="U42" s="25">
        <v>0</v>
      </c>
      <c r="V42" s="25">
        <v>0</v>
      </c>
      <c r="W42" s="25">
        <v>4.2195999999999998</v>
      </c>
      <c r="X42" s="25">
        <v>2.1911999999999998</v>
      </c>
      <c r="Y42" s="25">
        <v>2.1075999999999997</v>
      </c>
      <c r="Z42" s="25">
        <v>2.3628</v>
      </c>
      <c r="AA42" s="25">
        <v>2.4024000000000005</v>
      </c>
      <c r="AB42" s="25">
        <v>2.1768999999999998</v>
      </c>
      <c r="AC42" s="25">
        <v>0.48949999999999999</v>
      </c>
      <c r="AD42" s="25">
        <v>0.4884</v>
      </c>
      <c r="AE42" s="25">
        <v>0.49719999999999998</v>
      </c>
      <c r="AF42" s="25">
        <v>0.44</v>
      </c>
      <c r="AG42" s="25">
        <v>0.47409999999999997</v>
      </c>
      <c r="AH42" s="25">
        <v>0.62039999999999995</v>
      </c>
      <c r="AI42" s="25">
        <v>0</v>
      </c>
      <c r="AJ42" s="25">
        <v>130.4391</v>
      </c>
      <c r="AK42" s="25">
        <v>129.20269999999999</v>
      </c>
      <c r="AL42" s="25">
        <v>145.84569999999999</v>
      </c>
      <c r="AM42" s="25">
        <v>4.6199999999999998E-2</v>
      </c>
      <c r="AN42" s="25">
        <v>0</v>
      </c>
      <c r="AO42" s="25">
        <v>0</v>
      </c>
      <c r="AP42" s="25">
        <v>4.4307999999999996</v>
      </c>
      <c r="AQ42" s="25">
        <v>4.3625999999999996</v>
      </c>
      <c r="AR42" s="25">
        <v>4.3526999999999996</v>
      </c>
      <c r="AS42" s="25">
        <v>4.2658000000000005</v>
      </c>
      <c r="AT42" s="25">
        <v>2.1999999999999962E-3</v>
      </c>
      <c r="AU42" s="25">
        <v>1.1000000000000029E-3</v>
      </c>
      <c r="AV42" s="25">
        <v>0</v>
      </c>
      <c r="AW42" s="25"/>
    </row>
    <row r="43" spans="1:97" ht="14.4" x14ac:dyDescent="0.3">
      <c r="B43" t="s">
        <v>163</v>
      </c>
      <c r="C43">
        <v>0.05</v>
      </c>
      <c r="D43" s="25">
        <v>0.31240000000000001</v>
      </c>
      <c r="E43" s="25">
        <v>0</v>
      </c>
      <c r="F43" s="25">
        <v>0.20899999999999999</v>
      </c>
      <c r="G43" s="25">
        <v>-0.16499999999999893</v>
      </c>
      <c r="H43" s="25">
        <v>-0.2200000000000002</v>
      </c>
      <c r="I43" s="25">
        <v>-0.20899999999999896</v>
      </c>
      <c r="J43" s="25">
        <v>-0.15400000000000014</v>
      </c>
      <c r="K43" s="25">
        <v>1.1000000000000001E-3</v>
      </c>
      <c r="L43" s="25">
        <v>-1.1000000000000001E-3</v>
      </c>
      <c r="M43" s="25">
        <v>1.1000000000000001E-3</v>
      </c>
      <c r="N43" s="25">
        <v>5.4999999999999993E-2</v>
      </c>
      <c r="O43" s="25">
        <v>0</v>
      </c>
      <c r="P43" s="25">
        <v>1.6499999999999994E-2</v>
      </c>
      <c r="Q43" s="25">
        <v>2.0899999999999998E-2</v>
      </c>
      <c r="R43" s="25">
        <v>2.86E-2</v>
      </c>
      <c r="S43" s="25">
        <v>2.1999999999999999E-2</v>
      </c>
      <c r="T43" s="25">
        <v>2.53E-2</v>
      </c>
      <c r="U43" s="25">
        <v>0</v>
      </c>
      <c r="V43" s="25">
        <v>0</v>
      </c>
      <c r="W43" s="25">
        <v>4.3372999999999999</v>
      </c>
      <c r="X43" s="25">
        <v>2.2406999999999999</v>
      </c>
      <c r="Y43" s="25">
        <v>2.0998999999999994</v>
      </c>
      <c r="Z43" s="25">
        <v>2.4122999999999992</v>
      </c>
      <c r="AA43" s="25">
        <v>2.4596</v>
      </c>
      <c r="AB43" s="25">
        <v>2.2428999999999997</v>
      </c>
      <c r="AC43" s="25">
        <v>0.5048999999999999</v>
      </c>
      <c r="AD43" s="25">
        <v>0.50160000000000005</v>
      </c>
      <c r="AE43" s="25">
        <v>0.49940000000000001</v>
      </c>
      <c r="AF43" s="25">
        <v>0.42899999999999999</v>
      </c>
      <c r="AG43" s="25">
        <v>0.48509999999999998</v>
      </c>
      <c r="AH43" s="25">
        <v>0.55220000000000002</v>
      </c>
      <c r="AI43" s="25">
        <v>0</v>
      </c>
      <c r="AJ43" s="25">
        <v>132.63910000000001</v>
      </c>
      <c r="AK43" s="25">
        <v>129.42269999999999</v>
      </c>
      <c r="AL43" s="25">
        <v>143.64570000000001</v>
      </c>
      <c r="AM43" s="25">
        <v>0</v>
      </c>
      <c r="AN43" s="25">
        <v>4.4000000000000003E-3</v>
      </c>
      <c r="AO43" s="25">
        <v>0</v>
      </c>
      <c r="AP43" s="25">
        <v>4.3769</v>
      </c>
      <c r="AQ43" s="25">
        <v>4.3021000000000003</v>
      </c>
      <c r="AR43" s="25">
        <v>4.2877999999999998</v>
      </c>
      <c r="AS43" s="25">
        <v>4.2305999999999999</v>
      </c>
      <c r="AT43" s="25">
        <v>3.2999999999999991E-3</v>
      </c>
      <c r="AU43" s="25">
        <v>2.2000000000000058E-3</v>
      </c>
      <c r="AV43" s="25">
        <v>0</v>
      </c>
      <c r="AW43" s="25"/>
    </row>
    <row r="44" spans="1:97" ht="14.4" x14ac:dyDescent="0.3">
      <c r="B44" t="s">
        <v>163</v>
      </c>
      <c r="C44">
        <v>2.5000000000000001E-2</v>
      </c>
      <c r="D44" s="29">
        <v>0.1045</v>
      </c>
      <c r="E44" s="29">
        <v>0</v>
      </c>
      <c r="F44" s="29">
        <v>6.4899999999999999E-2</v>
      </c>
      <c r="G44" s="29">
        <v>0.9020000000000008</v>
      </c>
      <c r="H44" s="29">
        <v>0.9020000000000008</v>
      </c>
      <c r="I44" s="29">
        <v>0.89099999999999957</v>
      </c>
      <c r="J44" s="29">
        <v>1.0009999999999997</v>
      </c>
      <c r="K44" s="29">
        <v>0</v>
      </c>
      <c r="L44" s="29">
        <v>-1.1000000000000001E-3</v>
      </c>
      <c r="M44" s="29">
        <v>0</v>
      </c>
      <c r="N44" s="29">
        <v>6.3799999999999996E-2</v>
      </c>
      <c r="O44" s="29">
        <v>-9.8999999999999973E-3</v>
      </c>
      <c r="P44" s="29">
        <v>1.9799999999999995E-2</v>
      </c>
      <c r="Q44" s="29">
        <v>9.8999999999999991E-3</v>
      </c>
      <c r="R44" s="29">
        <v>9.8999999999999991E-3</v>
      </c>
      <c r="S44" s="29">
        <v>8.8000000000000005E-3</v>
      </c>
      <c r="T44" s="29">
        <v>1.3199999999999998E-2</v>
      </c>
      <c r="U44" s="29">
        <v>0</v>
      </c>
      <c r="V44" s="29">
        <v>0</v>
      </c>
      <c r="W44" s="29">
        <v>4.6738999999999997</v>
      </c>
      <c r="X44" s="29">
        <v>2.0988000000000002</v>
      </c>
      <c r="Y44" s="29">
        <v>1.9766999999999997</v>
      </c>
      <c r="Z44" s="29">
        <v>2.2803000000000004</v>
      </c>
      <c r="AA44" s="29">
        <v>2.3088999999999995</v>
      </c>
      <c r="AB44" s="29">
        <v>2.0987999999999998</v>
      </c>
      <c r="AC44" s="29">
        <v>0.46969999999999995</v>
      </c>
      <c r="AD44" s="29">
        <v>0.46860000000000002</v>
      </c>
      <c r="AE44" s="29">
        <v>0.4708</v>
      </c>
      <c r="AF44" s="29">
        <v>0.54889999999999994</v>
      </c>
      <c r="AG44" s="29">
        <v>0.44330000000000003</v>
      </c>
      <c r="AH44" s="29">
        <v>0.39820000000000005</v>
      </c>
      <c r="AI44" s="29">
        <v>0</v>
      </c>
      <c r="AJ44" s="29">
        <v>64.120099999999994</v>
      </c>
      <c r="AK44" s="29">
        <v>68.493700000000004</v>
      </c>
      <c r="AL44" s="29">
        <v>66.821699999999993</v>
      </c>
      <c r="AM44" s="29">
        <v>2.4200000000000003E-2</v>
      </c>
      <c r="AN44" s="29">
        <v>0</v>
      </c>
      <c r="AO44" s="29">
        <v>4.1799999999999997E-2</v>
      </c>
      <c r="AP44" s="29">
        <v>4.2492999999999999</v>
      </c>
      <c r="AQ44" s="29">
        <v>4.1920999999999999</v>
      </c>
      <c r="AR44" s="29">
        <v>4.1261000000000001</v>
      </c>
      <c r="AS44" s="29">
        <v>4.1162000000000001</v>
      </c>
      <c r="AT44" s="18">
        <v>-3.85E-2</v>
      </c>
      <c r="AU44" s="18">
        <v>-3.9599999999999996E-2</v>
      </c>
      <c r="AV44" s="18">
        <v>0</v>
      </c>
      <c r="AW44" s="18"/>
    </row>
    <row r="45" spans="1:97" ht="14.4" x14ac:dyDescent="0.3">
      <c r="B45" t="s">
        <v>163</v>
      </c>
      <c r="C45">
        <v>2.5000000000000001E-2</v>
      </c>
      <c r="D45" s="29">
        <v>0.11990000000000001</v>
      </c>
      <c r="E45" s="29">
        <v>0</v>
      </c>
      <c r="F45" s="29">
        <v>7.2599999999999998E-2</v>
      </c>
      <c r="G45" s="29">
        <v>0.9020000000000008</v>
      </c>
      <c r="H45" s="29">
        <v>0.85800000000000076</v>
      </c>
      <c r="I45" s="29">
        <v>0.9020000000000008</v>
      </c>
      <c r="J45" s="29">
        <v>0.96799999999999842</v>
      </c>
      <c r="K45" s="29">
        <v>0</v>
      </c>
      <c r="L45" s="29">
        <v>-1.1000000000000001E-3</v>
      </c>
      <c r="M45" s="29">
        <v>0</v>
      </c>
      <c r="N45" s="29">
        <v>7.5899999999999995E-2</v>
      </c>
      <c r="O45" s="29">
        <v>2.3099999999999996E-2</v>
      </c>
      <c r="P45" s="29">
        <v>3.1899999999999998E-2</v>
      </c>
      <c r="Q45" s="29">
        <v>1.0999999999999999E-2</v>
      </c>
      <c r="R45" s="29">
        <v>1.54E-2</v>
      </c>
      <c r="S45" s="29">
        <v>1.3199999999999998E-2</v>
      </c>
      <c r="T45" s="29">
        <v>1.7600000000000001E-2</v>
      </c>
      <c r="U45" s="29">
        <v>0</v>
      </c>
      <c r="V45" s="29">
        <v>0</v>
      </c>
      <c r="W45" s="29">
        <v>4.7762000000000002</v>
      </c>
      <c r="X45" s="29">
        <v>2.2077</v>
      </c>
      <c r="Y45" s="29">
        <v>2.0074999999999998</v>
      </c>
      <c r="Z45" s="29">
        <v>2.4001999999999994</v>
      </c>
      <c r="AA45" s="29">
        <v>2.4167000000000001</v>
      </c>
      <c r="AB45" s="29">
        <v>2.2055000000000002</v>
      </c>
      <c r="AC45" s="29">
        <v>0.5048999999999999</v>
      </c>
      <c r="AD45" s="29">
        <v>0.50380000000000003</v>
      </c>
      <c r="AE45" s="29">
        <v>0.50600000000000001</v>
      </c>
      <c r="AF45" s="29">
        <v>0.58079999999999998</v>
      </c>
      <c r="AG45" s="29">
        <v>0.47409999999999997</v>
      </c>
      <c r="AH45" s="29">
        <v>0.41249999999999998</v>
      </c>
      <c r="AI45" s="29">
        <v>0</v>
      </c>
      <c r="AJ45" s="29">
        <v>63.581099999999999</v>
      </c>
      <c r="AK45" s="29">
        <v>67.624700000000004</v>
      </c>
      <c r="AL45" s="29">
        <v>67.118700000000004</v>
      </c>
      <c r="AM45" s="29">
        <v>3.4099999999999998E-2</v>
      </c>
      <c r="AN45" s="29">
        <v>0</v>
      </c>
      <c r="AO45" s="29">
        <v>0</v>
      </c>
      <c r="AP45" s="29">
        <v>5.1689000000000007</v>
      </c>
      <c r="AQ45" s="29">
        <v>5.1337000000000002</v>
      </c>
      <c r="AR45" s="29">
        <v>5.0732000000000008</v>
      </c>
      <c r="AS45" s="29">
        <v>5.0501000000000005</v>
      </c>
      <c r="AT45" s="18">
        <v>-4.8400000000000006E-2</v>
      </c>
      <c r="AU45" s="18">
        <v>-4.8399999999999992E-2</v>
      </c>
      <c r="AV45" s="18">
        <v>0</v>
      </c>
      <c r="AW45" s="18"/>
    </row>
    <row r="46" spans="1:97" ht="14.4" x14ac:dyDescent="0.3">
      <c r="B46" t="s">
        <v>163</v>
      </c>
      <c r="C46">
        <v>1.2500000000000001E-2</v>
      </c>
      <c r="D46" s="33">
        <v>4.2900000000000001E-2</v>
      </c>
      <c r="E46" s="33">
        <v>0</v>
      </c>
      <c r="F46" s="33">
        <v>2.3099999999999999E-2</v>
      </c>
      <c r="G46" s="33">
        <v>1.0889999999999997</v>
      </c>
      <c r="H46" s="33">
        <v>1.0889999999999997</v>
      </c>
      <c r="I46" s="33">
        <v>1.100000000000001</v>
      </c>
      <c r="J46" s="33">
        <v>1.0669999999999997</v>
      </c>
      <c r="K46" s="33">
        <v>0</v>
      </c>
      <c r="L46" s="33">
        <v>0</v>
      </c>
      <c r="M46" s="33">
        <v>0</v>
      </c>
      <c r="N46" s="33">
        <v>0.23980000000000001</v>
      </c>
      <c r="O46" s="33">
        <v>0.1661</v>
      </c>
      <c r="P46" s="33">
        <v>0.19360000000000002</v>
      </c>
      <c r="Q46" s="33">
        <v>7.7000000000000002E-3</v>
      </c>
      <c r="R46" s="33">
        <v>0</v>
      </c>
      <c r="S46" s="33">
        <v>4.4000000000000003E-3</v>
      </c>
      <c r="T46" s="33">
        <v>6.5999999999999991E-3</v>
      </c>
      <c r="U46" s="33">
        <v>0</v>
      </c>
      <c r="V46" s="33">
        <v>0</v>
      </c>
      <c r="W46" s="33">
        <v>4.4967999999999995</v>
      </c>
      <c r="X46" s="33">
        <v>2.1252</v>
      </c>
      <c r="Y46" s="33">
        <v>1.9656999999999996</v>
      </c>
      <c r="Z46" s="33">
        <v>2.3209999999999997</v>
      </c>
      <c r="AA46" s="33">
        <v>2.3638999999999997</v>
      </c>
      <c r="AB46" s="33">
        <v>2.1086999999999998</v>
      </c>
      <c r="AC46" s="33">
        <v>0.4708</v>
      </c>
      <c r="AD46" s="33">
        <v>0.46860000000000002</v>
      </c>
      <c r="AE46" s="33">
        <v>0.47189999999999999</v>
      </c>
      <c r="AF46" s="33">
        <v>0.46860000000000002</v>
      </c>
      <c r="AG46" s="33">
        <v>0.43669999999999998</v>
      </c>
      <c r="AH46" s="33">
        <v>0.35199999999999998</v>
      </c>
      <c r="AI46" s="33">
        <v>0</v>
      </c>
      <c r="AJ46" s="33">
        <v>31.659099999999999</v>
      </c>
      <c r="AK46" s="33">
        <v>36.582700000000003</v>
      </c>
      <c r="AL46" s="33">
        <v>34.107699999999994</v>
      </c>
      <c r="AM46" s="33">
        <v>2.4200000000000003E-2</v>
      </c>
      <c r="AN46" s="33">
        <v>0</v>
      </c>
      <c r="AO46" s="33">
        <v>0</v>
      </c>
      <c r="AP46" s="33">
        <v>4.6551999999999998</v>
      </c>
      <c r="AQ46" s="33">
        <v>4.5847999999999995</v>
      </c>
      <c r="AR46" s="33">
        <v>4.5506999999999991</v>
      </c>
      <c r="AS46" s="33">
        <v>4.5474000000000006</v>
      </c>
      <c r="AT46" s="33">
        <v>3.4099999999999991E-2</v>
      </c>
      <c r="AU46" s="33">
        <v>3.6299999999999999E-2</v>
      </c>
      <c r="AV46" s="33">
        <v>0</v>
      </c>
      <c r="AW46" s="33"/>
    </row>
    <row r="47" spans="1:97" ht="14.4" x14ac:dyDescent="0.3">
      <c r="B47" t="s">
        <v>163</v>
      </c>
      <c r="C47">
        <v>1.2500000000000001E-2</v>
      </c>
      <c r="D47" s="33">
        <v>0.45539999999999997</v>
      </c>
      <c r="E47" s="33">
        <v>0</v>
      </c>
      <c r="F47" s="33">
        <v>0.31129999999999997</v>
      </c>
      <c r="G47" s="33">
        <v>0.92400000000000082</v>
      </c>
      <c r="H47" s="33">
        <v>0.9020000000000008</v>
      </c>
      <c r="I47" s="33">
        <v>0.9020000000000008</v>
      </c>
      <c r="J47" s="33">
        <v>0.92399999999999838</v>
      </c>
      <c r="K47" s="33">
        <v>0</v>
      </c>
      <c r="L47" s="33">
        <v>0</v>
      </c>
      <c r="M47" s="33">
        <v>0</v>
      </c>
      <c r="N47" s="33">
        <v>9.5699999999999993E-2</v>
      </c>
      <c r="O47" s="33">
        <v>2.1999999999999999E-2</v>
      </c>
      <c r="P47" s="33">
        <v>5.9400000000000001E-2</v>
      </c>
      <c r="Q47" s="33">
        <v>0.1265</v>
      </c>
      <c r="R47" s="33">
        <v>0.1298</v>
      </c>
      <c r="S47" s="33">
        <v>0.121</v>
      </c>
      <c r="T47" s="33">
        <v>0.1298</v>
      </c>
      <c r="U47" s="33">
        <v>0</v>
      </c>
      <c r="V47" s="33">
        <v>0</v>
      </c>
      <c r="W47" s="33">
        <v>4.5847999999999995</v>
      </c>
      <c r="X47" s="33">
        <v>2.2440000000000002</v>
      </c>
      <c r="Y47" s="33">
        <v>2.0382999999999996</v>
      </c>
      <c r="Z47" s="33">
        <v>2.4221999999999992</v>
      </c>
      <c r="AA47" s="33">
        <v>2.4727999999999999</v>
      </c>
      <c r="AB47" s="33">
        <v>2.1933999999999996</v>
      </c>
      <c r="AC47" s="33">
        <v>0.51479999999999992</v>
      </c>
      <c r="AD47" s="33">
        <v>0.51260000000000006</v>
      </c>
      <c r="AE47" s="33">
        <v>0.51590000000000003</v>
      </c>
      <c r="AF47" s="33">
        <v>0.52580000000000005</v>
      </c>
      <c r="AG47" s="33">
        <v>0.4829</v>
      </c>
      <c r="AH47" s="33">
        <v>0.4466</v>
      </c>
      <c r="AI47" s="33">
        <v>0</v>
      </c>
      <c r="AJ47" s="33">
        <v>33.056100000000001</v>
      </c>
      <c r="AK47" s="33">
        <v>37.319699999999997</v>
      </c>
      <c r="AL47" s="33">
        <v>35.537699999999994</v>
      </c>
      <c r="AM47" s="33">
        <v>6.5999999999999991E-3</v>
      </c>
      <c r="AN47" s="33">
        <v>6.5999999999999991E-3</v>
      </c>
      <c r="AO47" s="33">
        <v>0</v>
      </c>
      <c r="AP47" s="33">
        <v>5.5494999999999992</v>
      </c>
      <c r="AQ47" s="33">
        <v>5.5121000000000002</v>
      </c>
      <c r="AR47" s="33">
        <v>5.4251999999999994</v>
      </c>
      <c r="AS47" s="33">
        <v>5.4263000000000003</v>
      </c>
      <c r="AT47" s="33">
        <v>4.0699999999999993E-2</v>
      </c>
      <c r="AU47" s="33">
        <v>4.0700000000000014E-2</v>
      </c>
      <c r="AV47" s="33">
        <v>0</v>
      </c>
      <c r="AW47" s="33"/>
    </row>
    <row r="48" spans="1:97" ht="14.4" x14ac:dyDescent="0.3">
      <c r="B48" t="s">
        <v>163</v>
      </c>
      <c r="C48">
        <f>C47/2</f>
        <v>6.2500000000000003E-3</v>
      </c>
      <c r="D48" s="69">
        <v>0.12759999999999999</v>
      </c>
      <c r="E48" s="69">
        <v>0.1067</v>
      </c>
      <c r="F48" s="69">
        <v>6.7100000000000007E-2</v>
      </c>
      <c r="G48" s="69">
        <v>-0.45100000000000162</v>
      </c>
      <c r="H48" s="69">
        <v>-0.12099999999999889</v>
      </c>
      <c r="I48" s="69">
        <v>-6.6000000000000059E-2</v>
      </c>
      <c r="J48" s="69">
        <v>-0.30800000000000027</v>
      </c>
      <c r="K48" s="69">
        <v>0</v>
      </c>
      <c r="L48" s="69">
        <v>0</v>
      </c>
      <c r="M48" s="69">
        <v>0</v>
      </c>
      <c r="N48" s="69">
        <v>8.7999999999999995E-2</v>
      </c>
      <c r="O48" s="69">
        <v>5.8299999999999991E-2</v>
      </c>
      <c r="P48" s="69">
        <v>6.8199999999999983E-2</v>
      </c>
      <c r="Q48" s="69">
        <v>1.0999999999999999E-2</v>
      </c>
      <c r="R48" s="69">
        <v>1.0999999999999999E-2</v>
      </c>
      <c r="S48" s="69">
        <v>1.54E-2</v>
      </c>
      <c r="T48" s="69">
        <v>1.2100000000000001E-2</v>
      </c>
      <c r="U48" s="69">
        <v>-8.9099999999999999E-2</v>
      </c>
      <c r="V48" s="69">
        <v>0</v>
      </c>
      <c r="W48" s="69">
        <v>3.1339000000000006</v>
      </c>
      <c r="X48" s="69">
        <v>0.33879999999999993</v>
      </c>
      <c r="Y48" s="69">
        <v>0.23540000000000003</v>
      </c>
      <c r="Z48" s="69">
        <v>0.23869999999999997</v>
      </c>
      <c r="AA48" s="69">
        <v>0.33989999999999981</v>
      </c>
      <c r="AB48" s="69">
        <v>0.22219999999999995</v>
      </c>
      <c r="AC48" s="69">
        <v>0.4708</v>
      </c>
      <c r="AD48" s="69">
        <v>0.47189999999999993</v>
      </c>
      <c r="AE48" s="69">
        <v>0.46750000000000003</v>
      </c>
      <c r="AF48" s="69">
        <v>0.47739999999999999</v>
      </c>
      <c r="AG48" s="69">
        <v>0.42349999999999999</v>
      </c>
      <c r="AH48" s="69">
        <v>0.1045</v>
      </c>
      <c r="AI48" s="69">
        <v>0</v>
      </c>
      <c r="AJ48" s="69">
        <v>9.4137999999999984</v>
      </c>
      <c r="AK48" s="69">
        <v>8.7790999999999997</v>
      </c>
      <c r="AL48" s="69">
        <v>8.5458999999999996</v>
      </c>
      <c r="AM48" s="69">
        <v>-9.8999999999999991E-3</v>
      </c>
      <c r="AN48" s="69">
        <v>0</v>
      </c>
      <c r="AO48" s="69">
        <v>-7.7000000000000002E-3</v>
      </c>
      <c r="AP48" s="69">
        <v>3.8477999999999999</v>
      </c>
      <c r="AQ48" s="69">
        <v>3.5937000000000001</v>
      </c>
      <c r="AR48" s="69">
        <v>3.5628999999999995</v>
      </c>
      <c r="AS48" s="69">
        <v>3.6013999999999995</v>
      </c>
      <c r="AT48" s="69">
        <v>-1.9800000000000005E-2</v>
      </c>
      <c r="AU48" s="69">
        <v>-1.8700000000000001E-2</v>
      </c>
      <c r="AV48" s="69">
        <v>0</v>
      </c>
      <c r="AW48" s="69"/>
    </row>
    <row r="49" spans="1:49" ht="14.4" x14ac:dyDescent="0.3">
      <c r="B49" t="s">
        <v>163</v>
      </c>
      <c r="C49">
        <v>6.2500000000000003E-3</v>
      </c>
      <c r="D49" s="69">
        <v>0.28270000000000001</v>
      </c>
      <c r="E49" s="69">
        <v>0.18260000000000001</v>
      </c>
      <c r="F49" s="69">
        <v>0.17710000000000001</v>
      </c>
      <c r="G49" s="69">
        <v>-0.37400000000000033</v>
      </c>
      <c r="H49" s="69">
        <v>1.1000000000001231E-2</v>
      </c>
      <c r="I49" s="69">
        <v>8.7999999999997636E-2</v>
      </c>
      <c r="J49" s="69">
        <v>-0.33000000000000029</v>
      </c>
      <c r="K49" s="69">
        <v>0</v>
      </c>
      <c r="L49" s="69">
        <v>0</v>
      </c>
      <c r="M49" s="69">
        <v>0</v>
      </c>
      <c r="N49" s="69">
        <v>8.6900000000000005E-2</v>
      </c>
      <c r="O49" s="69">
        <v>5.6100000000000004E-2</v>
      </c>
      <c r="P49" s="69">
        <v>7.039999999999999E-2</v>
      </c>
      <c r="Q49" s="69">
        <v>3.5199999999999995E-2</v>
      </c>
      <c r="R49" s="69">
        <v>3.1900000000000005E-2</v>
      </c>
      <c r="S49" s="69">
        <v>3.3000000000000002E-2</v>
      </c>
      <c r="T49" s="69">
        <v>2.9700000000000001E-2</v>
      </c>
      <c r="U49" s="69">
        <v>-8.9099999999999999E-2</v>
      </c>
      <c r="V49" s="69">
        <v>0</v>
      </c>
      <c r="W49" s="69">
        <v>3.1085999999999996</v>
      </c>
      <c r="X49" s="69">
        <v>0.42680000000000001</v>
      </c>
      <c r="Y49" s="69">
        <v>0.34429999999999961</v>
      </c>
      <c r="Z49" s="69">
        <v>0.32450000000000029</v>
      </c>
      <c r="AA49" s="69">
        <v>0.42459999999999964</v>
      </c>
      <c r="AB49" s="69">
        <v>0.28599999999999964</v>
      </c>
      <c r="AC49" s="69">
        <v>0.47409999999999997</v>
      </c>
      <c r="AD49" s="69">
        <v>0.4763</v>
      </c>
      <c r="AE49" s="69">
        <v>0.46639999999999998</v>
      </c>
      <c r="AF49" s="69">
        <v>0.5071</v>
      </c>
      <c r="AG49" s="69">
        <v>0.43230000000000002</v>
      </c>
      <c r="AH49" s="69">
        <v>8.9099999999999999E-2</v>
      </c>
      <c r="AI49" s="69">
        <v>0</v>
      </c>
      <c r="AJ49" s="69">
        <v>9.0727999999999991</v>
      </c>
      <c r="AK49" s="69">
        <v>8.7901000000000007</v>
      </c>
      <c r="AL49" s="69">
        <v>8.5678999999999998</v>
      </c>
      <c r="AM49" s="69">
        <v>-1.3199999999999998E-2</v>
      </c>
      <c r="AN49" s="69">
        <v>0</v>
      </c>
      <c r="AO49" s="69">
        <v>-7.7000000000000002E-3</v>
      </c>
      <c r="AP49" s="69">
        <v>2.9952999999999999</v>
      </c>
      <c r="AQ49" s="69">
        <v>2.7995000000000001</v>
      </c>
      <c r="AR49" s="69">
        <v>2.7576999999999998</v>
      </c>
      <c r="AS49" s="69">
        <v>2.7488999999999999</v>
      </c>
      <c r="AT49" s="69">
        <v>-1.9800000000000005E-2</v>
      </c>
      <c r="AU49" s="69">
        <v>-1.8700000000000001E-2</v>
      </c>
      <c r="AV49" s="69">
        <v>0</v>
      </c>
      <c r="AW49" s="69"/>
    </row>
    <row r="50" spans="1:49" ht="14.4" x14ac:dyDescent="0.3">
      <c r="B50" t="s">
        <v>163</v>
      </c>
      <c r="C50">
        <f>C48/2</f>
        <v>3.1250000000000002E-3</v>
      </c>
      <c r="D50" s="73">
        <v>0.1232</v>
      </c>
      <c r="E50" s="73">
        <v>0.25739999999999996</v>
      </c>
      <c r="F50" s="73">
        <v>7.3700000000000002E-2</v>
      </c>
      <c r="G50" s="73">
        <v>-0.63800000000000057</v>
      </c>
      <c r="H50" s="73">
        <v>-0.38499999999999912</v>
      </c>
      <c r="I50" s="73">
        <v>-0.34100000000000152</v>
      </c>
      <c r="J50" s="73">
        <v>-0.50599999999999801</v>
      </c>
      <c r="K50" s="73">
        <v>0</v>
      </c>
      <c r="L50" s="73">
        <v>0</v>
      </c>
      <c r="M50" s="73">
        <v>1.1000000000000001E-3</v>
      </c>
      <c r="N50" s="73">
        <v>8.6900000000000005E-2</v>
      </c>
      <c r="O50" s="73">
        <v>5.0599999999999999E-2</v>
      </c>
      <c r="P50" s="73">
        <v>5.9400000000000001E-2</v>
      </c>
      <c r="Q50" s="73">
        <v>2.6399999999999996E-2</v>
      </c>
      <c r="R50" s="73">
        <v>1.7600000000000001E-2</v>
      </c>
      <c r="S50" s="73">
        <v>2.4200000000000003E-2</v>
      </c>
      <c r="T50" s="73">
        <v>1.8699999999999998E-2</v>
      </c>
      <c r="U50" s="73">
        <v>-8.9099999999999999E-2</v>
      </c>
      <c r="V50" s="73">
        <v>0</v>
      </c>
      <c r="W50" s="73">
        <v>3.0535999999999994</v>
      </c>
      <c r="X50" s="73">
        <v>0.26729999999999987</v>
      </c>
      <c r="Y50" s="73">
        <v>0.18809999999999974</v>
      </c>
      <c r="Z50" s="73">
        <v>0.18150000000000016</v>
      </c>
      <c r="AA50" s="73">
        <v>0.25849999999999962</v>
      </c>
      <c r="AB50" s="73">
        <v>0.17269999999999991</v>
      </c>
      <c r="AC50" s="73">
        <v>0.46200000000000002</v>
      </c>
      <c r="AD50" s="73">
        <v>0.46529999999999999</v>
      </c>
      <c r="AE50" s="73">
        <v>0.45980000000000004</v>
      </c>
      <c r="AF50" s="73">
        <v>0.54010000000000002</v>
      </c>
      <c r="AG50" s="73">
        <v>0.42680000000000001</v>
      </c>
      <c r="AH50" s="73">
        <v>0.1045</v>
      </c>
      <c r="AI50" s="73">
        <v>0</v>
      </c>
      <c r="AJ50" s="73">
        <v>9.0288000000000004</v>
      </c>
      <c r="AK50" s="73">
        <v>8.4381000000000004</v>
      </c>
      <c r="AL50" s="73">
        <v>8.3368999999999982</v>
      </c>
      <c r="AM50" s="73">
        <v>-1.3199999999999998E-2</v>
      </c>
      <c r="AN50" s="73">
        <v>0</v>
      </c>
      <c r="AO50" s="73">
        <v>0</v>
      </c>
      <c r="AP50" s="73">
        <v>3.7938999999999998</v>
      </c>
      <c r="AQ50" s="73">
        <v>3.5617999999999999</v>
      </c>
      <c r="AR50" s="73">
        <v>3.52</v>
      </c>
      <c r="AS50" s="73">
        <v>3.5628999999999995</v>
      </c>
      <c r="AT50" s="73">
        <v>-2.0899999999999998E-2</v>
      </c>
      <c r="AU50" s="73">
        <v>-1.9799999999999995E-2</v>
      </c>
      <c r="AV50" s="73">
        <v>0</v>
      </c>
      <c r="AW50" s="73"/>
    </row>
    <row r="51" spans="1:49" ht="14.4" x14ac:dyDescent="0.3">
      <c r="B51" t="s">
        <v>163</v>
      </c>
      <c r="C51">
        <v>3.1250000000000002E-3</v>
      </c>
      <c r="D51" s="73">
        <v>0.28490000000000004</v>
      </c>
      <c r="E51" s="73">
        <v>0.15069999999999997</v>
      </c>
      <c r="F51" s="73">
        <v>0.1782</v>
      </c>
      <c r="G51" s="73">
        <v>-0.5390000000000017</v>
      </c>
      <c r="H51" s="73">
        <v>-0.30800000000000027</v>
      </c>
      <c r="I51" s="73">
        <v>-0.18700000000000139</v>
      </c>
      <c r="J51" s="73">
        <v>-0.57199999999999807</v>
      </c>
      <c r="K51" s="73">
        <v>0</v>
      </c>
      <c r="L51" s="73">
        <v>0</v>
      </c>
      <c r="M51" s="73">
        <v>0</v>
      </c>
      <c r="N51" s="73">
        <v>9.0200000000000002E-2</v>
      </c>
      <c r="O51" s="73">
        <v>6.1599999999999988E-2</v>
      </c>
      <c r="P51" s="73">
        <v>6.3799999999999996E-2</v>
      </c>
      <c r="Q51" s="73">
        <v>5.3899999999999997E-2</v>
      </c>
      <c r="R51" s="73">
        <v>4.07E-2</v>
      </c>
      <c r="S51" s="73">
        <v>4.7300000000000002E-2</v>
      </c>
      <c r="T51" s="73">
        <v>3.6299999999999999E-2</v>
      </c>
      <c r="U51" s="73">
        <v>-7.2599999999999998E-2</v>
      </c>
      <c r="V51" s="73">
        <v>0</v>
      </c>
      <c r="W51" s="73">
        <v>3.0590999999999999</v>
      </c>
      <c r="X51" s="73">
        <v>0.38279999999999997</v>
      </c>
      <c r="Y51" s="73">
        <v>0.29149999999999998</v>
      </c>
      <c r="Z51" s="73">
        <v>0.30690000000000039</v>
      </c>
      <c r="AA51" s="73">
        <v>0.38279999999999997</v>
      </c>
      <c r="AB51" s="73">
        <v>0.26400000000000023</v>
      </c>
      <c r="AC51" s="73">
        <v>0.47299999999999998</v>
      </c>
      <c r="AD51" s="73">
        <v>0.47299999999999998</v>
      </c>
      <c r="AE51" s="73">
        <v>0.46639999999999998</v>
      </c>
      <c r="AF51" s="73">
        <v>0.55330000000000001</v>
      </c>
      <c r="AG51" s="73">
        <v>0.42899999999999999</v>
      </c>
      <c r="AH51" s="73">
        <v>0.10779999999999999</v>
      </c>
      <c r="AI51" s="73">
        <v>0</v>
      </c>
      <c r="AJ51" s="73">
        <v>9.0397999999999978</v>
      </c>
      <c r="AK51" s="73">
        <v>8.6361000000000008</v>
      </c>
      <c r="AL51" s="73">
        <v>8.4908999999999999</v>
      </c>
      <c r="AM51" s="73">
        <v>-1.3199999999999998E-2</v>
      </c>
      <c r="AN51" s="73">
        <v>0</v>
      </c>
      <c r="AO51" s="73">
        <v>-7.7000000000000002E-3</v>
      </c>
      <c r="AP51" s="73">
        <v>2.9480000000000004</v>
      </c>
      <c r="AQ51" s="73">
        <v>2.7532999999999994</v>
      </c>
      <c r="AR51" s="73">
        <v>2.6939000000000002</v>
      </c>
      <c r="AS51" s="73">
        <v>2.6861999999999995</v>
      </c>
      <c r="AT51" s="73">
        <v>-1.9800000000000005E-2</v>
      </c>
      <c r="AU51" s="73">
        <v>-1.8700000000000001E-2</v>
      </c>
      <c r="AV51" s="73">
        <v>0</v>
      </c>
      <c r="AW51" s="73"/>
    </row>
    <row r="52" spans="1:49" ht="14.4" x14ac:dyDescent="0.3">
      <c r="B52" t="s">
        <v>163</v>
      </c>
      <c r="C52">
        <f>C50/2</f>
        <v>1.5625000000000001E-3</v>
      </c>
      <c r="D52" s="77">
        <v>-8.8000000000000005E-3</v>
      </c>
      <c r="E52" s="77">
        <v>7.3700000000000015E-2</v>
      </c>
      <c r="F52" s="77">
        <v>0</v>
      </c>
      <c r="G52" s="77">
        <v>71.059999999999988</v>
      </c>
      <c r="H52" s="77">
        <v>76.009999999999991</v>
      </c>
      <c r="I52" s="77">
        <v>74.74499999999999</v>
      </c>
      <c r="J52" s="77">
        <v>-15.532</v>
      </c>
      <c r="K52" s="77">
        <v>0</v>
      </c>
      <c r="L52" s="77">
        <v>0</v>
      </c>
      <c r="M52" s="77">
        <v>0</v>
      </c>
      <c r="N52" s="77">
        <v>-1.3199999999999998E-2</v>
      </c>
      <c r="O52" s="77">
        <v>-4.5100000000000001E-2</v>
      </c>
      <c r="P52" s="77">
        <v>-5.0599999999999999E-2</v>
      </c>
      <c r="Q52" s="77">
        <v>1.0999999999999998E-3</v>
      </c>
      <c r="R52" s="77">
        <v>-2.1999999999999997E-3</v>
      </c>
      <c r="S52" s="77">
        <v>4.4000000000000003E-3</v>
      </c>
      <c r="T52" s="77">
        <v>2.2000000000000001E-3</v>
      </c>
      <c r="U52" s="77">
        <v>-7.4799999999999991E-2</v>
      </c>
      <c r="V52" s="77">
        <v>0</v>
      </c>
      <c r="W52" s="77">
        <v>7.0993999999999993</v>
      </c>
      <c r="X52" s="77">
        <v>9.1740000000000013</v>
      </c>
      <c r="Y52" s="77">
        <v>8.2720000000000002</v>
      </c>
      <c r="Z52" s="77">
        <v>9.3390000000000004</v>
      </c>
      <c r="AA52" s="77">
        <v>10.110100000000001</v>
      </c>
      <c r="AB52" s="77">
        <v>8.5854999999999997</v>
      </c>
      <c r="AC52" s="77">
        <v>9.8999999999999991E-2</v>
      </c>
      <c r="AD52" s="77">
        <v>0.10010000000000001</v>
      </c>
      <c r="AE52" s="77">
        <v>9.5700000000000007E-2</v>
      </c>
      <c r="AF52" s="77">
        <v>0.1045</v>
      </c>
      <c r="AG52" s="77">
        <v>8.5800000000000001E-2</v>
      </c>
      <c r="AH52" s="77">
        <v>0</v>
      </c>
      <c r="AI52" s="77">
        <v>0</v>
      </c>
      <c r="AJ52" s="77">
        <v>60.607800000000005</v>
      </c>
      <c r="AK52" s="77">
        <v>55.023099999999992</v>
      </c>
      <c r="AL52" s="77">
        <v>53.326900000000002</v>
      </c>
      <c r="AM52" s="77">
        <v>-3.2999999999999991E-3</v>
      </c>
      <c r="AN52" s="77">
        <v>0</v>
      </c>
      <c r="AO52" s="77">
        <v>-7.7000000000000002E-3</v>
      </c>
      <c r="AP52" s="77">
        <v>4.9005000000000001</v>
      </c>
      <c r="AQ52" s="77">
        <v>4.6276999999999999</v>
      </c>
      <c r="AR52" s="77">
        <v>4.5848000000000004</v>
      </c>
      <c r="AS52" s="77">
        <v>4.6134000000000004</v>
      </c>
      <c r="AT52" s="77">
        <v>-6.93E-2</v>
      </c>
      <c r="AU52" s="77">
        <v>-7.039999999999999E-2</v>
      </c>
      <c r="AV52" s="77">
        <v>0</v>
      </c>
      <c r="AW52" s="66"/>
    </row>
    <row r="53" spans="1:49" ht="14.4" x14ac:dyDescent="0.3">
      <c r="B53" t="s">
        <v>163</v>
      </c>
      <c r="C53">
        <v>1.5625000000000001E-3</v>
      </c>
      <c r="D53" s="77">
        <v>-8.8000000000000005E-3</v>
      </c>
      <c r="E53" s="77">
        <v>-3.5200000000000002E-2</v>
      </c>
      <c r="F53" s="77">
        <v>0</v>
      </c>
      <c r="G53" s="77">
        <v>71.555000000000007</v>
      </c>
      <c r="H53" s="77">
        <v>76.67</v>
      </c>
      <c r="I53" s="77">
        <v>75.416000000000011</v>
      </c>
      <c r="J53" s="77">
        <v>-15.532</v>
      </c>
      <c r="K53" s="77">
        <v>0</v>
      </c>
      <c r="L53" s="77">
        <v>0</v>
      </c>
      <c r="M53" s="77">
        <v>0</v>
      </c>
      <c r="N53" s="77">
        <v>-1.3199999999999998E-2</v>
      </c>
      <c r="O53" s="77">
        <v>-5.6100000000000004E-2</v>
      </c>
      <c r="P53" s="77">
        <v>-5.0599999999999999E-2</v>
      </c>
      <c r="Q53" s="77">
        <v>1.43E-2</v>
      </c>
      <c r="R53" s="77">
        <v>9.8999999999999991E-3</v>
      </c>
      <c r="S53" s="77">
        <v>1.2099999999999998E-2</v>
      </c>
      <c r="T53" s="77">
        <v>5.4999999999999997E-3</v>
      </c>
      <c r="U53" s="77">
        <v>-7.9199999999999993E-2</v>
      </c>
      <c r="V53" s="77">
        <v>0</v>
      </c>
      <c r="W53" s="77">
        <v>6.5791000000000004</v>
      </c>
      <c r="X53" s="77">
        <v>8.7560000000000002</v>
      </c>
      <c r="Y53" s="77">
        <v>7.9420000000000002</v>
      </c>
      <c r="Z53" s="77">
        <v>9.0090000000000021</v>
      </c>
      <c r="AA53" s="77">
        <v>9.8240999999999996</v>
      </c>
      <c r="AB53" s="77">
        <v>8.2114999999999991</v>
      </c>
      <c r="AC53" s="77">
        <v>6.1600000000000002E-2</v>
      </c>
      <c r="AD53" s="77">
        <v>6.1600000000000002E-2</v>
      </c>
      <c r="AE53" s="77">
        <v>5.8299999999999998E-2</v>
      </c>
      <c r="AF53" s="77">
        <v>5.3899999999999997E-2</v>
      </c>
      <c r="AG53" s="77">
        <v>6.6000000000000003E-2</v>
      </c>
      <c r="AH53" s="77">
        <v>0</v>
      </c>
      <c r="AI53" s="77">
        <v>0</v>
      </c>
      <c r="AJ53" s="77">
        <v>53.710799999999992</v>
      </c>
      <c r="AK53" s="77">
        <v>50.887100000000004</v>
      </c>
      <c r="AL53" s="77">
        <v>48.2669</v>
      </c>
      <c r="AM53" s="77">
        <v>-1.2099999999999998E-2</v>
      </c>
      <c r="AN53" s="77">
        <v>0</v>
      </c>
      <c r="AO53" s="77">
        <v>-7.7000000000000002E-3</v>
      </c>
      <c r="AP53" s="77">
        <v>4.5264999999999995</v>
      </c>
      <c r="AQ53" s="77">
        <v>4.2789999999999999</v>
      </c>
      <c r="AR53" s="77">
        <v>4.2690999999999999</v>
      </c>
      <c r="AS53" s="77">
        <v>4.2866999999999997</v>
      </c>
      <c r="AT53" s="77">
        <v>-6.93E-2</v>
      </c>
      <c r="AU53" s="77">
        <v>-7.1499999999999994E-2</v>
      </c>
      <c r="AV53" s="77">
        <v>0</v>
      </c>
      <c r="AW53" s="66"/>
    </row>
    <row r="54" spans="1:49" ht="14.4" x14ac:dyDescent="0.3">
      <c r="B54" t="s">
        <v>163</v>
      </c>
      <c r="C54">
        <v>0</v>
      </c>
      <c r="D54" s="81">
        <v>0.23430000000000004</v>
      </c>
      <c r="E54" s="81">
        <v>0.19359999999999997</v>
      </c>
      <c r="F54" s="81">
        <v>0.1474</v>
      </c>
      <c r="G54" s="81">
        <v>2.200000000000002E-2</v>
      </c>
      <c r="H54" s="81">
        <v>0.24200000000000021</v>
      </c>
      <c r="I54" s="81">
        <v>0.21999999999999775</v>
      </c>
      <c r="J54" s="81">
        <v>-0.23099999999999898</v>
      </c>
      <c r="K54" s="81">
        <v>0</v>
      </c>
      <c r="L54" s="81">
        <v>1.1000000000000001E-3</v>
      </c>
      <c r="M54" s="81">
        <v>0</v>
      </c>
      <c r="N54" s="81">
        <v>8.14E-2</v>
      </c>
      <c r="O54" s="81">
        <v>3.6299999999999992E-2</v>
      </c>
      <c r="P54" s="81">
        <v>4.9499999999999988E-2</v>
      </c>
      <c r="Q54" s="81">
        <v>3.0800000000000001E-2</v>
      </c>
      <c r="R54" s="81">
        <v>1.9799999999999998E-2</v>
      </c>
      <c r="S54" s="81">
        <v>2.9700000000000001E-2</v>
      </c>
      <c r="T54" s="81">
        <v>2.0899999999999998E-2</v>
      </c>
      <c r="U54" s="81">
        <v>8.7999999999999995E-2</v>
      </c>
      <c r="V54" s="81">
        <v>0</v>
      </c>
      <c r="W54" s="81">
        <v>2.9348000000000005</v>
      </c>
      <c r="X54" s="81">
        <v>0.26179999999999987</v>
      </c>
      <c r="Y54" s="81">
        <v>0.16280000000000008</v>
      </c>
      <c r="Z54" s="81">
        <v>0.2024000000000003</v>
      </c>
      <c r="AA54" s="81">
        <v>0.27389999999999975</v>
      </c>
      <c r="AB54" s="81">
        <v>0.17050000000000015</v>
      </c>
      <c r="AC54" s="81">
        <v>0.44330000000000003</v>
      </c>
      <c r="AD54" s="81">
        <v>0.4466</v>
      </c>
      <c r="AE54" s="81">
        <v>0.44110000000000005</v>
      </c>
      <c r="AF54" s="81">
        <v>0.49940000000000001</v>
      </c>
      <c r="AG54" s="81">
        <v>0.39820000000000005</v>
      </c>
      <c r="AH54" s="81">
        <v>8.14E-2</v>
      </c>
      <c r="AI54" s="81">
        <v>0</v>
      </c>
      <c r="AJ54" s="81">
        <v>-1.2078000000000002</v>
      </c>
      <c r="AK54" s="81">
        <v>0.20239999999999969</v>
      </c>
      <c r="AL54" s="81">
        <v>0.30910000000000015</v>
      </c>
      <c r="AM54" s="81">
        <v>-1.3199999999999998E-2</v>
      </c>
      <c r="AN54" s="81">
        <v>0</v>
      </c>
      <c r="AO54" s="81">
        <v>-4.4000000000000003E-3</v>
      </c>
      <c r="AP54" s="81">
        <v>4.3614999999999995</v>
      </c>
      <c r="AQ54" s="81">
        <v>4.1986999999999997</v>
      </c>
      <c r="AR54" s="81">
        <v>4.1293999999999995</v>
      </c>
      <c r="AS54" s="81">
        <v>4.1722999999999999</v>
      </c>
      <c r="AT54" s="81">
        <v>-2.6400000000000003E-2</v>
      </c>
      <c r="AU54" s="81">
        <v>-2.6399999999999993E-2</v>
      </c>
      <c r="AV54" s="81">
        <v>0</v>
      </c>
      <c r="AW54" s="81"/>
    </row>
    <row r="55" spans="1:49" ht="14.4" x14ac:dyDescent="0.3">
      <c r="B55" t="s">
        <v>163</v>
      </c>
      <c r="C55">
        <v>0</v>
      </c>
      <c r="D55" s="81">
        <v>0.2387</v>
      </c>
      <c r="E55" s="81">
        <v>0.12430000000000001</v>
      </c>
      <c r="F55" s="81">
        <v>0.14849999999999999</v>
      </c>
      <c r="G55" s="81">
        <v>3.2999999999998808E-2</v>
      </c>
      <c r="H55" s="81">
        <v>0.33000000000000029</v>
      </c>
      <c r="I55" s="81">
        <v>0.32999999999999785</v>
      </c>
      <c r="J55" s="81">
        <v>-5.4999999999998828E-2</v>
      </c>
      <c r="K55" s="81">
        <v>0</v>
      </c>
      <c r="L55" s="81">
        <v>0</v>
      </c>
      <c r="M55" s="81">
        <v>0</v>
      </c>
      <c r="N55" s="81">
        <v>8.3600000000000008E-2</v>
      </c>
      <c r="O55" s="81">
        <v>4.3999999999999997E-2</v>
      </c>
      <c r="P55" s="81">
        <v>5.0599999999999999E-2</v>
      </c>
      <c r="Q55" s="81">
        <v>1.7600000000000001E-2</v>
      </c>
      <c r="R55" s="81">
        <v>1.8700000000000001E-2</v>
      </c>
      <c r="S55" s="81">
        <v>1.9799999999999998E-2</v>
      </c>
      <c r="T55" s="81">
        <v>1.7600000000000001E-2</v>
      </c>
      <c r="U55" s="81">
        <v>-8.9099999999999999E-2</v>
      </c>
      <c r="V55" s="81">
        <v>0</v>
      </c>
      <c r="W55" s="81">
        <v>2.7412000000000001</v>
      </c>
      <c r="X55" s="81">
        <v>0.2595999999999995</v>
      </c>
      <c r="Y55" s="81">
        <v>0.16720000000000021</v>
      </c>
      <c r="Z55" s="81">
        <v>0.19140000000000029</v>
      </c>
      <c r="AA55" s="81">
        <v>0.26179999999999987</v>
      </c>
      <c r="AB55" s="81">
        <v>0.15069999999999989</v>
      </c>
      <c r="AC55" s="81">
        <v>0.42349999999999999</v>
      </c>
      <c r="AD55" s="81">
        <v>0.42459999999999998</v>
      </c>
      <c r="AE55" s="81">
        <v>0.42130000000000001</v>
      </c>
      <c r="AF55" s="81">
        <v>0.39490000000000003</v>
      </c>
      <c r="AG55" s="81">
        <v>0.37620000000000003</v>
      </c>
      <c r="AH55" s="81">
        <v>7.1499999999999994E-2</v>
      </c>
      <c r="AI55" s="81">
        <v>0</v>
      </c>
      <c r="AJ55" s="81">
        <v>0.8997999999999986</v>
      </c>
      <c r="AK55" s="81">
        <v>0.14629999999999976</v>
      </c>
      <c r="AL55" s="81">
        <v>0.21780000000000044</v>
      </c>
      <c r="AM55" s="81">
        <v>-5.4999999999999988E-3</v>
      </c>
      <c r="AN55" s="81">
        <v>0</v>
      </c>
      <c r="AO55" s="81">
        <v>-7.7000000000000002E-3</v>
      </c>
      <c r="AP55" s="81">
        <v>4.1964999999999995</v>
      </c>
      <c r="AQ55" s="81">
        <v>3.9973999999999998</v>
      </c>
      <c r="AR55" s="81">
        <v>3.9401999999999995</v>
      </c>
      <c r="AS55" s="81">
        <v>3.9864000000000002</v>
      </c>
      <c r="AT55" s="81">
        <v>-1.43E-2</v>
      </c>
      <c r="AU55" s="81">
        <v>-1.5399999999999994E-2</v>
      </c>
      <c r="AV55" s="81">
        <v>0</v>
      </c>
      <c r="AW55" s="81"/>
    </row>
    <row r="56" spans="1:49" x14ac:dyDescent="0.25">
      <c r="J56" s="2"/>
    </row>
    <row r="57" spans="1:49" x14ac:dyDescent="0.25">
      <c r="J57" s="2"/>
    </row>
    <row r="58" spans="1:49" s="108" customFormat="1" ht="14.4" x14ac:dyDescent="0.3">
      <c r="A58" s="108" t="s">
        <v>49</v>
      </c>
      <c r="B58" s="108" t="s">
        <v>47</v>
      </c>
      <c r="C58" s="108" t="s">
        <v>0</v>
      </c>
      <c r="D58" s="102" t="s">
        <v>1</v>
      </c>
      <c r="E58" s="102" t="s">
        <v>2</v>
      </c>
      <c r="F58" s="102" t="s">
        <v>3</v>
      </c>
      <c r="G58" s="102" t="s">
        <v>4</v>
      </c>
      <c r="H58" s="102" t="s">
        <v>5</v>
      </c>
      <c r="I58" s="102" t="s">
        <v>6</v>
      </c>
      <c r="J58" s="109" t="s">
        <v>7</v>
      </c>
      <c r="K58" s="102" t="s">
        <v>8</v>
      </c>
      <c r="L58" s="102" t="s">
        <v>9</v>
      </c>
      <c r="M58" s="102" t="s">
        <v>10</v>
      </c>
      <c r="N58" s="102" t="s">
        <v>11</v>
      </c>
      <c r="O58" s="102" t="s">
        <v>12</v>
      </c>
      <c r="P58" s="102" t="s">
        <v>13</v>
      </c>
      <c r="Q58" s="102" t="s">
        <v>14</v>
      </c>
      <c r="R58" s="102" t="s">
        <v>15</v>
      </c>
      <c r="S58" s="102" t="s">
        <v>16</v>
      </c>
      <c r="T58" s="102" t="s">
        <v>17</v>
      </c>
      <c r="U58" s="102" t="s">
        <v>18</v>
      </c>
      <c r="V58" s="102" t="s">
        <v>19</v>
      </c>
      <c r="W58" s="102" t="s">
        <v>20</v>
      </c>
      <c r="X58" s="102" t="s">
        <v>21</v>
      </c>
      <c r="Y58" s="102" t="s">
        <v>22</v>
      </c>
      <c r="Z58" s="102" t="s">
        <v>23</v>
      </c>
      <c r="AA58" s="102" t="s">
        <v>24</v>
      </c>
      <c r="AB58" s="102" t="s">
        <v>25</v>
      </c>
      <c r="AC58" s="102" t="s">
        <v>26</v>
      </c>
      <c r="AD58" s="102" t="s">
        <v>27</v>
      </c>
      <c r="AE58" s="102" t="s">
        <v>28</v>
      </c>
      <c r="AF58" s="102" t="s">
        <v>29</v>
      </c>
      <c r="AG58" s="102" t="s">
        <v>30</v>
      </c>
      <c r="AH58" s="102" t="s">
        <v>31</v>
      </c>
      <c r="AI58" s="102" t="s">
        <v>32</v>
      </c>
      <c r="AJ58" s="102" t="s">
        <v>33</v>
      </c>
      <c r="AK58" s="102" t="s">
        <v>34</v>
      </c>
      <c r="AL58" s="102" t="s">
        <v>35</v>
      </c>
      <c r="AM58" s="102" t="s">
        <v>36</v>
      </c>
      <c r="AN58" s="102" t="s">
        <v>37</v>
      </c>
      <c r="AO58" s="102" t="s">
        <v>38</v>
      </c>
      <c r="AP58" s="102" t="s">
        <v>39</v>
      </c>
      <c r="AQ58" s="102" t="s">
        <v>40</v>
      </c>
      <c r="AR58" s="102" t="s">
        <v>41</v>
      </c>
      <c r="AS58" s="102" t="s">
        <v>42</v>
      </c>
      <c r="AT58" s="102" t="s">
        <v>43</v>
      </c>
      <c r="AU58" s="102" t="s">
        <v>44</v>
      </c>
      <c r="AV58" s="102" t="s">
        <v>45</v>
      </c>
      <c r="AW58" s="102"/>
    </row>
    <row r="59" spans="1:49" ht="14.4" x14ac:dyDescent="0.3">
      <c r="B59" t="s">
        <v>164</v>
      </c>
      <c r="C59">
        <v>0.1</v>
      </c>
      <c r="D59" s="22">
        <v>0.2354</v>
      </c>
      <c r="E59" s="22">
        <v>0</v>
      </c>
      <c r="F59" s="22">
        <v>0.14959999999999998</v>
      </c>
      <c r="G59" s="22">
        <v>1.1219999999999986</v>
      </c>
      <c r="H59" s="22">
        <v>1.1439999999999986</v>
      </c>
      <c r="I59" s="22">
        <v>1.1879999999999986</v>
      </c>
      <c r="J59" s="22">
        <v>1.166000000000001</v>
      </c>
      <c r="K59" s="22">
        <v>0</v>
      </c>
      <c r="L59" s="22">
        <v>1.1000000000000001E-3</v>
      </c>
      <c r="M59" s="22">
        <v>1.1000000000000001E-3</v>
      </c>
      <c r="N59" s="22">
        <v>5.5E-2</v>
      </c>
      <c r="O59" s="22">
        <v>3.4099999999999991E-2</v>
      </c>
      <c r="P59" s="22">
        <v>1.8700000000000001E-2</v>
      </c>
      <c r="Q59" s="22">
        <v>5.5E-2</v>
      </c>
      <c r="R59" s="22">
        <v>4.9499999999999995E-2</v>
      </c>
      <c r="S59" s="22">
        <v>4.8400000000000006E-2</v>
      </c>
      <c r="T59" s="22">
        <v>5.2799999999999993E-2</v>
      </c>
      <c r="U59" s="22">
        <v>2.53E-2</v>
      </c>
      <c r="V59" s="22">
        <v>0</v>
      </c>
      <c r="W59" s="22">
        <v>6.5516000000000005</v>
      </c>
      <c r="X59" s="22">
        <v>0.47630000000000006</v>
      </c>
      <c r="Y59" s="22">
        <v>0.45209999999999967</v>
      </c>
      <c r="Z59" s="22">
        <v>0.5048999999999999</v>
      </c>
      <c r="AA59" s="22">
        <v>0.50820000000000021</v>
      </c>
      <c r="AB59" s="22">
        <v>0.48070000000000018</v>
      </c>
      <c r="AC59" s="22">
        <v>0.70399999999999985</v>
      </c>
      <c r="AD59" s="22">
        <v>0.69300000000000006</v>
      </c>
      <c r="AE59" s="22">
        <v>0.70509999999999984</v>
      </c>
      <c r="AF59" s="22">
        <v>0.61930000000000007</v>
      </c>
      <c r="AG59" s="22">
        <v>0.69410000000000005</v>
      </c>
      <c r="AH59" s="22">
        <v>0.60940000000000005</v>
      </c>
      <c r="AI59" s="22">
        <v>0</v>
      </c>
      <c r="AJ59" s="22">
        <v>22.550000000000008</v>
      </c>
      <c r="AK59" s="22">
        <v>0</v>
      </c>
      <c r="AL59" s="22">
        <v>19.25</v>
      </c>
      <c r="AM59" s="22">
        <v>3.2999999999999991E-3</v>
      </c>
      <c r="AN59" s="22">
        <v>0</v>
      </c>
      <c r="AO59" s="22">
        <v>0</v>
      </c>
      <c r="AP59" s="22">
        <v>5.2381999999999991</v>
      </c>
      <c r="AQ59" s="22">
        <v>5.1755000000000004</v>
      </c>
      <c r="AR59" s="22">
        <v>5.1105999999999998</v>
      </c>
      <c r="AS59" s="22">
        <v>5.0720999999999998</v>
      </c>
      <c r="AT59" s="22">
        <v>3.0799999999999994E-2</v>
      </c>
      <c r="AU59" s="22">
        <v>3.1899999999999998E-2</v>
      </c>
      <c r="AV59" s="22">
        <v>0</v>
      </c>
      <c r="AW59" s="22"/>
    </row>
    <row r="60" spans="1:49" ht="14.4" x14ac:dyDescent="0.3">
      <c r="B60" t="s">
        <v>164</v>
      </c>
      <c r="C60">
        <v>0.1</v>
      </c>
      <c r="D60" s="22">
        <v>0.11109999999999999</v>
      </c>
      <c r="E60" s="22">
        <v>0</v>
      </c>
      <c r="F60" s="22">
        <v>7.8100000000000003E-2</v>
      </c>
      <c r="G60" s="22">
        <v>1.5070000000000001</v>
      </c>
      <c r="H60" s="22">
        <v>1.583999999999999</v>
      </c>
      <c r="I60" s="22">
        <v>1.649999999999999</v>
      </c>
      <c r="J60" s="22">
        <v>1.6830000000000003</v>
      </c>
      <c r="K60" s="22">
        <v>0</v>
      </c>
      <c r="L60" s="22">
        <v>1.1000000000000001E-3</v>
      </c>
      <c r="M60" s="22">
        <v>0</v>
      </c>
      <c r="N60" s="22">
        <v>4.07E-2</v>
      </c>
      <c r="O60" s="22">
        <v>1.6499999999999994E-2</v>
      </c>
      <c r="P60" s="22">
        <v>2.1999999999999962E-3</v>
      </c>
      <c r="Q60" s="22">
        <v>3.0800000000000001E-2</v>
      </c>
      <c r="R60" s="22">
        <v>2.53E-2</v>
      </c>
      <c r="S60" s="22">
        <v>2.1999999999999999E-2</v>
      </c>
      <c r="T60" s="22">
        <v>2.6399999999999996E-2</v>
      </c>
      <c r="U60" s="22">
        <v>7.1499999999999994E-2</v>
      </c>
      <c r="V60" s="22">
        <v>0</v>
      </c>
      <c r="W60" s="22">
        <v>6.3106999999999998</v>
      </c>
      <c r="X60" s="22">
        <v>0.49830000000000008</v>
      </c>
      <c r="Y60" s="22">
        <v>0.43119999999999953</v>
      </c>
      <c r="Z60" s="22">
        <v>0.54670000000000019</v>
      </c>
      <c r="AA60" s="22">
        <v>0.53570000000000029</v>
      </c>
      <c r="AB60" s="22">
        <v>0.53349999999999986</v>
      </c>
      <c r="AC60" s="22">
        <v>0.68420000000000003</v>
      </c>
      <c r="AD60" s="22">
        <v>0.67649999999999999</v>
      </c>
      <c r="AE60" s="22">
        <v>0.68090000000000006</v>
      </c>
      <c r="AF60" s="22">
        <v>0.5907</v>
      </c>
      <c r="AG60" s="22">
        <v>0.66549999999999998</v>
      </c>
      <c r="AH60" s="22">
        <v>0.49609999999999999</v>
      </c>
      <c r="AI60" s="22">
        <v>0</v>
      </c>
      <c r="AJ60" s="22">
        <v>24.530000000000005</v>
      </c>
      <c r="AK60" s="22">
        <v>0</v>
      </c>
      <c r="AL60" s="22">
        <v>3.8500000000000156</v>
      </c>
      <c r="AM60" s="22">
        <v>-1.5400000000000002E-2</v>
      </c>
      <c r="AN60" s="22">
        <v>0</v>
      </c>
      <c r="AO60" s="22">
        <v>0</v>
      </c>
      <c r="AP60" s="22">
        <v>3.1635999999999997</v>
      </c>
      <c r="AQ60" s="22">
        <v>3.1085999999999996</v>
      </c>
      <c r="AR60" s="22">
        <v>3.0535999999999994</v>
      </c>
      <c r="AS60" s="22">
        <v>3.0745000000000005</v>
      </c>
      <c r="AT60" s="22">
        <v>1.9799999999999995E-2</v>
      </c>
      <c r="AU60" s="22">
        <v>2.0899999999999998E-2</v>
      </c>
      <c r="AV60" s="22">
        <v>0</v>
      </c>
      <c r="AW60" s="22"/>
    </row>
    <row r="61" spans="1:49" ht="14.4" x14ac:dyDescent="0.3">
      <c r="B61" t="s">
        <v>165</v>
      </c>
      <c r="C61">
        <v>0.05</v>
      </c>
      <c r="D61" s="26">
        <v>0.42130000000000001</v>
      </c>
      <c r="E61" s="26">
        <v>0</v>
      </c>
      <c r="F61" s="26">
        <v>0.26840000000000003</v>
      </c>
      <c r="G61" s="26">
        <v>0.51700000000000168</v>
      </c>
      <c r="H61" s="26">
        <v>0.5390000000000017</v>
      </c>
      <c r="I61" s="26">
        <v>0.56099999999999928</v>
      </c>
      <c r="J61" s="26">
        <v>0.59400000000000053</v>
      </c>
      <c r="K61" s="26">
        <v>0</v>
      </c>
      <c r="L61" s="26">
        <v>0</v>
      </c>
      <c r="M61" s="26">
        <v>0</v>
      </c>
      <c r="N61" s="26">
        <v>5.8299999999999998E-2</v>
      </c>
      <c r="O61" s="26">
        <v>-1.1000000000000029E-3</v>
      </c>
      <c r="P61" s="26">
        <v>1.8699999999999991E-2</v>
      </c>
      <c r="Q61" s="26">
        <v>4.3999999999999997E-2</v>
      </c>
      <c r="R61" s="26">
        <v>5.0599999999999999E-2</v>
      </c>
      <c r="S61" s="26">
        <v>5.0599999999999999E-2</v>
      </c>
      <c r="T61" s="26">
        <v>5.5E-2</v>
      </c>
      <c r="U61" s="26">
        <v>0</v>
      </c>
      <c r="V61" s="26">
        <v>0</v>
      </c>
      <c r="W61" s="26">
        <v>3.9732000000000003</v>
      </c>
      <c r="X61" s="26">
        <v>1.9789000000000001</v>
      </c>
      <c r="Y61" s="26">
        <v>1.8260000000000005</v>
      </c>
      <c r="Z61" s="26">
        <v>2.1274000000000002</v>
      </c>
      <c r="AA61" s="26">
        <v>2.1560000000000006</v>
      </c>
      <c r="AB61" s="26">
        <v>1.9106999999999996</v>
      </c>
      <c r="AC61" s="26">
        <v>0.48949999999999999</v>
      </c>
      <c r="AD61" s="26">
        <v>0.48730000000000001</v>
      </c>
      <c r="AE61" s="26">
        <v>0.495</v>
      </c>
      <c r="AF61" s="26">
        <v>0.38720000000000004</v>
      </c>
      <c r="AG61" s="26">
        <v>0.47409999999999997</v>
      </c>
      <c r="AH61" s="26">
        <v>0.47849999999999998</v>
      </c>
      <c r="AI61" s="26">
        <v>0</v>
      </c>
      <c r="AJ61" s="26">
        <v>12.87</v>
      </c>
      <c r="AK61" s="26">
        <v>12.209999999999994</v>
      </c>
      <c r="AL61" s="26">
        <v>15.729999999999997</v>
      </c>
      <c r="AM61" s="26">
        <v>1.7599999999999998E-2</v>
      </c>
      <c r="AN61" s="26">
        <v>-1.1000000000000001E-3</v>
      </c>
      <c r="AO61" s="26">
        <v>0</v>
      </c>
      <c r="AP61" s="26">
        <v>4.3890000000000002</v>
      </c>
      <c r="AQ61" s="26">
        <v>4.3262999999999998</v>
      </c>
      <c r="AR61" s="26">
        <v>4.3230000000000004</v>
      </c>
      <c r="AS61" s="26">
        <v>4.2163000000000004</v>
      </c>
      <c r="AT61" s="26">
        <v>2.53E-2</v>
      </c>
      <c r="AU61" s="26">
        <v>2.7499999999999997E-2</v>
      </c>
      <c r="AV61" s="26">
        <v>0</v>
      </c>
      <c r="AW61" s="26"/>
    </row>
    <row r="62" spans="1:49" ht="14.4" x14ac:dyDescent="0.3">
      <c r="B62" t="s">
        <v>165</v>
      </c>
      <c r="C62">
        <v>0.05</v>
      </c>
      <c r="D62" s="26">
        <v>0.31240000000000001</v>
      </c>
      <c r="E62" s="26">
        <v>0</v>
      </c>
      <c r="F62" s="26">
        <v>0.20899999999999999</v>
      </c>
      <c r="G62" s="26">
        <v>1.1330000000000022</v>
      </c>
      <c r="H62" s="26">
        <v>1.1880000000000011</v>
      </c>
      <c r="I62" s="26">
        <v>1.1549999999999998</v>
      </c>
      <c r="J62" s="26">
        <v>1.144000000000001</v>
      </c>
      <c r="K62" s="26">
        <v>1.1000000000000001E-3</v>
      </c>
      <c r="L62" s="26">
        <v>0</v>
      </c>
      <c r="M62" s="26">
        <v>1.1000000000000001E-3</v>
      </c>
      <c r="N62" s="26">
        <v>5.9399999999999994E-2</v>
      </c>
      <c r="O62" s="26">
        <v>1.7599999999999998E-2</v>
      </c>
      <c r="P62" s="26">
        <v>1.8699999999999991E-2</v>
      </c>
      <c r="Q62" s="26">
        <v>2.0899999999999998E-2</v>
      </c>
      <c r="R62" s="26">
        <v>2.86E-2</v>
      </c>
      <c r="S62" s="26">
        <v>2.1999999999999999E-2</v>
      </c>
      <c r="T62" s="26">
        <v>2.53E-2</v>
      </c>
      <c r="U62" s="26">
        <v>0</v>
      </c>
      <c r="V62" s="26">
        <v>0</v>
      </c>
      <c r="W62" s="26">
        <v>4.0909000000000004</v>
      </c>
      <c r="X62" s="26">
        <v>2.0284</v>
      </c>
      <c r="Y62" s="26">
        <v>1.8183</v>
      </c>
      <c r="Z62" s="26">
        <v>2.1768999999999998</v>
      </c>
      <c r="AA62" s="26">
        <v>2.2132000000000005</v>
      </c>
      <c r="AB62" s="26">
        <v>1.9766999999999997</v>
      </c>
      <c r="AC62" s="26">
        <v>0.5048999999999999</v>
      </c>
      <c r="AD62" s="26">
        <v>0.50049999999999994</v>
      </c>
      <c r="AE62" s="26">
        <v>0.49720000000000003</v>
      </c>
      <c r="AF62" s="26">
        <v>0.37620000000000003</v>
      </c>
      <c r="AG62" s="26">
        <v>0.48509999999999998</v>
      </c>
      <c r="AH62" s="26">
        <v>0.4103</v>
      </c>
      <c r="AI62" s="26">
        <v>0</v>
      </c>
      <c r="AJ62" s="26">
        <v>15.070000000000011</v>
      </c>
      <c r="AK62" s="26">
        <v>12.429999999999989</v>
      </c>
      <c r="AL62" s="26">
        <v>13.530000000000005</v>
      </c>
      <c r="AM62" s="26">
        <v>-2.86E-2</v>
      </c>
      <c r="AN62" s="26">
        <v>3.3000000000000004E-3</v>
      </c>
      <c r="AO62" s="26">
        <v>0</v>
      </c>
      <c r="AP62" s="26">
        <v>4.3350999999999997</v>
      </c>
      <c r="AQ62" s="26">
        <v>4.2657999999999996</v>
      </c>
      <c r="AR62" s="26">
        <v>4.2580999999999998</v>
      </c>
      <c r="AS62" s="26">
        <v>4.1810999999999998</v>
      </c>
      <c r="AT62" s="26">
        <v>2.6400000000000003E-2</v>
      </c>
      <c r="AU62" s="26">
        <v>2.86E-2</v>
      </c>
      <c r="AV62" s="26">
        <v>0</v>
      </c>
      <c r="AW62" s="26"/>
    </row>
    <row r="63" spans="1:49" ht="14.4" x14ac:dyDescent="0.3">
      <c r="B63" t="s">
        <v>166</v>
      </c>
      <c r="C63">
        <v>2.5000000000000001E-2</v>
      </c>
      <c r="D63" s="30">
        <v>0.1045</v>
      </c>
      <c r="E63" s="30">
        <v>0</v>
      </c>
      <c r="F63" s="30">
        <v>6.4899999999999999E-2</v>
      </c>
      <c r="G63" s="30">
        <v>0.9020000000000008</v>
      </c>
      <c r="H63" s="30">
        <v>0.9020000000000008</v>
      </c>
      <c r="I63" s="30">
        <v>0.89099999999999957</v>
      </c>
      <c r="J63" s="30">
        <v>1.0009999999999997</v>
      </c>
      <c r="K63" s="30">
        <v>0</v>
      </c>
      <c r="L63" s="30">
        <v>-1.1000000000000001E-3</v>
      </c>
      <c r="M63" s="30">
        <v>0</v>
      </c>
      <c r="N63" s="30">
        <v>6.3799999999999996E-2</v>
      </c>
      <c r="O63" s="30">
        <v>-9.8999999999999973E-3</v>
      </c>
      <c r="P63" s="30">
        <v>1.9799999999999995E-2</v>
      </c>
      <c r="Q63" s="30">
        <v>9.8999999999999991E-3</v>
      </c>
      <c r="R63" s="30">
        <v>9.8999999999999991E-3</v>
      </c>
      <c r="S63" s="30">
        <v>8.8000000000000005E-3</v>
      </c>
      <c r="T63" s="30">
        <v>1.3199999999999998E-2</v>
      </c>
      <c r="U63" s="30">
        <v>0</v>
      </c>
      <c r="V63" s="30">
        <v>0</v>
      </c>
      <c r="W63" s="30">
        <v>4.6738999999999997</v>
      </c>
      <c r="X63" s="30">
        <v>2.0988000000000002</v>
      </c>
      <c r="Y63" s="30">
        <v>1.9766999999999997</v>
      </c>
      <c r="Z63" s="30">
        <v>2.2803000000000004</v>
      </c>
      <c r="AA63" s="30">
        <v>2.3088999999999995</v>
      </c>
      <c r="AB63" s="30">
        <v>2.0987999999999998</v>
      </c>
      <c r="AC63" s="30">
        <v>0.46969999999999995</v>
      </c>
      <c r="AD63" s="30">
        <v>0.46860000000000002</v>
      </c>
      <c r="AE63" s="30">
        <v>0.4708</v>
      </c>
      <c r="AF63" s="30">
        <v>0.54889999999999994</v>
      </c>
      <c r="AG63" s="30">
        <v>0.44330000000000003</v>
      </c>
      <c r="AH63" s="30">
        <v>0.39820000000000005</v>
      </c>
      <c r="AI63" s="30">
        <v>0</v>
      </c>
      <c r="AJ63" s="30">
        <v>64.120099999999994</v>
      </c>
      <c r="AK63" s="30">
        <v>68.493700000000004</v>
      </c>
      <c r="AL63" s="30">
        <v>66.821699999999993</v>
      </c>
      <c r="AM63" s="30">
        <v>2.4200000000000003E-2</v>
      </c>
      <c r="AN63" s="30">
        <v>0</v>
      </c>
      <c r="AO63" s="30">
        <v>4.1799999999999997E-2</v>
      </c>
      <c r="AP63" s="30">
        <v>4.2492999999999999</v>
      </c>
      <c r="AQ63" s="30">
        <v>4.1920999999999999</v>
      </c>
      <c r="AR63" s="30">
        <v>4.1261000000000001</v>
      </c>
      <c r="AS63" s="30">
        <v>4.1162000000000001</v>
      </c>
      <c r="AT63" s="30">
        <v>4.400000000000002E-3</v>
      </c>
      <c r="AU63" s="30">
        <v>5.5000000000000049E-3</v>
      </c>
      <c r="AV63" s="30">
        <v>0</v>
      </c>
      <c r="AW63" s="30"/>
    </row>
    <row r="64" spans="1:49" ht="14.4" x14ac:dyDescent="0.3">
      <c r="B64" t="s">
        <v>166</v>
      </c>
      <c r="C64">
        <v>2.5000000000000001E-2</v>
      </c>
      <c r="D64" s="30">
        <v>0.11990000000000001</v>
      </c>
      <c r="E64" s="30">
        <v>0</v>
      </c>
      <c r="F64" s="30">
        <v>7.2599999999999998E-2</v>
      </c>
      <c r="G64" s="30">
        <v>0.9020000000000008</v>
      </c>
      <c r="H64" s="30">
        <v>0.85800000000000076</v>
      </c>
      <c r="I64" s="30">
        <v>0.9020000000000008</v>
      </c>
      <c r="J64" s="30">
        <v>0.96799999999999842</v>
      </c>
      <c r="K64" s="30">
        <v>0</v>
      </c>
      <c r="L64" s="30">
        <v>-1.1000000000000001E-3</v>
      </c>
      <c r="M64" s="30">
        <v>0</v>
      </c>
      <c r="N64" s="30">
        <v>7.5899999999999995E-2</v>
      </c>
      <c r="O64" s="30">
        <v>2.3099999999999996E-2</v>
      </c>
      <c r="P64" s="30">
        <v>3.1899999999999998E-2</v>
      </c>
      <c r="Q64" s="30">
        <v>1.0999999999999999E-2</v>
      </c>
      <c r="R64" s="30">
        <v>1.54E-2</v>
      </c>
      <c r="S64" s="30">
        <v>1.3199999999999998E-2</v>
      </c>
      <c r="T64" s="30">
        <v>1.7600000000000001E-2</v>
      </c>
      <c r="U64" s="30">
        <v>0</v>
      </c>
      <c r="V64" s="30">
        <v>0</v>
      </c>
      <c r="W64" s="30">
        <v>4.7762000000000002</v>
      </c>
      <c r="X64" s="30">
        <v>2.2077</v>
      </c>
      <c r="Y64" s="30">
        <v>2.0074999999999998</v>
      </c>
      <c r="Z64" s="30">
        <v>2.4001999999999994</v>
      </c>
      <c r="AA64" s="30">
        <v>2.4167000000000001</v>
      </c>
      <c r="AB64" s="30">
        <v>2.2055000000000002</v>
      </c>
      <c r="AC64" s="30">
        <v>0.5048999999999999</v>
      </c>
      <c r="AD64" s="30">
        <v>0.50380000000000003</v>
      </c>
      <c r="AE64" s="30">
        <v>0.50600000000000001</v>
      </c>
      <c r="AF64" s="30">
        <v>0.58079999999999998</v>
      </c>
      <c r="AG64" s="30">
        <v>0.47409999999999997</v>
      </c>
      <c r="AH64" s="30">
        <v>0.41249999999999998</v>
      </c>
      <c r="AI64" s="30">
        <v>0</v>
      </c>
      <c r="AJ64" s="30">
        <v>63.581099999999999</v>
      </c>
      <c r="AK64" s="30">
        <v>67.624700000000004</v>
      </c>
      <c r="AL64" s="30">
        <v>67.118700000000004</v>
      </c>
      <c r="AM64" s="30">
        <v>3.4099999999999998E-2</v>
      </c>
      <c r="AN64" s="30">
        <v>0</v>
      </c>
      <c r="AO64" s="30">
        <v>0</v>
      </c>
      <c r="AP64" s="30">
        <v>5.1689000000000007</v>
      </c>
      <c r="AQ64" s="30">
        <v>5.1337000000000002</v>
      </c>
      <c r="AR64" s="30">
        <v>5.0732000000000008</v>
      </c>
      <c r="AS64" s="30">
        <v>5.0501000000000005</v>
      </c>
      <c r="AT64" s="30">
        <v>8.7999999999999953E-3</v>
      </c>
      <c r="AU64" s="30">
        <v>6.6000000000000078E-3</v>
      </c>
      <c r="AV64" s="30">
        <v>0</v>
      </c>
      <c r="AW64" s="30"/>
    </row>
    <row r="65" spans="2:49" ht="14.4" x14ac:dyDescent="0.3">
      <c r="B65" t="s">
        <v>167</v>
      </c>
      <c r="C65">
        <v>1.2500000000000001E-2</v>
      </c>
      <c r="D65" s="34">
        <v>4.2900000000000001E-2</v>
      </c>
      <c r="E65" s="34">
        <v>0</v>
      </c>
      <c r="F65" s="34">
        <v>2.3099999999999999E-2</v>
      </c>
      <c r="G65" s="34">
        <v>1.7270000000000003</v>
      </c>
      <c r="H65" s="34">
        <v>1.7270000000000003</v>
      </c>
      <c r="I65" s="34">
        <v>1.7930000000000004</v>
      </c>
      <c r="J65" s="34">
        <v>1.4960000000000013</v>
      </c>
      <c r="K65" s="34">
        <v>0</v>
      </c>
      <c r="L65" s="34">
        <v>1.1000000000000001E-3</v>
      </c>
      <c r="M65" s="34">
        <v>-1.1000000000000001E-3</v>
      </c>
      <c r="N65" s="34">
        <v>0.2266</v>
      </c>
      <c r="O65" s="34">
        <v>0.1661</v>
      </c>
      <c r="P65" s="34">
        <v>0.18260000000000001</v>
      </c>
      <c r="Q65" s="34">
        <v>7.7000000000000002E-3</v>
      </c>
      <c r="R65" s="34">
        <v>0</v>
      </c>
      <c r="S65" s="34">
        <v>4.4000000000000003E-3</v>
      </c>
      <c r="T65" s="34">
        <v>6.5999999999999991E-3</v>
      </c>
      <c r="U65" s="34">
        <v>0</v>
      </c>
      <c r="V65" s="34">
        <v>0</v>
      </c>
      <c r="W65" s="34">
        <v>4.4406999999999996</v>
      </c>
      <c r="X65" s="34">
        <v>2.0019999999999998</v>
      </c>
      <c r="Y65" s="34">
        <v>1.8172000000000001</v>
      </c>
      <c r="Z65" s="34">
        <v>2.2417999999999996</v>
      </c>
      <c r="AA65" s="34">
        <v>2.2692999999999999</v>
      </c>
      <c r="AB65" s="34">
        <v>2.0096999999999996</v>
      </c>
      <c r="AC65" s="34">
        <v>0.4708</v>
      </c>
      <c r="AD65" s="34">
        <v>0.46639999999999998</v>
      </c>
      <c r="AE65" s="34">
        <v>0.47189999999999999</v>
      </c>
      <c r="AF65" s="34">
        <v>0.46860000000000002</v>
      </c>
      <c r="AG65" s="34">
        <v>0.43009999999999993</v>
      </c>
      <c r="AH65" s="34">
        <v>0.35199999999999998</v>
      </c>
      <c r="AI65" s="34">
        <v>0</v>
      </c>
      <c r="AJ65" s="34">
        <v>6.2699999999999978</v>
      </c>
      <c r="AK65" s="34">
        <v>4.1690000000000049</v>
      </c>
      <c r="AL65" s="34">
        <v>3.4980000000000007</v>
      </c>
      <c r="AM65" s="34">
        <v>2.4200000000000003E-2</v>
      </c>
      <c r="AN65" s="34">
        <v>-5.4999999999999997E-3</v>
      </c>
      <c r="AO65" s="34">
        <v>0</v>
      </c>
      <c r="AP65" s="34">
        <v>4.6463999999999999</v>
      </c>
      <c r="AQ65" s="34">
        <v>4.4912999999999998</v>
      </c>
      <c r="AR65" s="34">
        <v>4.4846999999999992</v>
      </c>
      <c r="AS65" s="34">
        <v>4.4792000000000005</v>
      </c>
      <c r="AT65" s="34">
        <v>3.4099999999999991E-2</v>
      </c>
      <c r="AU65" s="34">
        <v>3.6299999999999999E-2</v>
      </c>
      <c r="AV65" s="34">
        <v>0</v>
      </c>
      <c r="AW65" s="34"/>
    </row>
    <row r="66" spans="2:49" ht="14.4" x14ac:dyDescent="0.3">
      <c r="B66" t="s">
        <v>167</v>
      </c>
      <c r="C66">
        <v>1.2500000000000001E-2</v>
      </c>
      <c r="D66" s="34">
        <v>0.45539999999999997</v>
      </c>
      <c r="E66" s="34">
        <v>0</v>
      </c>
      <c r="F66" s="34">
        <v>0.31129999999999997</v>
      </c>
      <c r="G66" s="34">
        <v>1.5620000000000014</v>
      </c>
      <c r="H66" s="34">
        <v>1.5400000000000014</v>
      </c>
      <c r="I66" s="34">
        <v>1.5950000000000002</v>
      </c>
      <c r="J66" s="34">
        <v>1.353</v>
      </c>
      <c r="K66" s="34">
        <v>0</v>
      </c>
      <c r="L66" s="34">
        <v>1.1000000000000001E-3</v>
      </c>
      <c r="M66" s="34">
        <v>-1.1000000000000001E-3</v>
      </c>
      <c r="N66" s="34">
        <v>8.249999999999999E-2</v>
      </c>
      <c r="O66" s="34">
        <v>2.1999999999999999E-2</v>
      </c>
      <c r="P66" s="34">
        <v>4.8400000000000006E-2</v>
      </c>
      <c r="Q66" s="34">
        <v>0.1265</v>
      </c>
      <c r="R66" s="34">
        <v>0.1298</v>
      </c>
      <c r="S66" s="34">
        <v>0.121</v>
      </c>
      <c r="T66" s="34">
        <v>0.1298</v>
      </c>
      <c r="U66" s="34">
        <v>0</v>
      </c>
      <c r="V66" s="34">
        <v>0</v>
      </c>
      <c r="W66" s="34">
        <v>4.5286999999999997</v>
      </c>
      <c r="X66" s="34">
        <v>2.1208000000000005</v>
      </c>
      <c r="Y66" s="34">
        <v>1.8898000000000001</v>
      </c>
      <c r="Z66" s="34">
        <v>2.3429999999999995</v>
      </c>
      <c r="AA66" s="34">
        <v>2.3782000000000001</v>
      </c>
      <c r="AB66" s="34">
        <v>2.0943999999999994</v>
      </c>
      <c r="AC66" s="34">
        <v>0.51479999999999992</v>
      </c>
      <c r="AD66" s="34">
        <v>0.51040000000000008</v>
      </c>
      <c r="AE66" s="34">
        <v>0.51590000000000003</v>
      </c>
      <c r="AF66" s="34">
        <v>0.52580000000000005</v>
      </c>
      <c r="AG66" s="34">
        <v>0.4763</v>
      </c>
      <c r="AH66" s="34">
        <v>0.4466</v>
      </c>
      <c r="AI66" s="34">
        <v>0</v>
      </c>
      <c r="AJ66" s="34">
        <v>7.6670000000000007</v>
      </c>
      <c r="AK66" s="34">
        <v>4.905999999999997</v>
      </c>
      <c r="AL66" s="34">
        <v>4.927999999999999</v>
      </c>
      <c r="AM66" s="34">
        <v>6.5999999999999991E-3</v>
      </c>
      <c r="AN66" s="34">
        <v>1.0999999999999994E-3</v>
      </c>
      <c r="AO66" s="34">
        <v>0</v>
      </c>
      <c r="AP66" s="34">
        <v>5.5407000000000002</v>
      </c>
      <c r="AQ66" s="34">
        <v>5.4186000000000005</v>
      </c>
      <c r="AR66" s="34">
        <v>5.3591999999999995</v>
      </c>
      <c r="AS66" s="34">
        <v>5.3580999999999994</v>
      </c>
      <c r="AT66" s="34">
        <v>4.0699999999999993E-2</v>
      </c>
      <c r="AU66" s="34">
        <v>4.0700000000000014E-2</v>
      </c>
      <c r="AV66" s="34">
        <v>0</v>
      </c>
      <c r="AW66" s="34"/>
    </row>
    <row r="67" spans="2:49" ht="14.4" x14ac:dyDescent="0.3">
      <c r="B67" t="s">
        <v>168</v>
      </c>
      <c r="C67">
        <f>C66/2</f>
        <v>6.2500000000000003E-3</v>
      </c>
      <c r="D67" s="70">
        <v>0.12429999999999999</v>
      </c>
      <c r="E67" s="70">
        <v>0.1419</v>
      </c>
      <c r="F67" s="70">
        <v>6.7100000000000007E-2</v>
      </c>
      <c r="G67" s="70">
        <v>-0.15400000000000014</v>
      </c>
      <c r="H67" s="70">
        <v>9.9000000000001309E-2</v>
      </c>
      <c r="I67" s="70">
        <v>0.17600000000000016</v>
      </c>
      <c r="J67" s="70">
        <v>0.16499999999999893</v>
      </c>
      <c r="K67" s="70">
        <v>0</v>
      </c>
      <c r="L67" s="70">
        <v>0</v>
      </c>
      <c r="M67" s="70">
        <v>0</v>
      </c>
      <c r="N67" s="70">
        <v>8.0299999999999996E-2</v>
      </c>
      <c r="O67" s="70">
        <v>6.4899999999999999E-2</v>
      </c>
      <c r="P67" s="70">
        <v>6.5999999999999989E-2</v>
      </c>
      <c r="Q67" s="70">
        <v>1.54E-2</v>
      </c>
      <c r="R67" s="70">
        <v>1.3199999999999998E-2</v>
      </c>
      <c r="S67" s="70">
        <v>1.2100000000000001E-2</v>
      </c>
      <c r="T67" s="70">
        <v>1.2100000000000001E-2</v>
      </c>
      <c r="U67" s="70">
        <v>0</v>
      </c>
      <c r="V67" s="70">
        <v>0</v>
      </c>
      <c r="W67" s="70">
        <v>3.0899000000000005</v>
      </c>
      <c r="X67" s="70">
        <v>0.24200000000000021</v>
      </c>
      <c r="Y67" s="70">
        <v>0.15730000000000008</v>
      </c>
      <c r="Z67" s="70">
        <v>0.19249999999999956</v>
      </c>
      <c r="AA67" s="70">
        <v>0.27279999999999988</v>
      </c>
      <c r="AB67" s="70">
        <v>0.17160000000000003</v>
      </c>
      <c r="AC67" s="70">
        <v>0.4708</v>
      </c>
      <c r="AD67" s="70">
        <v>0.47189999999999993</v>
      </c>
      <c r="AE67" s="70">
        <v>0.47189999999999999</v>
      </c>
      <c r="AF67" s="70">
        <v>0.4708</v>
      </c>
      <c r="AG67" s="70">
        <v>0.42019999999999996</v>
      </c>
      <c r="AH67" s="70">
        <v>0.1045</v>
      </c>
      <c r="AI67" s="70">
        <v>0</v>
      </c>
      <c r="AJ67" s="70">
        <v>-6.9190000000000005</v>
      </c>
      <c r="AK67" s="70">
        <v>-6.445999999999998</v>
      </c>
      <c r="AL67" s="70">
        <v>-5.9620000000000006</v>
      </c>
      <c r="AM67" s="70">
        <v>-9.8999999999999991E-3</v>
      </c>
      <c r="AN67" s="70">
        <v>0</v>
      </c>
      <c r="AO67" s="70">
        <v>0</v>
      </c>
      <c r="AP67" s="70">
        <v>3.7818000000000001</v>
      </c>
      <c r="AQ67" s="70">
        <v>3.5464000000000002</v>
      </c>
      <c r="AR67" s="70">
        <v>3.5188999999999995</v>
      </c>
      <c r="AS67" s="70">
        <v>3.5683999999999996</v>
      </c>
      <c r="AT67" s="70">
        <v>-1.7600000000000008E-2</v>
      </c>
      <c r="AU67" s="70">
        <v>-1.6500000000000004E-2</v>
      </c>
      <c r="AV67" s="70">
        <v>0</v>
      </c>
      <c r="AW67" s="70"/>
    </row>
    <row r="68" spans="2:49" ht="14.4" x14ac:dyDescent="0.3">
      <c r="B68" t="s">
        <v>168</v>
      </c>
      <c r="C68">
        <v>6.2500000000000003E-3</v>
      </c>
      <c r="D68" s="70">
        <v>0.27939999999999998</v>
      </c>
      <c r="E68" s="70">
        <v>0.21780000000000002</v>
      </c>
      <c r="F68" s="70">
        <v>0.17710000000000001</v>
      </c>
      <c r="G68" s="70">
        <v>-7.6999999999998847E-2</v>
      </c>
      <c r="H68" s="70">
        <v>0.23100000000000143</v>
      </c>
      <c r="I68" s="70">
        <v>0.32999999999999785</v>
      </c>
      <c r="J68" s="70">
        <v>0.14299999999999891</v>
      </c>
      <c r="K68" s="70">
        <v>0</v>
      </c>
      <c r="L68" s="70">
        <v>0</v>
      </c>
      <c r="M68" s="70">
        <v>0</v>
      </c>
      <c r="N68" s="70">
        <v>7.9200000000000007E-2</v>
      </c>
      <c r="O68" s="70">
        <v>6.2700000000000006E-2</v>
      </c>
      <c r="P68" s="70">
        <v>6.8199999999999997E-2</v>
      </c>
      <c r="Q68" s="70">
        <v>3.9599999999999996E-2</v>
      </c>
      <c r="R68" s="70">
        <v>3.4100000000000005E-2</v>
      </c>
      <c r="S68" s="70">
        <v>2.9699999999999997E-2</v>
      </c>
      <c r="T68" s="70">
        <v>2.9700000000000001E-2</v>
      </c>
      <c r="U68" s="70">
        <v>0</v>
      </c>
      <c r="V68" s="70">
        <v>0</v>
      </c>
      <c r="W68" s="70">
        <v>3.0646</v>
      </c>
      <c r="X68" s="70">
        <v>0.33000000000000029</v>
      </c>
      <c r="Y68" s="70">
        <v>0.26619999999999966</v>
      </c>
      <c r="Z68" s="70">
        <v>0.27829999999999988</v>
      </c>
      <c r="AA68" s="70">
        <v>0.35749999999999971</v>
      </c>
      <c r="AB68" s="70">
        <v>0.23539999999999972</v>
      </c>
      <c r="AC68" s="70">
        <v>0.47409999999999997</v>
      </c>
      <c r="AD68" s="70">
        <v>0.4763</v>
      </c>
      <c r="AE68" s="70">
        <v>0.4708</v>
      </c>
      <c r="AF68" s="70">
        <v>0.50049999999999994</v>
      </c>
      <c r="AG68" s="70">
        <v>0.42899999999999999</v>
      </c>
      <c r="AH68" s="70">
        <v>8.9099999999999999E-2</v>
      </c>
      <c r="AI68" s="70">
        <v>0</v>
      </c>
      <c r="AJ68" s="70">
        <v>-7.2599999999999989</v>
      </c>
      <c r="AK68" s="70">
        <v>-6.4349999999999969</v>
      </c>
      <c r="AL68" s="70">
        <v>-5.94</v>
      </c>
      <c r="AM68" s="70">
        <v>-1.3199999999999998E-2</v>
      </c>
      <c r="AN68" s="70">
        <v>0</v>
      </c>
      <c r="AO68" s="70">
        <v>0</v>
      </c>
      <c r="AP68" s="70">
        <v>2.9293000000000005</v>
      </c>
      <c r="AQ68" s="70">
        <v>2.7522000000000002</v>
      </c>
      <c r="AR68" s="70">
        <v>2.7137000000000002</v>
      </c>
      <c r="AS68" s="70">
        <v>2.7159</v>
      </c>
      <c r="AT68" s="70">
        <v>-1.7600000000000008E-2</v>
      </c>
      <c r="AU68" s="70">
        <v>-1.6500000000000004E-2</v>
      </c>
      <c r="AV68" s="70">
        <v>0</v>
      </c>
      <c r="AW68" s="70"/>
    </row>
    <row r="69" spans="2:49" ht="14.4" x14ac:dyDescent="0.3">
      <c r="B69" t="s">
        <v>169</v>
      </c>
      <c r="C69">
        <f>C67/2</f>
        <v>3.1250000000000002E-3</v>
      </c>
      <c r="D69" s="74">
        <v>0.1265</v>
      </c>
      <c r="E69" s="74">
        <v>0.11109999999999998</v>
      </c>
      <c r="F69" s="74">
        <v>7.3700000000000002E-2</v>
      </c>
      <c r="G69" s="74">
        <v>-0.33000000000000029</v>
      </c>
      <c r="H69" s="74">
        <v>-9.8999999999998867E-2</v>
      </c>
      <c r="I69" s="74">
        <v>-3.3000000000001251E-2</v>
      </c>
      <c r="J69" s="74">
        <v>-0.14299999999999891</v>
      </c>
      <c r="K69" s="74">
        <v>0</v>
      </c>
      <c r="L69" s="74">
        <v>0</v>
      </c>
      <c r="M69" s="74">
        <v>1.1000000000000001E-3</v>
      </c>
      <c r="N69" s="74">
        <v>7.5899999999999995E-2</v>
      </c>
      <c r="O69" s="74">
        <v>4.3999999999999997E-2</v>
      </c>
      <c r="P69" s="74">
        <v>4.5100000000000015E-2</v>
      </c>
      <c r="Q69" s="74">
        <v>1.9799999999999998E-2</v>
      </c>
      <c r="R69" s="74">
        <v>1.7600000000000001E-2</v>
      </c>
      <c r="S69" s="74">
        <v>1.8700000000000001E-2</v>
      </c>
      <c r="T69" s="74">
        <v>1.8699999999999998E-2</v>
      </c>
      <c r="U69" s="74">
        <v>0</v>
      </c>
      <c r="V69" s="74">
        <v>0</v>
      </c>
      <c r="W69" s="74">
        <v>3.0348999999999999</v>
      </c>
      <c r="X69" s="74">
        <v>0.18919999999999992</v>
      </c>
      <c r="Y69" s="74">
        <v>5.9399999999999564E-2</v>
      </c>
      <c r="Z69" s="74">
        <v>9.0199999999999836E-2</v>
      </c>
      <c r="AA69" s="74">
        <v>0.14960000000000001</v>
      </c>
      <c r="AB69" s="74">
        <v>7.9199999999999826E-2</v>
      </c>
      <c r="AC69" s="74">
        <v>0.46200000000000002</v>
      </c>
      <c r="AD69" s="74">
        <v>0.4642</v>
      </c>
      <c r="AE69" s="74">
        <v>0.46750000000000003</v>
      </c>
      <c r="AF69" s="74">
        <v>0.54010000000000002</v>
      </c>
      <c r="AG69" s="74">
        <v>0.42680000000000001</v>
      </c>
      <c r="AH69" s="74">
        <v>0.1045</v>
      </c>
      <c r="AI69" s="74">
        <v>0</v>
      </c>
      <c r="AJ69" s="74">
        <v>0.93499999999999961</v>
      </c>
      <c r="AK69" s="74">
        <v>0.71499999999999941</v>
      </c>
      <c r="AL69" s="74">
        <v>0.82499999999999951</v>
      </c>
      <c r="AM69" s="74">
        <v>0</v>
      </c>
      <c r="AN69" s="74">
        <v>0</v>
      </c>
      <c r="AO69" s="74">
        <v>-1.2099999999999998E-2</v>
      </c>
      <c r="AP69" s="74">
        <v>3.1889000000000003</v>
      </c>
      <c r="AQ69" s="74">
        <v>2.9556999999999998</v>
      </c>
      <c r="AR69" s="74">
        <v>2.8864000000000001</v>
      </c>
      <c r="AS69" s="74">
        <v>2.9545999999999992</v>
      </c>
      <c r="AT69" s="74">
        <v>-1.9799999999999995E-2</v>
      </c>
      <c r="AU69" s="74">
        <v>-2.0899999999999998E-2</v>
      </c>
      <c r="AV69" s="74">
        <v>0</v>
      </c>
      <c r="AW69" s="74"/>
    </row>
    <row r="70" spans="2:49" ht="14.4" x14ac:dyDescent="0.3">
      <c r="B70" t="s">
        <v>169</v>
      </c>
      <c r="C70">
        <v>3.1250000000000002E-3</v>
      </c>
      <c r="D70" s="74">
        <v>0.28820000000000001</v>
      </c>
      <c r="E70" s="74">
        <v>4.3999999999999734E-3</v>
      </c>
      <c r="F70" s="74">
        <v>0.1782</v>
      </c>
      <c r="G70" s="74">
        <v>-0.23100000000000143</v>
      </c>
      <c r="H70" s="74">
        <v>-2.200000000000002E-2</v>
      </c>
      <c r="I70" s="74">
        <v>0.12099999999999889</v>
      </c>
      <c r="J70" s="74">
        <v>-0.20899999999999896</v>
      </c>
      <c r="K70" s="74">
        <v>0</v>
      </c>
      <c r="L70" s="74">
        <v>0</v>
      </c>
      <c r="M70" s="74">
        <v>0</v>
      </c>
      <c r="N70" s="74">
        <v>7.9199999999999993E-2</v>
      </c>
      <c r="O70" s="74">
        <v>5.4999999999999993E-2</v>
      </c>
      <c r="P70" s="74">
        <v>4.9500000000000002E-2</v>
      </c>
      <c r="Q70" s="74">
        <v>4.7300000000000002E-2</v>
      </c>
      <c r="R70" s="74">
        <v>4.07E-2</v>
      </c>
      <c r="S70" s="74">
        <v>4.1800000000000004E-2</v>
      </c>
      <c r="T70" s="74">
        <v>3.6299999999999999E-2</v>
      </c>
      <c r="U70" s="74">
        <v>1.6500000000000001E-2</v>
      </c>
      <c r="V70" s="74">
        <v>0</v>
      </c>
      <c r="W70" s="74">
        <v>3.0404</v>
      </c>
      <c r="X70" s="74">
        <v>0.30470000000000003</v>
      </c>
      <c r="Y70" s="74">
        <v>0.16279999999999978</v>
      </c>
      <c r="Z70" s="74">
        <v>0.21560000000000007</v>
      </c>
      <c r="AA70" s="74">
        <v>0.27390000000000037</v>
      </c>
      <c r="AB70" s="74">
        <v>0.17050000000000015</v>
      </c>
      <c r="AC70" s="74">
        <v>0.47299999999999998</v>
      </c>
      <c r="AD70" s="74">
        <v>0.47189999999999999</v>
      </c>
      <c r="AE70" s="74">
        <v>0.47409999999999997</v>
      </c>
      <c r="AF70" s="74">
        <v>0.55330000000000001</v>
      </c>
      <c r="AG70" s="74">
        <v>0.42899999999999999</v>
      </c>
      <c r="AH70" s="74">
        <v>0.10779999999999999</v>
      </c>
      <c r="AI70" s="74">
        <v>0</v>
      </c>
      <c r="AJ70" s="74">
        <v>0.9459999999999984</v>
      </c>
      <c r="AK70" s="74">
        <v>0.91299999999999959</v>
      </c>
      <c r="AL70" s="74">
        <v>0.97899999999999965</v>
      </c>
      <c r="AM70" s="74">
        <v>0</v>
      </c>
      <c r="AN70" s="74">
        <v>0</v>
      </c>
      <c r="AO70" s="74">
        <v>-1.9799999999999998E-2</v>
      </c>
      <c r="AP70" s="74">
        <v>2.343</v>
      </c>
      <c r="AQ70" s="74">
        <v>2.1471999999999998</v>
      </c>
      <c r="AR70" s="74">
        <v>2.0603000000000002</v>
      </c>
      <c r="AS70" s="74">
        <v>2.0778999999999996</v>
      </c>
      <c r="AT70" s="74">
        <v>-1.8700000000000001E-2</v>
      </c>
      <c r="AU70" s="74">
        <v>-1.9800000000000005E-2</v>
      </c>
      <c r="AV70" s="74">
        <v>0</v>
      </c>
      <c r="AW70" s="74"/>
    </row>
    <row r="71" spans="2:49" ht="14.4" x14ac:dyDescent="0.3">
      <c r="B71" t="s">
        <v>170</v>
      </c>
      <c r="C71">
        <f>C69/2</f>
        <v>1.5625000000000001E-3</v>
      </c>
      <c r="D71" s="78">
        <v>-1.7600000000000001E-2</v>
      </c>
      <c r="E71" s="78">
        <v>0.10890000000000001</v>
      </c>
      <c r="F71" s="78">
        <v>0</v>
      </c>
      <c r="G71" s="78">
        <v>71.279999999999987</v>
      </c>
      <c r="H71" s="78">
        <v>76.240999999999985</v>
      </c>
      <c r="I71" s="78">
        <v>75.030999999999992</v>
      </c>
      <c r="J71" s="78">
        <v>-15.081</v>
      </c>
      <c r="K71" s="78">
        <v>0</v>
      </c>
      <c r="L71" s="78">
        <v>0</v>
      </c>
      <c r="M71" s="78">
        <v>0</v>
      </c>
      <c r="N71" s="78">
        <v>-3.4099999999999998E-2</v>
      </c>
      <c r="O71" s="78">
        <v>-5.8299999999999998E-2</v>
      </c>
      <c r="P71" s="78">
        <v>-7.039999999999999E-2</v>
      </c>
      <c r="Q71" s="78">
        <v>0</v>
      </c>
      <c r="R71" s="78">
        <v>1.1000000000000001E-3</v>
      </c>
      <c r="S71" s="78">
        <v>3.3000000000000004E-3</v>
      </c>
      <c r="T71" s="78">
        <v>2.2000000000000001E-3</v>
      </c>
      <c r="U71" s="78">
        <v>-7.9200000000000007E-2</v>
      </c>
      <c r="V71" s="78">
        <v>0</v>
      </c>
      <c r="W71" s="78">
        <v>7.1070999999999991</v>
      </c>
      <c r="X71" s="78">
        <v>9.1311</v>
      </c>
      <c r="Y71" s="78">
        <v>8.2269000000000005</v>
      </c>
      <c r="Z71" s="78">
        <v>9.3147999999999982</v>
      </c>
      <c r="AA71" s="78">
        <v>10.072699999999999</v>
      </c>
      <c r="AB71" s="78">
        <v>8.5381999999999998</v>
      </c>
      <c r="AC71" s="78">
        <v>9.8999999999999991E-2</v>
      </c>
      <c r="AD71" s="78">
        <v>9.8999999999999991E-2</v>
      </c>
      <c r="AE71" s="78">
        <v>0.1012</v>
      </c>
      <c r="AF71" s="78">
        <v>9.1300000000000006E-2</v>
      </c>
      <c r="AG71" s="78">
        <v>8.0299999999999996E-2</v>
      </c>
      <c r="AH71" s="78">
        <v>0</v>
      </c>
      <c r="AI71" s="78">
        <v>0</v>
      </c>
      <c r="AJ71" s="78">
        <v>55.539000000000001</v>
      </c>
      <c r="AK71" s="78">
        <v>51.237999999999992</v>
      </c>
      <c r="AL71" s="78">
        <v>49.518699999999995</v>
      </c>
      <c r="AM71" s="78">
        <v>9.8999999999999991E-3</v>
      </c>
      <c r="AN71" s="78">
        <v>0</v>
      </c>
      <c r="AO71" s="78">
        <v>-2.2000000000000001E-3</v>
      </c>
      <c r="AP71" s="78">
        <v>4.5110999999999999</v>
      </c>
      <c r="AQ71" s="78">
        <v>4.2427000000000001</v>
      </c>
      <c r="AR71" s="78">
        <v>4.1623999999999999</v>
      </c>
      <c r="AS71" s="78">
        <v>4.2361000000000004</v>
      </c>
      <c r="AT71" s="78">
        <v>-7.2599999999999998E-2</v>
      </c>
      <c r="AU71" s="78">
        <v>-7.2599999999999998E-2</v>
      </c>
      <c r="AV71" s="78">
        <v>0</v>
      </c>
      <c r="AW71" s="78"/>
    </row>
    <row r="72" spans="2:49" ht="14.4" x14ac:dyDescent="0.3">
      <c r="B72" t="s">
        <v>170</v>
      </c>
      <c r="C72">
        <v>1.5625000000000001E-3</v>
      </c>
      <c r="D72" s="78">
        <v>-1.7600000000000001E-2</v>
      </c>
      <c r="E72" s="78">
        <v>0</v>
      </c>
      <c r="F72" s="78">
        <v>0</v>
      </c>
      <c r="G72" s="78">
        <v>71.775000000000006</v>
      </c>
      <c r="H72" s="78">
        <v>76.900999999999996</v>
      </c>
      <c r="I72" s="78">
        <v>75.702000000000012</v>
      </c>
      <c r="J72" s="78">
        <v>-15.081</v>
      </c>
      <c r="K72" s="78">
        <v>0</v>
      </c>
      <c r="L72" s="78">
        <v>0</v>
      </c>
      <c r="M72" s="78">
        <v>0</v>
      </c>
      <c r="N72" s="78">
        <v>-3.4099999999999998E-2</v>
      </c>
      <c r="O72" s="78">
        <v>-6.93E-2</v>
      </c>
      <c r="P72" s="78">
        <v>-7.039999999999999E-2</v>
      </c>
      <c r="Q72" s="78">
        <v>1.3199999999999998E-2</v>
      </c>
      <c r="R72" s="78">
        <v>1.3199999999999998E-2</v>
      </c>
      <c r="S72" s="78">
        <v>1.0999999999999998E-2</v>
      </c>
      <c r="T72" s="78">
        <v>5.4999999999999997E-3</v>
      </c>
      <c r="U72" s="78">
        <v>-8.3600000000000008E-2</v>
      </c>
      <c r="V72" s="78">
        <v>0</v>
      </c>
      <c r="W72" s="78">
        <v>6.5868000000000002</v>
      </c>
      <c r="X72" s="78">
        <v>8.7131000000000007</v>
      </c>
      <c r="Y72" s="78">
        <v>7.8968999999999996</v>
      </c>
      <c r="Z72" s="78">
        <v>8.9848000000000017</v>
      </c>
      <c r="AA72" s="78">
        <v>9.7866999999999997</v>
      </c>
      <c r="AB72" s="78">
        <v>8.1641999999999992</v>
      </c>
      <c r="AC72" s="78">
        <v>6.1600000000000002E-2</v>
      </c>
      <c r="AD72" s="78">
        <v>6.0500000000000005E-2</v>
      </c>
      <c r="AE72" s="78">
        <v>6.3800000000000009E-2</v>
      </c>
      <c r="AF72" s="78">
        <v>4.07E-2</v>
      </c>
      <c r="AG72" s="78">
        <v>6.0499999999999998E-2</v>
      </c>
      <c r="AH72" s="78">
        <v>0</v>
      </c>
      <c r="AI72" s="78">
        <v>0</v>
      </c>
      <c r="AJ72" s="78">
        <v>48.641999999999996</v>
      </c>
      <c r="AK72" s="78">
        <v>47.102000000000004</v>
      </c>
      <c r="AL72" s="78">
        <v>44.458699999999993</v>
      </c>
      <c r="AM72" s="78">
        <v>1.1000000000000001E-3</v>
      </c>
      <c r="AN72" s="78">
        <v>0</v>
      </c>
      <c r="AO72" s="78">
        <v>-2.2000000000000001E-3</v>
      </c>
      <c r="AP72" s="78">
        <v>4.1371000000000002</v>
      </c>
      <c r="AQ72" s="78">
        <v>3.8940000000000006</v>
      </c>
      <c r="AR72" s="78">
        <v>3.8467000000000002</v>
      </c>
      <c r="AS72" s="78">
        <v>3.9093999999999998</v>
      </c>
      <c r="AT72" s="78">
        <v>-7.2599999999999998E-2</v>
      </c>
      <c r="AU72" s="78">
        <v>-7.3700000000000002E-2</v>
      </c>
      <c r="AV72" s="78">
        <v>0</v>
      </c>
      <c r="AW72" s="78"/>
    </row>
    <row r="73" spans="2:49" ht="14.4" x14ac:dyDescent="0.3">
      <c r="B73" t="s">
        <v>163</v>
      </c>
      <c r="C73">
        <v>0</v>
      </c>
      <c r="D73" s="82">
        <v>0.23430000000000004</v>
      </c>
      <c r="E73" s="82">
        <v>0.19359999999999997</v>
      </c>
      <c r="F73" s="82">
        <v>0.1474</v>
      </c>
      <c r="G73" s="82">
        <v>2.200000000000002E-2</v>
      </c>
      <c r="H73" s="82">
        <v>0.24200000000000021</v>
      </c>
      <c r="I73" s="82">
        <v>0.21999999999999775</v>
      </c>
      <c r="J73" s="82">
        <v>-0.23099999999999898</v>
      </c>
      <c r="K73" s="82">
        <v>0</v>
      </c>
      <c r="L73" s="82">
        <v>1.1000000000000001E-3</v>
      </c>
      <c r="M73" s="82">
        <v>0</v>
      </c>
      <c r="N73" s="82">
        <v>8.14E-2</v>
      </c>
      <c r="O73" s="82">
        <v>3.6299999999999992E-2</v>
      </c>
      <c r="P73" s="82">
        <v>4.9499999999999988E-2</v>
      </c>
      <c r="Q73" s="82">
        <v>3.0800000000000001E-2</v>
      </c>
      <c r="R73" s="82">
        <v>1.9799999999999998E-2</v>
      </c>
      <c r="S73" s="82">
        <v>2.9700000000000001E-2</v>
      </c>
      <c r="T73" s="82">
        <v>2.0899999999999998E-2</v>
      </c>
      <c r="U73" s="82">
        <v>8.7999999999999995E-2</v>
      </c>
      <c r="V73" s="82">
        <v>0</v>
      </c>
      <c r="W73" s="82">
        <v>2.9348000000000005</v>
      </c>
      <c r="X73" s="82">
        <v>0.26179999999999987</v>
      </c>
      <c r="Y73" s="82">
        <v>0.16280000000000008</v>
      </c>
      <c r="Z73" s="82">
        <v>0.2024000000000003</v>
      </c>
      <c r="AA73" s="82">
        <v>0.27389999999999975</v>
      </c>
      <c r="AB73" s="82">
        <v>0.17050000000000015</v>
      </c>
      <c r="AC73" s="82">
        <v>0.44330000000000003</v>
      </c>
      <c r="AD73" s="82">
        <v>0.4466</v>
      </c>
      <c r="AE73" s="82">
        <v>0.44110000000000005</v>
      </c>
      <c r="AF73" s="82">
        <v>0.49940000000000001</v>
      </c>
      <c r="AG73" s="82">
        <v>0.39820000000000005</v>
      </c>
      <c r="AH73" s="82">
        <v>8.14E-2</v>
      </c>
      <c r="AI73" s="82">
        <v>0</v>
      </c>
      <c r="AJ73" s="82">
        <v>-1.2078000000000002</v>
      </c>
      <c r="AK73" s="82">
        <v>0.20239999999999969</v>
      </c>
      <c r="AL73" s="82">
        <v>0.30910000000000015</v>
      </c>
      <c r="AM73" s="82">
        <v>-1.3199999999999998E-2</v>
      </c>
      <c r="AN73" s="82">
        <v>0</v>
      </c>
      <c r="AO73" s="82">
        <v>-4.4000000000000003E-3</v>
      </c>
      <c r="AP73" s="82">
        <v>4.3614999999999995</v>
      </c>
      <c r="AQ73" s="82">
        <v>4.1986999999999997</v>
      </c>
      <c r="AR73" s="82">
        <v>4.1293999999999995</v>
      </c>
      <c r="AS73" s="82">
        <v>4.1722999999999999</v>
      </c>
      <c r="AT73" s="82">
        <v>-2.6400000000000003E-2</v>
      </c>
      <c r="AU73" s="82">
        <v>-2.6399999999999993E-2</v>
      </c>
      <c r="AV73" s="82">
        <v>0</v>
      </c>
      <c r="AW73" s="82"/>
    </row>
    <row r="74" spans="2:49" ht="14.4" x14ac:dyDescent="0.3">
      <c r="B74" t="s">
        <v>163</v>
      </c>
      <c r="C74">
        <v>0</v>
      </c>
      <c r="D74" s="82">
        <v>0.2387</v>
      </c>
      <c r="E74" s="82">
        <v>0.12430000000000001</v>
      </c>
      <c r="F74" s="82">
        <v>0.14849999999999999</v>
      </c>
      <c r="G74" s="82">
        <v>3.2999999999998808E-2</v>
      </c>
      <c r="H74" s="82">
        <v>0.33000000000000029</v>
      </c>
      <c r="I74" s="82">
        <v>0.32999999999999785</v>
      </c>
      <c r="J74" s="82">
        <v>-5.4999999999998828E-2</v>
      </c>
      <c r="K74" s="82">
        <v>0</v>
      </c>
      <c r="L74" s="82">
        <v>0</v>
      </c>
      <c r="M74" s="82">
        <v>0</v>
      </c>
      <c r="N74" s="82">
        <v>8.3600000000000008E-2</v>
      </c>
      <c r="O74" s="82">
        <v>4.3999999999999997E-2</v>
      </c>
      <c r="P74" s="82">
        <v>5.0599999999999999E-2</v>
      </c>
      <c r="Q74" s="82">
        <v>1.7600000000000001E-2</v>
      </c>
      <c r="R74" s="82">
        <v>1.8700000000000001E-2</v>
      </c>
      <c r="S74" s="82">
        <v>1.9799999999999998E-2</v>
      </c>
      <c r="T74" s="82">
        <v>1.7600000000000001E-2</v>
      </c>
      <c r="U74" s="82">
        <v>-8.9099999999999999E-2</v>
      </c>
      <c r="V74" s="82">
        <v>0</v>
      </c>
      <c r="W74" s="82">
        <v>2.7412000000000001</v>
      </c>
      <c r="X74" s="82">
        <v>0.2595999999999995</v>
      </c>
      <c r="Y74" s="82">
        <v>0.16720000000000021</v>
      </c>
      <c r="Z74" s="82">
        <v>0.19140000000000029</v>
      </c>
      <c r="AA74" s="82">
        <v>0.26179999999999987</v>
      </c>
      <c r="AB74" s="82">
        <v>0.15069999999999989</v>
      </c>
      <c r="AC74" s="82">
        <v>0.42349999999999999</v>
      </c>
      <c r="AD74" s="82">
        <v>0.42459999999999998</v>
      </c>
      <c r="AE74" s="82">
        <v>0.42130000000000001</v>
      </c>
      <c r="AF74" s="82">
        <v>0.39490000000000003</v>
      </c>
      <c r="AG74" s="82">
        <v>0.37620000000000003</v>
      </c>
      <c r="AH74" s="82">
        <v>7.1499999999999994E-2</v>
      </c>
      <c r="AI74" s="82">
        <v>0</v>
      </c>
      <c r="AJ74" s="82">
        <v>0.8997999999999986</v>
      </c>
      <c r="AK74" s="82">
        <v>0.14629999999999976</v>
      </c>
      <c r="AL74" s="82">
        <v>0.21780000000000044</v>
      </c>
      <c r="AM74" s="82">
        <v>-5.4999999999999988E-3</v>
      </c>
      <c r="AN74" s="82">
        <v>0</v>
      </c>
      <c r="AO74" s="82">
        <v>-7.7000000000000002E-3</v>
      </c>
      <c r="AP74" s="82">
        <v>4.1964999999999995</v>
      </c>
      <c r="AQ74" s="82">
        <v>3.9973999999999998</v>
      </c>
      <c r="AR74" s="82">
        <v>3.9401999999999995</v>
      </c>
      <c r="AS74" s="82">
        <v>3.9864000000000002</v>
      </c>
      <c r="AT74" s="82">
        <v>-1.43E-2</v>
      </c>
      <c r="AU74" s="82">
        <v>-1.5399999999999994E-2</v>
      </c>
      <c r="AV74" s="82">
        <v>0</v>
      </c>
      <c r="AW74" s="82"/>
    </row>
    <row r="75" spans="2:49" x14ac:dyDescent="0.25">
      <c r="J75" s="2"/>
    </row>
    <row r="76" spans="2:49" s="108" customFormat="1" ht="14.4" x14ac:dyDescent="0.3">
      <c r="D76" s="102" t="s">
        <v>1</v>
      </c>
      <c r="E76" s="102" t="s">
        <v>2</v>
      </c>
      <c r="F76" s="102" t="s">
        <v>3</v>
      </c>
      <c r="G76" s="102" t="s">
        <v>4</v>
      </c>
      <c r="H76" s="102" t="s">
        <v>5</v>
      </c>
      <c r="I76" s="102" t="s">
        <v>6</v>
      </c>
      <c r="J76" s="109" t="s">
        <v>7</v>
      </c>
      <c r="K76" s="102" t="s">
        <v>8</v>
      </c>
      <c r="L76" s="102" t="s">
        <v>9</v>
      </c>
      <c r="M76" s="102" t="s">
        <v>10</v>
      </c>
      <c r="N76" s="102" t="s">
        <v>11</v>
      </c>
      <c r="O76" s="102" t="s">
        <v>12</v>
      </c>
      <c r="P76" s="102" t="s">
        <v>13</v>
      </c>
      <c r="Q76" s="102" t="s">
        <v>14</v>
      </c>
      <c r="R76" s="102" t="s">
        <v>15</v>
      </c>
      <c r="S76" s="102" t="s">
        <v>16</v>
      </c>
      <c r="T76" s="102" t="s">
        <v>17</v>
      </c>
      <c r="U76" s="102" t="s">
        <v>18</v>
      </c>
      <c r="V76" s="102" t="s">
        <v>19</v>
      </c>
      <c r="W76" s="102" t="s">
        <v>20</v>
      </c>
      <c r="X76" s="102" t="s">
        <v>21</v>
      </c>
      <c r="Y76" s="102" t="s">
        <v>22</v>
      </c>
      <c r="Z76" s="102" t="s">
        <v>23</v>
      </c>
      <c r="AA76" s="102" t="s">
        <v>24</v>
      </c>
      <c r="AB76" s="102" t="s">
        <v>25</v>
      </c>
      <c r="AC76" s="102" t="s">
        <v>26</v>
      </c>
      <c r="AD76" s="102" t="s">
        <v>27</v>
      </c>
      <c r="AE76" s="102" t="s">
        <v>28</v>
      </c>
      <c r="AF76" s="102" t="s">
        <v>29</v>
      </c>
      <c r="AG76" s="102" t="s">
        <v>30</v>
      </c>
      <c r="AH76" s="102" t="s">
        <v>31</v>
      </c>
      <c r="AI76" s="102" t="s">
        <v>32</v>
      </c>
      <c r="AJ76" s="102" t="s">
        <v>33</v>
      </c>
      <c r="AK76" s="102" t="s">
        <v>34</v>
      </c>
      <c r="AL76" s="102" t="s">
        <v>35</v>
      </c>
      <c r="AM76" s="102" t="s">
        <v>36</v>
      </c>
      <c r="AN76" s="102" t="s">
        <v>37</v>
      </c>
      <c r="AO76" s="102" t="s">
        <v>38</v>
      </c>
      <c r="AP76" s="102" t="s">
        <v>39</v>
      </c>
      <c r="AQ76" s="102" t="s">
        <v>40</v>
      </c>
      <c r="AR76" s="102" t="s">
        <v>41</v>
      </c>
      <c r="AS76" s="102" t="s">
        <v>42</v>
      </c>
      <c r="AT76" s="102" t="s">
        <v>43</v>
      </c>
      <c r="AU76" s="102" t="s">
        <v>44</v>
      </c>
      <c r="AV76" s="102" t="s">
        <v>45</v>
      </c>
      <c r="AW76" s="102"/>
    </row>
    <row r="77" spans="2:49" x14ac:dyDescent="0.25">
      <c r="B77">
        <v>0.1</v>
      </c>
      <c r="C77" t="s">
        <v>50</v>
      </c>
      <c r="D77">
        <f>MIN(D3:D4,D22:D23,D40:D41,D59:D60)</f>
        <v>0.11109999999999999</v>
      </c>
      <c r="E77">
        <f t="shared" ref="E77:AV77" si="32">MIN(E3:E4,E22:E23,E40:E41,E59:E60)</f>
        <v>0</v>
      </c>
      <c r="F77">
        <f t="shared" si="32"/>
        <v>7.8100000000000003E-2</v>
      </c>
      <c r="G77">
        <f t="shared" si="32"/>
        <v>-0.63800000000000057</v>
      </c>
      <c r="H77">
        <f t="shared" si="32"/>
        <v>-0.77000000000000068</v>
      </c>
      <c r="I77">
        <f t="shared" si="32"/>
        <v>-0.70400000000000063</v>
      </c>
      <c r="J77" s="2">
        <f t="shared" si="32"/>
        <v>-0.63800000000000057</v>
      </c>
      <c r="K77">
        <f t="shared" si="32"/>
        <v>-1.1000000000000001E-3</v>
      </c>
      <c r="L77">
        <f t="shared" si="32"/>
        <v>0</v>
      </c>
      <c r="M77">
        <f t="shared" si="32"/>
        <v>-1.1000000000000001E-3</v>
      </c>
      <c r="N77">
        <f t="shared" si="32"/>
        <v>3.1900000000000005E-2</v>
      </c>
      <c r="O77">
        <f t="shared" si="32"/>
        <v>-3.0800000000000004E-2</v>
      </c>
      <c r="P77">
        <f t="shared" si="32"/>
        <v>-1.6500000000000004E-2</v>
      </c>
      <c r="Q77">
        <f t="shared" si="32"/>
        <v>2.75E-2</v>
      </c>
      <c r="R77">
        <f t="shared" si="32"/>
        <v>1.9799999999999998E-2</v>
      </c>
      <c r="S77">
        <f t="shared" si="32"/>
        <v>1.7600000000000001E-2</v>
      </c>
      <c r="T77">
        <f t="shared" si="32"/>
        <v>1.5399999999999997E-2</v>
      </c>
      <c r="U77">
        <f t="shared" si="32"/>
        <v>2.53E-2</v>
      </c>
      <c r="V77">
        <f t="shared" si="32"/>
        <v>0</v>
      </c>
      <c r="W77">
        <f t="shared" si="32"/>
        <v>6.2458000000000009</v>
      </c>
      <c r="X77">
        <f t="shared" si="32"/>
        <v>0.37400000000000033</v>
      </c>
      <c r="Y77">
        <f t="shared" si="32"/>
        <v>0.27609999999999951</v>
      </c>
      <c r="Z77">
        <f t="shared" si="32"/>
        <v>0.29370000000000002</v>
      </c>
      <c r="AA77">
        <f t="shared" si="32"/>
        <v>0.3288999999999998</v>
      </c>
      <c r="AB77">
        <f t="shared" si="32"/>
        <v>0.27940000000000037</v>
      </c>
      <c r="AC77">
        <f t="shared" si="32"/>
        <v>0.68309999999999993</v>
      </c>
      <c r="AD77">
        <f t="shared" si="32"/>
        <v>0.67649999999999999</v>
      </c>
      <c r="AE77">
        <f t="shared" si="32"/>
        <v>0.67649999999999999</v>
      </c>
      <c r="AF77">
        <f t="shared" si="32"/>
        <v>0.5907</v>
      </c>
      <c r="AG77">
        <f t="shared" si="32"/>
        <v>0.65669999999999995</v>
      </c>
      <c r="AH77">
        <f t="shared" si="32"/>
        <v>0.49609999999999999</v>
      </c>
      <c r="AI77">
        <f t="shared" si="32"/>
        <v>0</v>
      </c>
      <c r="AJ77">
        <f t="shared" si="32"/>
        <v>-6.0500000000000078</v>
      </c>
      <c r="AK77">
        <f t="shared" si="32"/>
        <v>-9.141</v>
      </c>
      <c r="AL77">
        <f t="shared" si="32"/>
        <v>-19.359999999999978</v>
      </c>
      <c r="AM77">
        <f t="shared" si="32"/>
        <v>-1.9800000000000005E-2</v>
      </c>
      <c r="AN77">
        <f t="shared" si="32"/>
        <v>0</v>
      </c>
      <c r="AO77">
        <f t="shared" si="32"/>
        <v>0</v>
      </c>
      <c r="AP77">
        <f t="shared" si="32"/>
        <v>3.1448999999999998</v>
      </c>
      <c r="AQ77">
        <f t="shared" si="32"/>
        <v>3.0513999999999997</v>
      </c>
      <c r="AR77">
        <f t="shared" si="32"/>
        <v>3.0238999999999998</v>
      </c>
      <c r="AS77">
        <f t="shared" si="32"/>
        <v>3.0294000000000003</v>
      </c>
      <c r="AT77">
        <f t="shared" si="32"/>
        <v>-2.4200000000000006E-2</v>
      </c>
      <c r="AU77">
        <f t="shared" si="32"/>
        <v>-2.53E-2</v>
      </c>
      <c r="AV77">
        <f t="shared" si="32"/>
        <v>0</v>
      </c>
    </row>
    <row r="78" spans="2:49" x14ac:dyDescent="0.25">
      <c r="C78" t="s">
        <v>51</v>
      </c>
      <c r="D78">
        <f>MAX(D3:D4,D22:D23,D40:D41,D59:D60)</f>
        <v>0.2354</v>
      </c>
      <c r="E78">
        <f t="shared" ref="E78:AV78" si="33">MAX(E3:E4,E22:E23,E40:E41,E59:E60)</f>
        <v>0</v>
      </c>
      <c r="F78">
        <f t="shared" si="33"/>
        <v>0.14959999999999998</v>
      </c>
      <c r="G78">
        <f t="shared" si="33"/>
        <v>1.5070000000000001</v>
      </c>
      <c r="H78">
        <f t="shared" si="33"/>
        <v>1.583999999999999</v>
      </c>
      <c r="I78">
        <f t="shared" si="33"/>
        <v>1.649999999999999</v>
      </c>
      <c r="J78" s="2">
        <f t="shared" si="33"/>
        <v>1.6830000000000003</v>
      </c>
      <c r="K78">
        <f t="shared" si="33"/>
        <v>0</v>
      </c>
      <c r="L78">
        <f t="shared" si="33"/>
        <v>1.1000000000000001E-3</v>
      </c>
      <c r="M78">
        <f t="shared" si="33"/>
        <v>1.1000000000000001E-3</v>
      </c>
      <c r="N78">
        <f t="shared" si="33"/>
        <v>5.5E-2</v>
      </c>
      <c r="O78">
        <f t="shared" si="33"/>
        <v>4.2900000000000001E-2</v>
      </c>
      <c r="P78">
        <f t="shared" si="33"/>
        <v>4.2900000000000001E-2</v>
      </c>
      <c r="Q78">
        <f t="shared" si="33"/>
        <v>5.5E-2</v>
      </c>
      <c r="R78">
        <f t="shared" si="33"/>
        <v>4.9499999999999995E-2</v>
      </c>
      <c r="S78">
        <f t="shared" si="33"/>
        <v>4.8400000000000006E-2</v>
      </c>
      <c r="T78">
        <f t="shared" si="33"/>
        <v>5.2799999999999993E-2</v>
      </c>
      <c r="U78">
        <f t="shared" si="33"/>
        <v>7.1499999999999994E-2</v>
      </c>
      <c r="V78">
        <f t="shared" si="33"/>
        <v>0</v>
      </c>
      <c r="W78">
        <f t="shared" si="33"/>
        <v>6.9366000000000003</v>
      </c>
      <c r="X78">
        <f t="shared" si="33"/>
        <v>1.1583000000000001</v>
      </c>
      <c r="Y78">
        <f t="shared" si="33"/>
        <v>1.1594</v>
      </c>
      <c r="Z78">
        <f t="shared" si="33"/>
        <v>1.2363999999999999</v>
      </c>
      <c r="AA78">
        <f t="shared" si="33"/>
        <v>1.3155999999999999</v>
      </c>
      <c r="AB78">
        <f t="shared" si="33"/>
        <v>1.2374999999999998</v>
      </c>
      <c r="AC78">
        <f t="shared" si="33"/>
        <v>0.70509999999999984</v>
      </c>
      <c r="AD78">
        <f t="shared" si="33"/>
        <v>0.69520000000000004</v>
      </c>
      <c r="AE78">
        <f t="shared" si="33"/>
        <v>0.70729999999999993</v>
      </c>
      <c r="AF78">
        <f t="shared" si="33"/>
        <v>0.61930000000000007</v>
      </c>
      <c r="AG78">
        <f t="shared" si="33"/>
        <v>0.69410000000000005</v>
      </c>
      <c r="AH78">
        <f t="shared" si="33"/>
        <v>0.89100000000000001</v>
      </c>
      <c r="AI78">
        <f t="shared" si="33"/>
        <v>0</v>
      </c>
      <c r="AJ78">
        <f t="shared" si="33"/>
        <v>259.57909999999998</v>
      </c>
      <c r="AK78">
        <f t="shared" si="33"/>
        <v>0</v>
      </c>
      <c r="AL78">
        <f t="shared" si="33"/>
        <v>289.23399999999998</v>
      </c>
      <c r="AM78">
        <f t="shared" si="33"/>
        <v>5.0599999999999999E-2</v>
      </c>
      <c r="AN78">
        <f t="shared" si="33"/>
        <v>0</v>
      </c>
      <c r="AO78">
        <f t="shared" si="33"/>
        <v>0</v>
      </c>
      <c r="AP78">
        <f t="shared" si="33"/>
        <v>5.3262</v>
      </c>
      <c r="AQ78">
        <f t="shared" si="33"/>
        <v>5.2261000000000006</v>
      </c>
      <c r="AR78">
        <f t="shared" si="33"/>
        <v>5.1611999999999991</v>
      </c>
      <c r="AS78">
        <f t="shared" si="33"/>
        <v>5.0985000000000005</v>
      </c>
      <c r="AT78">
        <f t="shared" si="33"/>
        <v>4.7300000000000002E-2</v>
      </c>
      <c r="AU78">
        <f t="shared" si="33"/>
        <v>4.7300000000000002E-2</v>
      </c>
      <c r="AV78">
        <f t="shared" si="33"/>
        <v>0</v>
      </c>
    </row>
    <row r="79" spans="2:49" x14ac:dyDescent="0.25">
      <c r="C79" t="s">
        <v>52</v>
      </c>
      <c r="D79">
        <f>AVERAGE(D3:D4,D22:D23,D40:D41,D59:D60)</f>
        <v>0.17324999999999999</v>
      </c>
      <c r="E79">
        <f t="shared" ref="E79:AV79" si="34">AVERAGE(E3:E4,E22:E23,E40:E41,E59:E60)</f>
        <v>0</v>
      </c>
      <c r="F79">
        <f t="shared" si="34"/>
        <v>0.11385000000000001</v>
      </c>
      <c r="G79">
        <f t="shared" si="34"/>
        <v>0.30524999999999997</v>
      </c>
      <c r="H79">
        <f t="shared" si="34"/>
        <v>0.23374999999999929</v>
      </c>
      <c r="I79">
        <f t="shared" si="34"/>
        <v>0.34649999999999909</v>
      </c>
      <c r="J79" s="2">
        <f t="shared" si="34"/>
        <v>0.38500000000000034</v>
      </c>
      <c r="K79">
        <f t="shared" si="34"/>
        <v>-2.7500000000000002E-4</v>
      </c>
      <c r="L79">
        <f t="shared" si="34"/>
        <v>8.250000000000001E-4</v>
      </c>
      <c r="M79">
        <f t="shared" si="34"/>
        <v>0</v>
      </c>
      <c r="N79">
        <f t="shared" si="34"/>
        <v>4.5650000000000003E-2</v>
      </c>
      <c r="O79">
        <f t="shared" si="34"/>
        <v>1.0174999999999993E-2</v>
      </c>
      <c r="P79">
        <f t="shared" si="34"/>
        <v>7.6999999999999976E-3</v>
      </c>
      <c r="Q79">
        <f t="shared" si="34"/>
        <v>4.2075000000000001E-2</v>
      </c>
      <c r="R79">
        <f t="shared" si="34"/>
        <v>3.6024999999999995E-2</v>
      </c>
      <c r="S79">
        <f t="shared" si="34"/>
        <v>3.4100000000000005E-2</v>
      </c>
      <c r="T79">
        <f t="shared" si="34"/>
        <v>3.6849999999999994E-2</v>
      </c>
      <c r="U79">
        <f t="shared" si="34"/>
        <v>4.8399999999999999E-2</v>
      </c>
      <c r="V79">
        <f t="shared" si="34"/>
        <v>0</v>
      </c>
      <c r="W79">
        <f t="shared" si="34"/>
        <v>6.6060500000000006</v>
      </c>
      <c r="X79">
        <f t="shared" si="34"/>
        <v>0.74250000000000027</v>
      </c>
      <c r="Y79">
        <f t="shared" si="34"/>
        <v>0.71554999999999969</v>
      </c>
      <c r="Z79">
        <f t="shared" si="34"/>
        <v>0.77082499999999998</v>
      </c>
      <c r="AA79">
        <f t="shared" si="34"/>
        <v>0.80437500000000006</v>
      </c>
      <c r="AB79">
        <f t="shared" si="34"/>
        <v>0.76312500000000016</v>
      </c>
      <c r="AC79">
        <f t="shared" si="34"/>
        <v>0.69409999999999994</v>
      </c>
      <c r="AD79">
        <f t="shared" si="34"/>
        <v>0.68557499999999993</v>
      </c>
      <c r="AE79">
        <f t="shared" si="34"/>
        <v>0.69162500000000005</v>
      </c>
      <c r="AF79">
        <f t="shared" si="34"/>
        <v>0.60499999999999998</v>
      </c>
      <c r="AG79">
        <f t="shared" si="34"/>
        <v>0.67594999999999994</v>
      </c>
      <c r="AH79">
        <f t="shared" si="34"/>
        <v>0.71115000000000006</v>
      </c>
      <c r="AI79">
        <f t="shared" si="34"/>
        <v>0</v>
      </c>
      <c r="AJ79">
        <f t="shared" si="34"/>
        <v>133.26417499999997</v>
      </c>
      <c r="AK79">
        <f t="shared" si="34"/>
        <v>-4.5520750000000003</v>
      </c>
      <c r="AL79">
        <f t="shared" si="34"/>
        <v>140.72492499999998</v>
      </c>
      <c r="AM79">
        <f t="shared" si="34"/>
        <v>6.8749999999999966E-3</v>
      </c>
      <c r="AN79">
        <f t="shared" si="34"/>
        <v>0</v>
      </c>
      <c r="AO79">
        <f t="shared" si="34"/>
        <v>0</v>
      </c>
      <c r="AP79">
        <f t="shared" si="34"/>
        <v>4.2256499999999999</v>
      </c>
      <c r="AQ79">
        <f t="shared" si="34"/>
        <v>4.1296749999999998</v>
      </c>
      <c r="AR79">
        <f t="shared" si="34"/>
        <v>4.0906249999999993</v>
      </c>
      <c r="AS79">
        <f t="shared" si="34"/>
        <v>4.0628500000000001</v>
      </c>
      <c r="AT79">
        <f t="shared" si="34"/>
        <v>1.6224999999999996E-2</v>
      </c>
      <c r="AU79">
        <f t="shared" si="34"/>
        <v>1.6500000000000001E-2</v>
      </c>
      <c r="AV79">
        <f t="shared" si="34"/>
        <v>0</v>
      </c>
    </row>
    <row r="80" spans="2:49" x14ac:dyDescent="0.25">
      <c r="B80">
        <v>0.05</v>
      </c>
      <c r="C80" t="s">
        <v>50</v>
      </c>
      <c r="D80">
        <f>MIN(D5:D6,D24:D25,D42:D43,D61:D62)</f>
        <v>0.31240000000000001</v>
      </c>
      <c r="E80">
        <f t="shared" ref="E80:AV80" si="35">MIN(E5:E6,E24:E25,E42:E43,E61:E62)</f>
        <v>0</v>
      </c>
      <c r="F80">
        <f t="shared" si="35"/>
        <v>0.20899999999999999</v>
      </c>
      <c r="G80">
        <f t="shared" si="35"/>
        <v>-0.78099999999999947</v>
      </c>
      <c r="H80">
        <f t="shared" si="35"/>
        <v>-0.86899999999999955</v>
      </c>
      <c r="I80">
        <f t="shared" si="35"/>
        <v>-0.80299999999999949</v>
      </c>
      <c r="J80" s="2">
        <f t="shared" si="35"/>
        <v>-0.70400000000000063</v>
      </c>
      <c r="K80">
        <f t="shared" si="35"/>
        <v>-1.1000000000000001E-3</v>
      </c>
      <c r="L80">
        <f t="shared" si="35"/>
        <v>-1.1000000000000001E-3</v>
      </c>
      <c r="M80">
        <f t="shared" si="35"/>
        <v>-1.1000000000000001E-3</v>
      </c>
      <c r="N80">
        <f t="shared" si="35"/>
        <v>5.3899999999999997E-2</v>
      </c>
      <c r="O80">
        <f t="shared" si="35"/>
        <v>-1.8700000000000001E-2</v>
      </c>
      <c r="P80">
        <f t="shared" si="35"/>
        <v>1.6499999999999994E-2</v>
      </c>
      <c r="Q80">
        <f t="shared" si="35"/>
        <v>1.7600000000000001E-2</v>
      </c>
      <c r="R80">
        <f t="shared" si="35"/>
        <v>2.3099999999999999E-2</v>
      </c>
      <c r="S80">
        <f t="shared" si="35"/>
        <v>1.7600000000000001E-2</v>
      </c>
      <c r="T80">
        <f t="shared" si="35"/>
        <v>1.43E-2</v>
      </c>
      <c r="U80">
        <f t="shared" si="35"/>
        <v>0</v>
      </c>
      <c r="V80">
        <f t="shared" si="35"/>
        <v>0</v>
      </c>
      <c r="W80">
        <f t="shared" si="35"/>
        <v>3.9369000000000001</v>
      </c>
      <c r="X80">
        <f t="shared" si="35"/>
        <v>1.9789000000000001</v>
      </c>
      <c r="Y80">
        <f t="shared" si="35"/>
        <v>1.8183</v>
      </c>
      <c r="Z80">
        <f t="shared" si="35"/>
        <v>2.1274000000000002</v>
      </c>
      <c r="AA80">
        <f t="shared" si="35"/>
        <v>2.1560000000000006</v>
      </c>
      <c r="AB80">
        <f t="shared" si="35"/>
        <v>1.9106999999999996</v>
      </c>
      <c r="AC80">
        <f t="shared" si="35"/>
        <v>0.48730000000000001</v>
      </c>
      <c r="AD80">
        <f t="shared" si="35"/>
        <v>0.48620000000000002</v>
      </c>
      <c r="AE80">
        <f t="shared" si="35"/>
        <v>0.49059999999999993</v>
      </c>
      <c r="AF80">
        <f t="shared" si="35"/>
        <v>0.37620000000000003</v>
      </c>
      <c r="AG80">
        <f t="shared" si="35"/>
        <v>0.46749999999999997</v>
      </c>
      <c r="AH80">
        <f t="shared" si="35"/>
        <v>0.4103</v>
      </c>
      <c r="AI80">
        <f t="shared" si="35"/>
        <v>0</v>
      </c>
      <c r="AJ80">
        <f t="shared" si="35"/>
        <v>-0.98999999999999844</v>
      </c>
      <c r="AK80">
        <f t="shared" si="35"/>
        <v>1.4300000000000086</v>
      </c>
      <c r="AL80">
        <f t="shared" si="35"/>
        <v>4.9500000000000117</v>
      </c>
      <c r="AM80">
        <f t="shared" si="35"/>
        <v>-3.85E-2</v>
      </c>
      <c r="AN80">
        <f t="shared" si="35"/>
        <v>-1.1000000000000001E-3</v>
      </c>
      <c r="AO80">
        <f t="shared" si="35"/>
        <v>0</v>
      </c>
      <c r="AP80">
        <f t="shared" si="35"/>
        <v>4.3350999999999997</v>
      </c>
      <c r="AQ80">
        <f t="shared" si="35"/>
        <v>4.2657999999999996</v>
      </c>
      <c r="AR80">
        <f t="shared" si="35"/>
        <v>4.2580999999999998</v>
      </c>
      <c r="AS80">
        <f t="shared" si="35"/>
        <v>4.1810999999999998</v>
      </c>
      <c r="AT80">
        <f t="shared" si="35"/>
        <v>2.1999999999999962E-3</v>
      </c>
      <c r="AU80">
        <f t="shared" si="35"/>
        <v>1.1000000000000029E-3</v>
      </c>
      <c r="AV80">
        <f t="shared" si="35"/>
        <v>0</v>
      </c>
    </row>
    <row r="81" spans="2:49" x14ac:dyDescent="0.25">
      <c r="C81" t="s">
        <v>51</v>
      </c>
      <c r="D81">
        <f>MAX(D5:D6,D24:D25,D42:D43,D61:D62)</f>
        <v>0.42130000000000001</v>
      </c>
      <c r="E81">
        <f t="shared" ref="E81:AV81" si="36">MAX(E5:E6,E24:E25,E42:E43,E61:E62)</f>
        <v>0</v>
      </c>
      <c r="F81">
        <f t="shared" si="36"/>
        <v>0.26840000000000003</v>
      </c>
      <c r="G81">
        <f t="shared" si="36"/>
        <v>1.1330000000000022</v>
      </c>
      <c r="H81">
        <f t="shared" si="36"/>
        <v>1.1880000000000011</v>
      </c>
      <c r="I81">
        <f t="shared" si="36"/>
        <v>1.1549999999999998</v>
      </c>
      <c r="J81" s="2">
        <f t="shared" si="36"/>
        <v>1.144000000000001</v>
      </c>
      <c r="K81">
        <f t="shared" si="36"/>
        <v>1.1000000000000001E-3</v>
      </c>
      <c r="L81">
        <f t="shared" si="36"/>
        <v>0</v>
      </c>
      <c r="M81">
        <f t="shared" si="36"/>
        <v>1.1000000000000001E-3</v>
      </c>
      <c r="N81">
        <f t="shared" si="36"/>
        <v>6.3799999999999996E-2</v>
      </c>
      <c r="O81">
        <f t="shared" si="36"/>
        <v>5.6100000000000004E-2</v>
      </c>
      <c r="P81">
        <f t="shared" si="36"/>
        <v>5.9400000000000001E-2</v>
      </c>
      <c r="Q81">
        <f t="shared" si="36"/>
        <v>4.3999999999999997E-2</v>
      </c>
      <c r="R81">
        <f t="shared" si="36"/>
        <v>5.0599999999999999E-2</v>
      </c>
      <c r="S81">
        <f t="shared" si="36"/>
        <v>5.0599999999999999E-2</v>
      </c>
      <c r="T81">
        <f t="shared" si="36"/>
        <v>5.5E-2</v>
      </c>
      <c r="U81">
        <f t="shared" si="36"/>
        <v>0</v>
      </c>
      <c r="V81">
        <f t="shared" si="36"/>
        <v>0</v>
      </c>
      <c r="W81">
        <f t="shared" si="36"/>
        <v>4.3372999999999999</v>
      </c>
      <c r="X81">
        <f t="shared" si="36"/>
        <v>2.4375999999999998</v>
      </c>
      <c r="Y81">
        <f t="shared" si="36"/>
        <v>2.2715000000000001</v>
      </c>
      <c r="Z81">
        <f t="shared" si="36"/>
        <v>2.6003999999999996</v>
      </c>
      <c r="AA81">
        <f t="shared" si="36"/>
        <v>2.7103999999999999</v>
      </c>
      <c r="AB81">
        <f t="shared" si="36"/>
        <v>2.4254999999999995</v>
      </c>
      <c r="AC81">
        <f t="shared" si="36"/>
        <v>0.5048999999999999</v>
      </c>
      <c r="AD81">
        <f t="shared" si="36"/>
        <v>0.50160000000000005</v>
      </c>
      <c r="AE81">
        <f t="shared" si="36"/>
        <v>0.49940000000000001</v>
      </c>
      <c r="AF81">
        <f t="shared" si="36"/>
        <v>0.44</v>
      </c>
      <c r="AG81">
        <f t="shared" si="36"/>
        <v>0.48509999999999998</v>
      </c>
      <c r="AH81">
        <f t="shared" si="36"/>
        <v>0.62039999999999995</v>
      </c>
      <c r="AI81">
        <f t="shared" si="36"/>
        <v>0</v>
      </c>
      <c r="AJ81">
        <f t="shared" si="36"/>
        <v>132.63910000000001</v>
      </c>
      <c r="AK81">
        <f t="shared" si="36"/>
        <v>129.42269999999999</v>
      </c>
      <c r="AL81">
        <f t="shared" si="36"/>
        <v>145.904</v>
      </c>
      <c r="AM81">
        <f t="shared" si="36"/>
        <v>4.6199999999999998E-2</v>
      </c>
      <c r="AN81">
        <f t="shared" si="36"/>
        <v>4.4000000000000003E-3</v>
      </c>
      <c r="AO81">
        <f t="shared" si="36"/>
        <v>0</v>
      </c>
      <c r="AP81">
        <f t="shared" si="36"/>
        <v>4.5011999999999999</v>
      </c>
      <c r="AQ81">
        <f t="shared" si="36"/>
        <v>4.4307999999999996</v>
      </c>
      <c r="AR81">
        <f t="shared" si="36"/>
        <v>4.4374000000000002</v>
      </c>
      <c r="AS81">
        <f t="shared" si="36"/>
        <v>4.3571</v>
      </c>
      <c r="AT81">
        <f t="shared" si="36"/>
        <v>6.3800000000000009E-2</v>
      </c>
      <c r="AU81">
        <f t="shared" si="36"/>
        <v>6.3800000000000009E-2</v>
      </c>
      <c r="AV81">
        <f t="shared" si="36"/>
        <v>0</v>
      </c>
    </row>
    <row r="82" spans="2:49" x14ac:dyDescent="0.25">
      <c r="C82" t="s">
        <v>52</v>
      </c>
      <c r="D82">
        <f>AVERAGE(D5:D6,D24:D25,D42:D43,D61:D62)</f>
        <v>0.36685000000000001</v>
      </c>
      <c r="E82">
        <f t="shared" ref="E82:AV82" si="37">AVERAGE(E5:E6,E24:E25,E42:E43,E61:E62)</f>
        <v>0</v>
      </c>
      <c r="F82">
        <f t="shared" si="37"/>
        <v>0.23870000000000002</v>
      </c>
      <c r="G82">
        <f t="shared" si="37"/>
        <v>0.18975000000000108</v>
      </c>
      <c r="H82">
        <f t="shared" si="37"/>
        <v>0.12100000000000072</v>
      </c>
      <c r="I82">
        <f t="shared" si="37"/>
        <v>0.21175000000000049</v>
      </c>
      <c r="J82" s="2">
        <f t="shared" si="37"/>
        <v>0.18425000000000047</v>
      </c>
      <c r="K82">
        <f t="shared" si="37"/>
        <v>2.7500000000000002E-4</v>
      </c>
      <c r="L82">
        <f t="shared" si="37"/>
        <v>-5.5000000000000003E-4</v>
      </c>
      <c r="M82">
        <f t="shared" si="37"/>
        <v>2.7500000000000002E-4</v>
      </c>
      <c r="N82">
        <f t="shared" si="37"/>
        <v>5.9950000000000003E-2</v>
      </c>
      <c r="O82">
        <f t="shared" si="37"/>
        <v>2.2550000000000004E-2</v>
      </c>
      <c r="P82">
        <f t="shared" si="37"/>
        <v>3.5199999999999995E-2</v>
      </c>
      <c r="Q82">
        <f t="shared" si="37"/>
        <v>3.1625E-2</v>
      </c>
      <c r="R82">
        <f t="shared" si="37"/>
        <v>3.8224999999999995E-2</v>
      </c>
      <c r="S82">
        <f t="shared" si="37"/>
        <v>3.5200000000000002E-2</v>
      </c>
      <c r="T82">
        <f t="shared" si="37"/>
        <v>3.7399999999999996E-2</v>
      </c>
      <c r="U82">
        <f t="shared" si="37"/>
        <v>0</v>
      </c>
      <c r="V82">
        <f t="shared" si="37"/>
        <v>0</v>
      </c>
      <c r="W82">
        <f t="shared" si="37"/>
        <v>4.1447999999999992</v>
      </c>
      <c r="X82">
        <f t="shared" si="37"/>
        <v>2.181575</v>
      </c>
      <c r="Y82">
        <f t="shared" si="37"/>
        <v>2.0286749999999998</v>
      </c>
      <c r="Z82">
        <f t="shared" si="37"/>
        <v>2.340525</v>
      </c>
      <c r="AA82">
        <f t="shared" si="37"/>
        <v>2.3999250000000005</v>
      </c>
      <c r="AB82">
        <f t="shared" si="37"/>
        <v>2.1433499999999999</v>
      </c>
      <c r="AC82">
        <f t="shared" si="37"/>
        <v>0.49664999999999992</v>
      </c>
      <c r="AD82">
        <f t="shared" si="37"/>
        <v>0.49417500000000003</v>
      </c>
      <c r="AE82">
        <f t="shared" si="37"/>
        <v>0.49609999999999999</v>
      </c>
      <c r="AF82">
        <f t="shared" si="37"/>
        <v>0.42129999999999995</v>
      </c>
      <c r="AG82">
        <f t="shared" si="37"/>
        <v>0.47794999999999999</v>
      </c>
      <c r="AH82">
        <f t="shared" si="37"/>
        <v>0.521675</v>
      </c>
      <c r="AI82">
        <f t="shared" si="37"/>
        <v>0</v>
      </c>
      <c r="AJ82">
        <f t="shared" si="37"/>
        <v>68.639175000000009</v>
      </c>
      <c r="AK82">
        <f t="shared" si="37"/>
        <v>68.102924999999999</v>
      </c>
      <c r="AL82">
        <f t="shared" si="37"/>
        <v>77.557424999999995</v>
      </c>
      <c r="AM82">
        <f t="shared" si="37"/>
        <v>2.474999999999998E-3</v>
      </c>
      <c r="AN82">
        <f t="shared" si="37"/>
        <v>1.9250000000000001E-3</v>
      </c>
      <c r="AO82">
        <f t="shared" si="37"/>
        <v>0</v>
      </c>
      <c r="AP82">
        <f t="shared" si="37"/>
        <v>4.4230999999999998</v>
      </c>
      <c r="AQ82">
        <f t="shared" si="37"/>
        <v>4.3367499999999994</v>
      </c>
      <c r="AR82">
        <f t="shared" si="37"/>
        <v>4.3447250000000004</v>
      </c>
      <c r="AS82">
        <f t="shared" si="37"/>
        <v>4.2641499999999999</v>
      </c>
      <c r="AT82">
        <f t="shared" si="37"/>
        <v>3.6574999999999996E-2</v>
      </c>
      <c r="AU82">
        <f t="shared" si="37"/>
        <v>3.6575000000000003E-2</v>
      </c>
      <c r="AV82">
        <f t="shared" si="37"/>
        <v>0</v>
      </c>
    </row>
    <row r="83" spans="2:49" x14ac:dyDescent="0.25">
      <c r="B83">
        <v>2.5000000000000001E-2</v>
      </c>
      <c r="C83" t="s">
        <v>50</v>
      </c>
      <c r="D83">
        <f>MIN(D7:D8,D26:D27,D44:D45,D63:D64)</f>
        <v>0.1045</v>
      </c>
      <c r="E83">
        <f t="shared" ref="E83:AV83" si="38">MIN(E7:E8,E26:E27,E44:E45,E63:E64)</f>
        <v>0</v>
      </c>
      <c r="F83">
        <f t="shared" si="38"/>
        <v>6.4899999999999999E-2</v>
      </c>
      <c r="G83">
        <f t="shared" si="38"/>
        <v>0.9020000000000008</v>
      </c>
      <c r="H83">
        <f t="shared" si="38"/>
        <v>0.85800000000000076</v>
      </c>
      <c r="I83">
        <f t="shared" si="38"/>
        <v>0.89099999999999957</v>
      </c>
      <c r="J83" s="2">
        <f t="shared" si="38"/>
        <v>0.96799999999999842</v>
      </c>
      <c r="K83">
        <f t="shared" si="38"/>
        <v>-1.1000000000000001E-3</v>
      </c>
      <c r="L83">
        <f t="shared" si="38"/>
        <v>-1.1000000000000001E-3</v>
      </c>
      <c r="M83">
        <f t="shared" si="38"/>
        <v>-1.1000000000000001E-3</v>
      </c>
      <c r="N83">
        <f t="shared" si="38"/>
        <v>6.3799999999999996E-2</v>
      </c>
      <c r="O83">
        <f t="shared" si="38"/>
        <v>-9.8999999999999973E-3</v>
      </c>
      <c r="P83">
        <f t="shared" si="38"/>
        <v>1.9799999999999995E-2</v>
      </c>
      <c r="Q83">
        <f t="shared" si="38"/>
        <v>6.6000000000000008E-3</v>
      </c>
      <c r="R83">
        <f t="shared" si="38"/>
        <v>4.3999999999999994E-3</v>
      </c>
      <c r="S83">
        <f t="shared" si="38"/>
        <v>4.4000000000000003E-3</v>
      </c>
      <c r="T83">
        <f t="shared" si="38"/>
        <v>2.1999999999999988E-3</v>
      </c>
      <c r="U83">
        <f t="shared" si="38"/>
        <v>0</v>
      </c>
      <c r="V83">
        <f t="shared" si="38"/>
        <v>0</v>
      </c>
      <c r="W83">
        <f t="shared" si="38"/>
        <v>4.5221</v>
      </c>
      <c r="X83">
        <f t="shared" si="38"/>
        <v>2.0569999999999999</v>
      </c>
      <c r="Y83">
        <f t="shared" si="38"/>
        <v>1.8699999999999999</v>
      </c>
      <c r="Z83">
        <f t="shared" si="38"/>
        <v>2.2264000000000004</v>
      </c>
      <c r="AA83">
        <f t="shared" si="38"/>
        <v>2.2726000000000002</v>
      </c>
      <c r="AB83">
        <f t="shared" si="38"/>
        <v>2.0041999999999995</v>
      </c>
      <c r="AC83">
        <f t="shared" si="38"/>
        <v>0.46749999999999997</v>
      </c>
      <c r="AD83">
        <f t="shared" si="38"/>
        <v>0.46639999999999998</v>
      </c>
      <c r="AE83">
        <f t="shared" si="38"/>
        <v>0.46419999999999995</v>
      </c>
      <c r="AF83">
        <f t="shared" si="38"/>
        <v>0.54889999999999994</v>
      </c>
      <c r="AG83">
        <f t="shared" si="38"/>
        <v>0.43669999999999998</v>
      </c>
      <c r="AH83">
        <f t="shared" si="38"/>
        <v>0.3916</v>
      </c>
      <c r="AI83">
        <f t="shared" si="38"/>
        <v>0</v>
      </c>
      <c r="AJ83">
        <f t="shared" si="38"/>
        <v>1.2320000000000011</v>
      </c>
      <c r="AK83">
        <f t="shared" si="38"/>
        <v>2.1890000000000081</v>
      </c>
      <c r="AL83">
        <f t="shared" si="38"/>
        <v>0.92399999999999594</v>
      </c>
      <c r="AM83">
        <f t="shared" si="38"/>
        <v>-3.4099999999999998E-2</v>
      </c>
      <c r="AN83">
        <f t="shared" si="38"/>
        <v>-1.1000000000000001E-3</v>
      </c>
      <c r="AO83">
        <f t="shared" si="38"/>
        <v>0</v>
      </c>
      <c r="AP83">
        <f t="shared" si="38"/>
        <v>4.2492999999999999</v>
      </c>
      <c r="AQ83">
        <f t="shared" si="38"/>
        <v>4.1778000000000004</v>
      </c>
      <c r="AR83">
        <f t="shared" si="38"/>
        <v>4.1261000000000001</v>
      </c>
      <c r="AS83">
        <f t="shared" si="38"/>
        <v>4.1162000000000001</v>
      </c>
      <c r="AT83">
        <f t="shared" si="38"/>
        <v>-4.8400000000000006E-2</v>
      </c>
      <c r="AU83">
        <f t="shared" si="38"/>
        <v>-4.8399999999999992E-2</v>
      </c>
      <c r="AV83">
        <f t="shared" si="38"/>
        <v>0</v>
      </c>
    </row>
    <row r="84" spans="2:49" x14ac:dyDescent="0.25">
      <c r="C84" t="s">
        <v>51</v>
      </c>
      <c r="D84">
        <f>MAX(D7:D8,D26:D27,D44:D45,D63:D64)</f>
        <v>0.11990000000000001</v>
      </c>
      <c r="E84">
        <f t="shared" ref="E84:AV84" si="39">MAX(E7:E8,E26:E27,E44:E45,E63:E64)</f>
        <v>0</v>
      </c>
      <c r="F84">
        <f t="shared" si="39"/>
        <v>7.2599999999999998E-2</v>
      </c>
      <c r="G84">
        <f t="shared" si="39"/>
        <v>2.2660000000000018</v>
      </c>
      <c r="H84">
        <f t="shared" si="39"/>
        <v>2.244000000000002</v>
      </c>
      <c r="I84">
        <f t="shared" si="39"/>
        <v>2.3319999999999999</v>
      </c>
      <c r="J84" s="2">
        <f t="shared" si="39"/>
        <v>2.2439999999999998</v>
      </c>
      <c r="K84">
        <f t="shared" si="39"/>
        <v>0</v>
      </c>
      <c r="L84">
        <f t="shared" si="39"/>
        <v>0</v>
      </c>
      <c r="M84">
        <f t="shared" si="39"/>
        <v>0</v>
      </c>
      <c r="N84">
        <f t="shared" si="39"/>
        <v>8.4699999999999998E-2</v>
      </c>
      <c r="O84">
        <f t="shared" si="39"/>
        <v>8.4699999999999998E-2</v>
      </c>
      <c r="P84">
        <f t="shared" si="39"/>
        <v>7.4800000000000005E-2</v>
      </c>
      <c r="Q84">
        <f t="shared" si="39"/>
        <v>1.0999999999999999E-2</v>
      </c>
      <c r="R84">
        <f t="shared" si="39"/>
        <v>1.54E-2</v>
      </c>
      <c r="S84">
        <f t="shared" si="39"/>
        <v>1.3199999999999998E-2</v>
      </c>
      <c r="T84">
        <f t="shared" si="39"/>
        <v>1.7600000000000001E-2</v>
      </c>
      <c r="U84">
        <f t="shared" si="39"/>
        <v>0</v>
      </c>
      <c r="V84">
        <f t="shared" si="39"/>
        <v>0</v>
      </c>
      <c r="W84">
        <f t="shared" si="39"/>
        <v>4.7762000000000002</v>
      </c>
      <c r="X84">
        <f t="shared" si="39"/>
        <v>2.4045999999999994</v>
      </c>
      <c r="Y84">
        <f t="shared" si="39"/>
        <v>2.1714000000000002</v>
      </c>
      <c r="Z84">
        <f t="shared" si="39"/>
        <v>2.5882999999999994</v>
      </c>
      <c r="AA84">
        <f t="shared" si="39"/>
        <v>2.6675</v>
      </c>
      <c r="AB84">
        <f t="shared" si="39"/>
        <v>2.3881000000000001</v>
      </c>
      <c r="AC84">
        <f t="shared" si="39"/>
        <v>0.50600000000000001</v>
      </c>
      <c r="AD84">
        <f t="shared" si="39"/>
        <v>0.50380000000000003</v>
      </c>
      <c r="AE84">
        <f t="shared" si="39"/>
        <v>0.50600000000000001</v>
      </c>
      <c r="AF84">
        <f t="shared" si="39"/>
        <v>0.58079999999999998</v>
      </c>
      <c r="AG84">
        <f t="shared" si="39"/>
        <v>0.47409999999999997</v>
      </c>
      <c r="AH84">
        <f t="shared" si="39"/>
        <v>0.41249999999999998</v>
      </c>
      <c r="AI84">
        <f t="shared" si="39"/>
        <v>0</v>
      </c>
      <c r="AJ84">
        <f t="shared" si="39"/>
        <v>64.120099999999994</v>
      </c>
      <c r="AK84">
        <f t="shared" si="39"/>
        <v>68.493700000000004</v>
      </c>
      <c r="AL84">
        <f t="shared" si="39"/>
        <v>67.177000000000007</v>
      </c>
      <c r="AM84">
        <f t="shared" si="39"/>
        <v>3.4099999999999998E-2</v>
      </c>
      <c r="AN84">
        <f t="shared" si="39"/>
        <v>0</v>
      </c>
      <c r="AO84">
        <f t="shared" si="39"/>
        <v>4.1799999999999997E-2</v>
      </c>
      <c r="AP84">
        <f t="shared" si="39"/>
        <v>5.2272000000000007</v>
      </c>
      <c r="AQ84">
        <f t="shared" si="39"/>
        <v>5.1414000000000009</v>
      </c>
      <c r="AR84">
        <f t="shared" si="39"/>
        <v>5.1161000000000012</v>
      </c>
      <c r="AS84">
        <f>MAX(AS7:AS8,AS26:AS27,AS44:AS45,AS63:AS64)</f>
        <v>5.0776000000000003</v>
      </c>
      <c r="AT84">
        <f t="shared" si="39"/>
        <v>6.93E-2</v>
      </c>
      <c r="AU84">
        <f t="shared" si="39"/>
        <v>6.8200000000000011E-2</v>
      </c>
      <c r="AV84">
        <f t="shared" si="39"/>
        <v>0</v>
      </c>
    </row>
    <row r="85" spans="2:49" x14ac:dyDescent="0.25">
      <c r="C85" t="s">
        <v>52</v>
      </c>
      <c r="D85">
        <f>AVERAGE(D7:D8,D26:D27,D44:D45,D63:D64)</f>
        <v>0.11220000000000001</v>
      </c>
      <c r="E85">
        <f t="shared" ref="E85:AV85" si="40">AVERAGE(E7:E8,E26:E27,E44:E45,E63:E64)</f>
        <v>0</v>
      </c>
      <c r="F85">
        <f t="shared" si="40"/>
        <v>6.8750000000000006E-2</v>
      </c>
      <c r="G85">
        <f t="shared" si="40"/>
        <v>1.3557500000000009</v>
      </c>
      <c r="H85">
        <f t="shared" si="40"/>
        <v>1.2980000000000012</v>
      </c>
      <c r="I85">
        <f t="shared" si="40"/>
        <v>1.3777499999999998</v>
      </c>
      <c r="J85" s="2">
        <f t="shared" si="40"/>
        <v>1.3749999999999993</v>
      </c>
      <c r="K85">
        <f t="shared" si="40"/>
        <v>-5.5000000000000003E-4</v>
      </c>
      <c r="L85">
        <f t="shared" si="40"/>
        <v>-5.5000000000000003E-4</v>
      </c>
      <c r="M85">
        <f t="shared" si="40"/>
        <v>-5.5000000000000003E-4</v>
      </c>
      <c r="N85">
        <f t="shared" si="40"/>
        <v>7.4249999999999983E-2</v>
      </c>
      <c r="O85">
        <f t="shared" si="40"/>
        <v>3.6025000000000001E-2</v>
      </c>
      <c r="P85">
        <f t="shared" si="40"/>
        <v>4.6199999999999991E-2</v>
      </c>
      <c r="Q85">
        <f t="shared" si="40"/>
        <v>9.6249999999999999E-3</v>
      </c>
      <c r="R85">
        <f t="shared" si="40"/>
        <v>1.1275E-2</v>
      </c>
      <c r="S85">
        <f t="shared" si="40"/>
        <v>9.8999999999999991E-3</v>
      </c>
      <c r="T85">
        <f t="shared" si="40"/>
        <v>1.265E-2</v>
      </c>
      <c r="U85">
        <f t="shared" si="40"/>
        <v>0</v>
      </c>
      <c r="V85">
        <f t="shared" si="40"/>
        <v>0</v>
      </c>
      <c r="W85">
        <f t="shared" si="40"/>
        <v>4.6857249999999997</v>
      </c>
      <c r="X85">
        <f t="shared" si="40"/>
        <v>2.1920249999999997</v>
      </c>
      <c r="Y85">
        <f t="shared" si="40"/>
        <v>2.0063999999999997</v>
      </c>
      <c r="Z85">
        <f t="shared" si="40"/>
        <v>2.3737999999999997</v>
      </c>
      <c r="AA85">
        <f t="shared" si="40"/>
        <v>2.4164249999999998</v>
      </c>
      <c r="AB85">
        <f t="shared" si="40"/>
        <v>2.17415</v>
      </c>
      <c r="AC85">
        <f t="shared" si="40"/>
        <v>0.48702499999999993</v>
      </c>
      <c r="AD85">
        <f t="shared" si="40"/>
        <v>0.485375</v>
      </c>
      <c r="AE85">
        <f t="shared" si="40"/>
        <v>0.48675000000000002</v>
      </c>
      <c r="AF85">
        <f t="shared" si="40"/>
        <v>0.56484999999999996</v>
      </c>
      <c r="AG85">
        <f t="shared" si="40"/>
        <v>0.45594999999999997</v>
      </c>
      <c r="AH85">
        <f t="shared" si="40"/>
        <v>0.4037</v>
      </c>
      <c r="AI85">
        <f t="shared" si="40"/>
        <v>0</v>
      </c>
      <c r="AJ85">
        <f t="shared" si="40"/>
        <v>47.612949999999998</v>
      </c>
      <c r="AK85">
        <f t="shared" si="40"/>
        <v>51.681850000000004</v>
      </c>
      <c r="AL85">
        <f t="shared" si="40"/>
        <v>50.510350000000003</v>
      </c>
      <c r="AM85">
        <f t="shared" si="40"/>
        <v>4.9499999999999995E-3</v>
      </c>
      <c r="AN85">
        <f t="shared" si="40"/>
        <v>-2.7500000000000002E-4</v>
      </c>
      <c r="AO85">
        <f t="shared" si="40"/>
        <v>2.0899999999999998E-2</v>
      </c>
      <c r="AP85">
        <f t="shared" si="40"/>
        <v>4.7357750000000003</v>
      </c>
      <c r="AQ85">
        <f t="shared" si="40"/>
        <v>4.6612499999999999</v>
      </c>
      <c r="AR85">
        <f t="shared" si="40"/>
        <v>4.6183500000000004</v>
      </c>
      <c r="AS85">
        <f t="shared" si="40"/>
        <v>4.5955250000000003</v>
      </c>
      <c r="AT85">
        <f t="shared" si="40"/>
        <v>2.3512500000000006E-2</v>
      </c>
      <c r="AU85">
        <f t="shared" si="40"/>
        <v>2.3512500000000002E-2</v>
      </c>
      <c r="AV85">
        <f t="shared" si="40"/>
        <v>0</v>
      </c>
    </row>
    <row r="86" spans="2:49" x14ac:dyDescent="0.25">
      <c r="B86">
        <v>1.2500000000000001E-2</v>
      </c>
      <c r="C86" t="s">
        <v>50</v>
      </c>
      <c r="D86">
        <f>MIN(D9:D10,D28:D29,D46:D47,D65:D66)</f>
        <v>4.2900000000000001E-2</v>
      </c>
      <c r="E86">
        <f t="shared" ref="E86:AV86" si="41">MIN(E9:E10,E28:E29,E46:E47,E65:E66)</f>
        <v>0</v>
      </c>
      <c r="F86">
        <f t="shared" si="41"/>
        <v>2.3099999999999999E-2</v>
      </c>
      <c r="G86">
        <f t="shared" si="41"/>
        <v>0.92400000000000082</v>
      </c>
      <c r="H86">
        <f t="shared" si="41"/>
        <v>0.9020000000000008</v>
      </c>
      <c r="I86">
        <f t="shared" si="41"/>
        <v>0.9020000000000008</v>
      </c>
      <c r="J86" s="2">
        <f t="shared" si="41"/>
        <v>0.92399999999999838</v>
      </c>
      <c r="K86">
        <f t="shared" si="41"/>
        <v>-1.1000000000000001E-3</v>
      </c>
      <c r="L86">
        <f t="shared" si="41"/>
        <v>0</v>
      </c>
      <c r="M86">
        <f t="shared" si="41"/>
        <v>-1.1000000000000001E-3</v>
      </c>
      <c r="N86">
        <f t="shared" si="41"/>
        <v>8.249999999999999E-2</v>
      </c>
      <c r="O86">
        <f t="shared" si="41"/>
        <v>2.1999999999999999E-2</v>
      </c>
      <c r="P86">
        <f t="shared" si="41"/>
        <v>4.8400000000000006E-2</v>
      </c>
      <c r="Q86">
        <f t="shared" si="41"/>
        <v>4.4000000000000003E-3</v>
      </c>
      <c r="R86">
        <f t="shared" si="41"/>
        <v>-5.4999999999999997E-3</v>
      </c>
      <c r="S86">
        <f t="shared" si="41"/>
        <v>0</v>
      </c>
      <c r="T86">
        <f t="shared" si="41"/>
        <v>-4.4000000000000011E-3</v>
      </c>
      <c r="U86">
        <f t="shared" si="41"/>
        <v>0</v>
      </c>
      <c r="V86">
        <f t="shared" si="41"/>
        <v>0</v>
      </c>
      <c r="W86">
        <f t="shared" si="41"/>
        <v>4.4307999999999996</v>
      </c>
      <c r="X86">
        <f t="shared" si="41"/>
        <v>2.0019999999999998</v>
      </c>
      <c r="Y86">
        <f t="shared" si="41"/>
        <v>1.8172000000000001</v>
      </c>
      <c r="Z86">
        <f t="shared" si="41"/>
        <v>2.2417999999999996</v>
      </c>
      <c r="AA86">
        <f t="shared" si="41"/>
        <v>2.2692999999999999</v>
      </c>
      <c r="AB86">
        <f t="shared" si="41"/>
        <v>2.0096999999999996</v>
      </c>
      <c r="AC86">
        <f t="shared" si="41"/>
        <v>0.46860000000000002</v>
      </c>
      <c r="AD86">
        <f t="shared" si="41"/>
        <v>0.46639999999999998</v>
      </c>
      <c r="AE86">
        <f t="shared" si="41"/>
        <v>0.46529999999999999</v>
      </c>
      <c r="AF86">
        <f t="shared" si="41"/>
        <v>0.46860000000000002</v>
      </c>
      <c r="AG86">
        <f t="shared" si="41"/>
        <v>0.43009999999999993</v>
      </c>
      <c r="AH86">
        <f t="shared" si="41"/>
        <v>0.35199999999999998</v>
      </c>
      <c r="AI86">
        <f t="shared" si="41"/>
        <v>0</v>
      </c>
      <c r="AJ86">
        <f t="shared" si="41"/>
        <v>3.1350000000000016</v>
      </c>
      <c r="AK86">
        <f t="shared" si="41"/>
        <v>2.4200000000000021</v>
      </c>
      <c r="AL86">
        <f t="shared" si="41"/>
        <v>2.7169999999999987</v>
      </c>
      <c r="AM86">
        <f t="shared" si="41"/>
        <v>-3.1900000000000005E-2</v>
      </c>
      <c r="AN86">
        <f t="shared" si="41"/>
        <v>-5.4999999999999997E-3</v>
      </c>
      <c r="AO86">
        <f t="shared" si="41"/>
        <v>0</v>
      </c>
      <c r="AP86">
        <f t="shared" si="41"/>
        <v>4.6188999999999991</v>
      </c>
      <c r="AQ86">
        <f t="shared" si="41"/>
        <v>4.4912999999999998</v>
      </c>
      <c r="AR86">
        <f t="shared" si="41"/>
        <v>4.4846999999999992</v>
      </c>
      <c r="AS86">
        <f t="shared" si="41"/>
        <v>4.4792000000000005</v>
      </c>
      <c r="AT86">
        <f t="shared" si="41"/>
        <v>3.4099999999999991E-2</v>
      </c>
      <c r="AU86">
        <f t="shared" si="41"/>
        <v>3.6299999999999999E-2</v>
      </c>
      <c r="AV86">
        <f t="shared" si="41"/>
        <v>0</v>
      </c>
    </row>
    <row r="87" spans="2:49" x14ac:dyDescent="0.25">
      <c r="C87" t="s">
        <v>51</v>
      </c>
      <c r="D87">
        <f>MAX(D9:D10,D28:D29,D46:D47,D65:D66)</f>
        <v>0.45539999999999997</v>
      </c>
      <c r="E87">
        <f t="shared" ref="E87:AV87" si="42">MAX(E9:E10,E28:E29,E46:E47,E65:E66)</f>
        <v>0</v>
      </c>
      <c r="F87">
        <f t="shared" si="42"/>
        <v>0.31129999999999997</v>
      </c>
      <c r="G87">
        <f t="shared" si="42"/>
        <v>1.9470000000000005</v>
      </c>
      <c r="H87">
        <f t="shared" si="42"/>
        <v>1.8699999999999992</v>
      </c>
      <c r="I87">
        <f t="shared" si="42"/>
        <v>2.0790000000000006</v>
      </c>
      <c r="J87" s="2">
        <f t="shared" si="42"/>
        <v>1.7380000000000015</v>
      </c>
      <c r="K87">
        <f t="shared" si="42"/>
        <v>0</v>
      </c>
      <c r="L87">
        <f t="shared" si="42"/>
        <v>1.1000000000000001E-3</v>
      </c>
      <c r="M87">
        <f t="shared" si="42"/>
        <v>0</v>
      </c>
      <c r="N87">
        <f t="shared" si="42"/>
        <v>0.24859999999999999</v>
      </c>
      <c r="O87">
        <f t="shared" si="42"/>
        <v>0.22219999999999998</v>
      </c>
      <c r="P87">
        <f t="shared" si="42"/>
        <v>0.23650000000000002</v>
      </c>
      <c r="Q87">
        <f t="shared" si="42"/>
        <v>0.1265</v>
      </c>
      <c r="R87">
        <f t="shared" si="42"/>
        <v>0.1298</v>
      </c>
      <c r="S87">
        <f t="shared" si="42"/>
        <v>0.121</v>
      </c>
      <c r="T87">
        <f t="shared" si="42"/>
        <v>0.1298</v>
      </c>
      <c r="U87">
        <f t="shared" si="42"/>
        <v>0</v>
      </c>
      <c r="V87">
        <f t="shared" si="42"/>
        <v>0</v>
      </c>
      <c r="W87">
        <f t="shared" si="42"/>
        <v>4.5847999999999995</v>
      </c>
      <c r="X87">
        <f t="shared" si="42"/>
        <v>2.4409000000000001</v>
      </c>
      <c r="Y87">
        <f t="shared" si="42"/>
        <v>2.2021999999999999</v>
      </c>
      <c r="Z87">
        <f t="shared" si="42"/>
        <v>2.6102999999999996</v>
      </c>
      <c r="AA87">
        <f t="shared" si="42"/>
        <v>2.7235999999999998</v>
      </c>
      <c r="AB87">
        <f t="shared" si="42"/>
        <v>2.3759999999999994</v>
      </c>
      <c r="AC87">
        <f t="shared" si="42"/>
        <v>0.51590000000000003</v>
      </c>
      <c r="AD87">
        <f t="shared" si="42"/>
        <v>0.51260000000000006</v>
      </c>
      <c r="AE87">
        <f t="shared" si="42"/>
        <v>0.51590000000000003</v>
      </c>
      <c r="AF87">
        <f t="shared" si="42"/>
        <v>0.52580000000000005</v>
      </c>
      <c r="AG87">
        <f t="shared" si="42"/>
        <v>0.4829</v>
      </c>
      <c r="AH87">
        <f t="shared" si="42"/>
        <v>0.4466</v>
      </c>
      <c r="AI87">
        <f t="shared" si="42"/>
        <v>0</v>
      </c>
      <c r="AJ87">
        <f t="shared" si="42"/>
        <v>33.056100000000001</v>
      </c>
      <c r="AK87">
        <f t="shared" si="42"/>
        <v>37.319699999999997</v>
      </c>
      <c r="AL87">
        <f t="shared" si="42"/>
        <v>35.595999999999997</v>
      </c>
      <c r="AM87">
        <f t="shared" si="42"/>
        <v>2.4200000000000003E-2</v>
      </c>
      <c r="AN87">
        <f t="shared" si="42"/>
        <v>6.5999999999999991E-3</v>
      </c>
      <c r="AO87">
        <f t="shared" si="42"/>
        <v>0</v>
      </c>
      <c r="AP87">
        <f t="shared" si="42"/>
        <v>5.5979000000000001</v>
      </c>
      <c r="AQ87">
        <f t="shared" si="42"/>
        <v>5.5121000000000002</v>
      </c>
      <c r="AR87">
        <f t="shared" si="42"/>
        <v>5.4680999999999997</v>
      </c>
      <c r="AS87">
        <f t="shared" si="42"/>
        <v>5.4483000000000006</v>
      </c>
      <c r="AT87">
        <f t="shared" si="42"/>
        <v>0.1012</v>
      </c>
      <c r="AU87">
        <f t="shared" si="42"/>
        <v>0.10230000000000002</v>
      </c>
      <c r="AV87">
        <f t="shared" si="42"/>
        <v>0</v>
      </c>
    </row>
    <row r="88" spans="2:49" x14ac:dyDescent="0.25">
      <c r="C88" t="s">
        <v>52</v>
      </c>
      <c r="D88">
        <f>AVERAGE(D9:D10,D28:D29,D46:D47,D65:D66)</f>
        <v>0.24914999999999998</v>
      </c>
      <c r="E88">
        <f t="shared" ref="E88:AV88" si="43">AVERAGE(E9:E10,E28:E29,E46:E47,E65:E66)</f>
        <v>0</v>
      </c>
      <c r="F88">
        <f t="shared" si="43"/>
        <v>0.16719999999999996</v>
      </c>
      <c r="G88">
        <f t="shared" si="43"/>
        <v>1.4932500000000004</v>
      </c>
      <c r="H88">
        <f t="shared" si="43"/>
        <v>1.4327500000000002</v>
      </c>
      <c r="I88">
        <f t="shared" si="43"/>
        <v>1.5427500000000005</v>
      </c>
      <c r="J88" s="2">
        <f t="shared" si="43"/>
        <v>1.3502500000000004</v>
      </c>
      <c r="K88">
        <f t="shared" si="43"/>
        <v>-2.7500000000000002E-4</v>
      </c>
      <c r="L88">
        <f t="shared" si="43"/>
        <v>8.250000000000001E-4</v>
      </c>
      <c r="M88">
        <f t="shared" si="43"/>
        <v>-5.5000000000000003E-4</v>
      </c>
      <c r="N88">
        <f t="shared" si="43"/>
        <v>0.16884999999999997</v>
      </c>
      <c r="O88">
        <f t="shared" si="43"/>
        <v>0.121825</v>
      </c>
      <c r="P88">
        <f t="shared" si="43"/>
        <v>0.14465</v>
      </c>
      <c r="Q88">
        <f t="shared" si="43"/>
        <v>6.6275000000000001E-2</v>
      </c>
      <c r="R88">
        <f t="shared" si="43"/>
        <v>6.3524999999999998E-2</v>
      </c>
      <c r="S88">
        <f t="shared" si="43"/>
        <v>6.1599999999999995E-2</v>
      </c>
      <c r="T88">
        <f t="shared" si="43"/>
        <v>6.5449999999999994E-2</v>
      </c>
      <c r="U88">
        <f t="shared" si="43"/>
        <v>0</v>
      </c>
      <c r="V88">
        <f t="shared" si="43"/>
        <v>0</v>
      </c>
      <c r="W88">
        <f t="shared" si="43"/>
        <v>4.5088999999999997</v>
      </c>
      <c r="X88">
        <f t="shared" si="43"/>
        <v>2.2079749999999998</v>
      </c>
      <c r="Y88">
        <f t="shared" si="43"/>
        <v>2.0069499999999998</v>
      </c>
      <c r="Z88">
        <f t="shared" si="43"/>
        <v>2.4122999999999997</v>
      </c>
      <c r="AA88">
        <f t="shared" si="43"/>
        <v>2.4749999999999996</v>
      </c>
      <c r="AB88">
        <f t="shared" si="43"/>
        <v>2.1785499999999995</v>
      </c>
      <c r="AC88">
        <f t="shared" si="43"/>
        <v>0.49252499999999999</v>
      </c>
      <c r="AD88">
        <f t="shared" si="43"/>
        <v>0.48950000000000005</v>
      </c>
      <c r="AE88">
        <f t="shared" si="43"/>
        <v>0.49197499999999994</v>
      </c>
      <c r="AF88">
        <f t="shared" si="43"/>
        <v>0.49719999999999998</v>
      </c>
      <c r="AG88">
        <f t="shared" si="43"/>
        <v>0.45649999999999996</v>
      </c>
      <c r="AH88">
        <f t="shared" si="43"/>
        <v>0.39929999999999999</v>
      </c>
      <c r="AI88">
        <f t="shared" si="43"/>
        <v>0</v>
      </c>
      <c r="AJ88">
        <f t="shared" si="43"/>
        <v>18.228925000000004</v>
      </c>
      <c r="AK88">
        <f t="shared" si="43"/>
        <v>20.288675000000001</v>
      </c>
      <c r="AL88">
        <f t="shared" si="43"/>
        <v>19.337174999999995</v>
      </c>
      <c r="AM88">
        <f t="shared" si="43"/>
        <v>3.8499999999999997E-3</v>
      </c>
      <c r="AN88">
        <f t="shared" si="43"/>
        <v>1.9249999999999996E-3</v>
      </c>
      <c r="AO88">
        <f t="shared" si="43"/>
        <v>0</v>
      </c>
      <c r="AP88">
        <f t="shared" si="43"/>
        <v>5.1031750000000002</v>
      </c>
      <c r="AQ88">
        <f t="shared" si="43"/>
        <v>5.0047249999999996</v>
      </c>
      <c r="AR88">
        <f t="shared" si="43"/>
        <v>4.9750249999999996</v>
      </c>
      <c r="AS88">
        <f t="shared" si="43"/>
        <v>4.9610000000000003</v>
      </c>
      <c r="AT88">
        <f t="shared" si="43"/>
        <v>6.737499999999999E-2</v>
      </c>
      <c r="AU88">
        <f t="shared" si="43"/>
        <v>6.9025000000000003E-2</v>
      </c>
      <c r="AV88">
        <f t="shared" si="43"/>
        <v>0</v>
      </c>
    </row>
    <row r="93" spans="2:49" s="108" customFormat="1" x14ac:dyDescent="0.25">
      <c r="D93" s="108" t="s">
        <v>58</v>
      </c>
      <c r="H93" s="108" t="s">
        <v>57</v>
      </c>
      <c r="K93" s="108" t="s">
        <v>59</v>
      </c>
      <c r="N93" s="108" t="s">
        <v>60</v>
      </c>
      <c r="Q93" s="108" t="s">
        <v>61</v>
      </c>
      <c r="U93" s="108" t="s">
        <v>63</v>
      </c>
      <c r="X93" s="108" t="s">
        <v>62</v>
      </c>
      <c r="AC93" s="108" t="s">
        <v>64</v>
      </c>
      <c r="AI93" s="108" t="s">
        <v>65</v>
      </c>
      <c r="AM93" s="108" t="s">
        <v>66</v>
      </c>
      <c r="AP93" s="108" t="s">
        <v>67</v>
      </c>
      <c r="AU93" s="108" t="s">
        <v>68</v>
      </c>
    </row>
    <row r="94" spans="2:49" x14ac:dyDescent="0.25">
      <c r="C94" t="s">
        <v>54</v>
      </c>
      <c r="D94">
        <f>MAX(D3:F4,D22:F23,D40:F41,D59:F60)</f>
        <v>0.2354</v>
      </c>
      <c r="E94">
        <f>MIN(D3:F4,D22:F23,D40:F41,D59:F60)</f>
        <v>0</v>
      </c>
      <c r="F94">
        <f>AVERAGE(D3:F4,D22:F23,D40:F41,D59:F60)</f>
        <v>9.5700000000000007E-2</v>
      </c>
      <c r="H94">
        <f>MAX(G3:I4,G22:I23,G40:I41,G59:I60)</f>
        <v>1.649999999999999</v>
      </c>
      <c r="I94">
        <f>MIN(G3:I4,G22:I23,G40:I41,G59:I60)</f>
        <v>-0.77000000000000068</v>
      </c>
      <c r="J94">
        <f>AVERAGE(G3:I4,G22:I23,G40:I41,G59:I60)</f>
        <v>0.29516666666666613</v>
      </c>
      <c r="K94">
        <f>MAX(K3:M4,K22:M23,K40:M41,K59:M60)</f>
        <v>1.1000000000000001E-3</v>
      </c>
      <c r="L94">
        <f>MIN(K3:M4,K22:M23,K40:M41,K59:M60)</f>
        <v>-1.1000000000000001E-3</v>
      </c>
      <c r="M94">
        <f>AVERAGE(K3:M4,K22:M23,K40:M41,K59:M60)</f>
        <v>1.8333333333333334E-4</v>
      </c>
      <c r="N94">
        <f>MAX(N3:P4,N22:P23,N40:P41,N59:P60)</f>
        <v>5.5E-2</v>
      </c>
      <c r="O94">
        <f>MIN(N3:P4,N22:P23,N40:P41,N59:P60)</f>
        <v>-3.0800000000000004E-2</v>
      </c>
      <c r="P94">
        <f>AVERAGE(N3:P4,N22:P23,N40:P41,N59:P60)</f>
        <v>2.1174999999999996E-2</v>
      </c>
      <c r="Q94">
        <f>MAX(Q3:U4,Q22:U23,Q40:U41,Q59:U60)</f>
        <v>7.1499999999999994E-2</v>
      </c>
      <c r="R94">
        <f>MIN(Q3:U4,Q22:U23,Q40:U41,Q59:U60)</f>
        <v>1.5399999999999997E-2</v>
      </c>
      <c r="S94">
        <f>AVERAGE(Q3:U4,Q22:U23,Q40:U41,Q59:U60)</f>
        <v>3.9490000000000004E-2</v>
      </c>
      <c r="U94">
        <f>MAX(W3:W4,W22:W23,W40:W41,W59:W60)</f>
        <v>6.9366000000000003</v>
      </c>
      <c r="V94">
        <f>MIN(W3:W4,W22:W23,W40:W41,W59:W60)</f>
        <v>6.2458000000000009</v>
      </c>
      <c r="W94">
        <f>AVERAGE(W3:W4,W22:W23,W40:W41,W59:W60)</f>
        <v>6.6060500000000006</v>
      </c>
      <c r="X94">
        <f>MAX(X3:AB4,X22:AB23,X40:AB41,X59:AB60)</f>
        <v>1.3155999999999999</v>
      </c>
      <c r="Y94">
        <f>MIN(X3:AB4,X22:AB23,X40:AB41,X59:AB60)</f>
        <v>0.27609999999999951</v>
      </c>
      <c r="Z94">
        <f>AVERAGE(X3:AB4,X22:AB23,X40:AB41,X59:AB60)</f>
        <v>0.75927499999999981</v>
      </c>
      <c r="AC94">
        <f>MAX(AC3:AH4,AC22:AH23,AC40:AH41,AC59:AH60)</f>
        <v>0.89100000000000001</v>
      </c>
      <c r="AD94">
        <f>MIN(AC3:AH4,AC22:AH23,AC40:AH41,AC59:AH60)</f>
        <v>0.49609999999999999</v>
      </c>
      <c r="AE94">
        <f>AVERAGE(AC3:AH4,AC22:AH23,AC40:AH41,AC59:AH60)</f>
        <v>0.67723333333333346</v>
      </c>
      <c r="AI94">
        <f>MAX(AJ3:AJ4,AL3:AL4,AJ22:AJ23,AL22:AL23,AJ40:AJ41,AL40:AL41,AJ59:AJ60,AL59:AL60)</f>
        <v>289.23399999999998</v>
      </c>
      <c r="AJ94">
        <f>MIN(AJ3:AJ4,AL3:AL4,AJ22:AJ23,AL22:AL23,AJ40:AJ41,AL40:AL41,AJ59:AJ60,AL59:AL60)</f>
        <v>-19.359999999999978</v>
      </c>
      <c r="AK94">
        <f>AVERAGE(AJ3:AJ4,AL3:AL4,AJ22:AJ23,AL22:AL23,AJ40:AJ41,AL40:AL41,AJ59:AJ60,AL59:AL60)</f>
        <v>136.99455000000003</v>
      </c>
      <c r="AM94">
        <f>MAX(AM3:AN4,AM22:AN23,AM40:AN41,AM59:AN60)</f>
        <v>5.0599999999999999E-2</v>
      </c>
      <c r="AN94">
        <f>MIN(AM3:AN4,AM22:AN23,AM40:AN41,AM59:AN60)</f>
        <v>-1.9800000000000005E-2</v>
      </c>
      <c r="AO94">
        <f>AVERAGE(AM3:AN4,AM22:AN23,AM40:AN41,AM59:AN60)</f>
        <v>3.4374999999999983E-3</v>
      </c>
      <c r="AP94">
        <f>MAX(AP3:AS4,AP22:AS23,AP40:AS41,AP59:AS60)</f>
        <v>5.3262</v>
      </c>
      <c r="AQ94">
        <f>MIN(AP3:AS4,AP22:AS23,AP40:AS41,AP59:AS60)</f>
        <v>3.0238999999999998</v>
      </c>
      <c r="AR94">
        <f>AVERAGE(AP3:AS4,AP22:AS23,AP40:AS41,AP59:AS60)</f>
        <v>4.1271999999999993</v>
      </c>
      <c r="AU94">
        <f>MAX(AT3:AU4,AT22:AU23,AT40:AU41,AT59:AU60)</f>
        <v>4.7300000000000002E-2</v>
      </c>
      <c r="AV94">
        <f>MIN(AT3:AU4,AT22:AU23,AT40:AU41,AT59:AU60)</f>
        <v>-2.53E-2</v>
      </c>
      <c r="AW94">
        <f>AVERAGE(AT3:AU4,AT22:AU23,AT40:AU41,AT59:AU60)</f>
        <v>1.6362499999999995E-2</v>
      </c>
    </row>
    <row r="95" spans="2:49" x14ac:dyDescent="0.25">
      <c r="C95" t="s">
        <v>53</v>
      </c>
      <c r="D95">
        <f>MAX(D5:F6,D24:F25,D42:F43,D61:F62)</f>
        <v>0.42130000000000001</v>
      </c>
      <c r="E95">
        <f>MIN(D5:F6,D24:F25,D42:F43,D61:F62)</f>
        <v>0</v>
      </c>
      <c r="F95">
        <f>AVERAGE(D5:F6,D24:F25,D42:F43,D61:F62)</f>
        <v>0.20185</v>
      </c>
      <c r="H95">
        <f>MAX(G5:I6,G24:I25,G42:I43,G61:I62)</f>
        <v>1.1880000000000011</v>
      </c>
      <c r="I95">
        <f>MIN(G5:I6,G24:I25,G42:I43,G61:I62)</f>
        <v>-0.86899999999999955</v>
      </c>
      <c r="J95">
        <f>AVERAGE(G5:I6,G24:I25,G42:I43,G61:I62)</f>
        <v>0.17416666666666744</v>
      </c>
      <c r="K95">
        <f>MAX(K5:M6,K24:M25,K42:M43,K61:M62)</f>
        <v>1.1000000000000001E-3</v>
      </c>
      <c r="L95">
        <f>MIN(K5:M6,K24:M25,K42:M43,K61:M62)</f>
        <v>-1.1000000000000001E-3</v>
      </c>
      <c r="M95">
        <f>AVERAGE(K5:M6,K24:M25,K42:M43,K61:M62)</f>
        <v>0</v>
      </c>
      <c r="N95">
        <f>MAX(N5:P6,N24:P25,N42:P43,N61:P62)</f>
        <v>6.3799999999999996E-2</v>
      </c>
      <c r="O95">
        <f>MIN(N5:P6,N24:P25,N42:P43,N61:P62)</f>
        <v>-1.8700000000000001E-2</v>
      </c>
      <c r="P95">
        <f>AVERAGE(N5:P6,N24:P25,N42:P43,N61:P62)</f>
        <v>3.9233333333333321E-2</v>
      </c>
      <c r="Q95">
        <f>MAX(Q5:U6,Q24:U25,Q42:U43,Q61:U62)</f>
        <v>5.5E-2</v>
      </c>
      <c r="R95">
        <f>MIN(Q5:U6,Q24:U25,Q42:U43,Q61:U62)</f>
        <v>0</v>
      </c>
      <c r="S95">
        <f>AVERAGE(Q5:U6,Q24:U25,Q42:U43,Q61:U62)</f>
        <v>2.8489999999999998E-2</v>
      </c>
      <c r="U95">
        <f>MAX(W5:W6,W24:W25,W42:W43,W61:W62)</f>
        <v>4.3372999999999999</v>
      </c>
      <c r="V95">
        <f>MIN(W5:W6,W24:W25,W42:W43,W61:W62)</f>
        <v>3.9369000000000001</v>
      </c>
      <c r="W95">
        <f>AVERAGE(W5:W6,W24:W25,W42:W43,W61:W62)</f>
        <v>4.1447999999999992</v>
      </c>
      <c r="X95">
        <f>MAX(X5:AB6,X24:AB25,X42:AB43,X61:AB62)</f>
        <v>2.7103999999999999</v>
      </c>
      <c r="Y95">
        <f>MIN(X5:AB6,X24:AB25,X42:AB43,X61:AB62)</f>
        <v>1.8183</v>
      </c>
      <c r="Z95">
        <f>AVERAGE(X5:AB6,X24:AB25,X42:AB43,X61:AB62)</f>
        <v>2.2188099999999999</v>
      </c>
      <c r="AC95">
        <f>MAX(AC5:AH6,AC24:AH25,AC42:AH43,AC61:AH62)</f>
        <v>0.62039999999999995</v>
      </c>
      <c r="AD95">
        <f>MIN(AC5:AH6,AC24:AH25,AC42:AH43,AC61:AH62)</f>
        <v>0.37620000000000003</v>
      </c>
      <c r="AE95">
        <f>AVERAGE(AC5:AH6,AC24:AH25,AC42:AH43,AC61:AH62)</f>
        <v>0.48464166666666658</v>
      </c>
      <c r="AI95">
        <f>MAX(AJ5:AJ6,AL5:AL6,AJ24:AJ25,AL24:AL25,AJ42:AJ43,AL42:AL43,AJ61:AJ62,AL61:AL62)</f>
        <v>145.904</v>
      </c>
      <c r="AJ95">
        <f>MIN(AJ5:AJ6,AL5:AL6,AJ24:AJ25,AL24:AL25,AJ42:AJ43,AL42:AL43,AJ61:AJ62,AL61:AL62)</f>
        <v>-0.98999999999999844</v>
      </c>
      <c r="AK95">
        <f>AVERAGE(AJ5:AJ6,AL5:AL6,AJ24:AJ25,AL24:AL25,AJ42:AJ43,AL42:AL43,AJ61:AJ62,AL61:AL62)</f>
        <v>73.098299999999995</v>
      </c>
      <c r="AM95">
        <f>MAX(AM5:AN6,AM24:AN25,AM42:AN43,AM61:AN62)</f>
        <v>4.6199999999999998E-2</v>
      </c>
      <c r="AN95">
        <f>MIN(AM5:AN6,AM24:AN25,AM42:AN43,AM61:AN62)</f>
        <v>-3.85E-2</v>
      </c>
      <c r="AO95">
        <f>AVERAGE(AM5:AN6,AM24:AN25,AM42:AN43,AM61:AN62)</f>
        <v>2.1999999999999993E-3</v>
      </c>
      <c r="AP95">
        <f>MAX(AP5:AS6,AP24:AS25,AP42:AS43,AP61:AS62)</f>
        <v>4.5011999999999999</v>
      </c>
      <c r="AQ95">
        <f>MIN(AP5:AS6,AP24:AS25,AP42:AS43,AP61:AS62)</f>
        <v>4.1810999999999998</v>
      </c>
      <c r="AR95">
        <f>AVERAGE(AP5:AS6,AP24:AS25,AP42:AS43,AP61:AS62)</f>
        <v>4.3421812500000003</v>
      </c>
      <c r="AU95">
        <f>MAX(AT5:AU6,AT24:AU25,AT42:AU43,AT61:AU62)</f>
        <v>6.3800000000000009E-2</v>
      </c>
      <c r="AV95">
        <f>MIN(AT5:AU6,AT24:AU25,AT42:AU43,AT61:AU62)</f>
        <v>1.1000000000000029E-3</v>
      </c>
      <c r="AW95">
        <f>AVERAGE(AT5:AU6,AT24:AU25,AT42:AU43,AT61:AU62)</f>
        <v>3.6574999999999996E-2</v>
      </c>
    </row>
    <row r="96" spans="2:49" x14ac:dyDescent="0.25">
      <c r="C96" t="s">
        <v>55</v>
      </c>
      <c r="D96">
        <f>MAX(D7:F8,D26:F27,D44:F45,D63:F64)</f>
        <v>0.11990000000000001</v>
      </c>
      <c r="E96">
        <f>MIN(D7:F8,D26:F27,D44:F45,D63:F64)</f>
        <v>0</v>
      </c>
      <c r="F96">
        <f>AVERAGE(D7:F8,D26:F27,D44:F45,D63:F64)</f>
        <v>6.0316666666666664E-2</v>
      </c>
      <c r="H96">
        <f>MAX(G7:I8,G26:I27,G44:I45,G63:I64)</f>
        <v>2.3319999999999999</v>
      </c>
      <c r="I96">
        <f>MIN(G7:I8,G26:I27,G44:I45,G63:I64)</f>
        <v>0.85800000000000076</v>
      </c>
      <c r="J96">
        <f>AVERAGE(G7:I8,G26:I27,G44:I45,G63:I64)</f>
        <v>1.3438333333333337</v>
      </c>
      <c r="K96">
        <f>MAX(K7:M8,K26:M27,K44:M45,K63:M64)</f>
        <v>0</v>
      </c>
      <c r="L96">
        <f>MIN(K7:M8,K26:M27,K44:M45,K63:M64)</f>
        <v>-1.1000000000000001E-3</v>
      </c>
      <c r="M96">
        <f>AVERAGE(K7:M8,K26:M27,K44:M45,K63:M64)</f>
        <v>-5.5000000000000003E-4</v>
      </c>
      <c r="N96">
        <f>MAX(N7:P8,N26:P27,N44:P45,N63:P64)</f>
        <v>8.4699999999999998E-2</v>
      </c>
      <c r="O96">
        <f>MIN(N7:P8,N26:P27,N44:P45,N63:P64)</f>
        <v>-9.8999999999999973E-3</v>
      </c>
      <c r="P96">
        <f>AVERAGE(N7:P8,N26:P27,N44:P45,N63:P64)</f>
        <v>5.2158333333333334E-2</v>
      </c>
      <c r="Q96">
        <f>MAX(Q7:U8,Q26:U27,Q44:U45,Q63:U64)</f>
        <v>1.7600000000000001E-2</v>
      </c>
      <c r="R96">
        <f>MIN(Q7:U8,Q26:U27,Q44:U45,Q63:U64)</f>
        <v>0</v>
      </c>
      <c r="S96">
        <f>AVERAGE(Q7:U8,Q26:U27,Q44:U45,Q63:U64)</f>
        <v>8.6899999999999998E-3</v>
      </c>
      <c r="U96">
        <f>MAX(W44:W45,W26:W27,W7:W8,W63:W64)</f>
        <v>4.7762000000000002</v>
      </c>
      <c r="V96">
        <f>MIN(W44:W45,W26:W27,W7:W8,W63:W64)</f>
        <v>4.5221</v>
      </c>
      <c r="W96">
        <f>AVERAGE(W44:W45,W26:W27,W7:W8,W63:W64)</f>
        <v>4.6857249999999997</v>
      </c>
      <c r="X96">
        <f>MAX(X7:AB8,X26:AB27,X44:AB45,X63:AB64)</f>
        <v>2.6675</v>
      </c>
      <c r="Y96">
        <f>MIN(X7:AB8,X26:AB27,X44:AB45,X63:AB64)</f>
        <v>1.8699999999999999</v>
      </c>
      <c r="Z96">
        <f>AVERAGE(X7:AB8,X26:AB27,X44:AB45,X63:AB64)</f>
        <v>2.2325599999999994</v>
      </c>
      <c r="AC96">
        <f>MAX(AC7:AH8,AC26:AH27,AC44:AH45,AC63:AH64)</f>
        <v>0.58079999999999998</v>
      </c>
      <c r="AD96">
        <f>MIN(AC7:AH8,AC26:AH27,AC44:AH45,AC63:AH64)</f>
        <v>0.3916</v>
      </c>
      <c r="AE96">
        <f>AVERAGE(AC7:AH8,AC26:AH27,AC44:AH45,AC63:AH64)</f>
        <v>0.4806083333333333</v>
      </c>
      <c r="AI96">
        <f>MAX(AJ7:AJ8,AL7:AL8,AJ26:AJ27,AL26:AL27,AJ44:AJ45,AL44:AL45,AJ63:AJ64,AL63:AL64)</f>
        <v>67.177000000000007</v>
      </c>
      <c r="AJ96">
        <f>MIN(AJ7:AJ8,AL7:AL8,AJ26:AJ27,AL26:AL27,AJ44:AJ45,AL44:AL45,AJ63:AJ64,AL63:AL64)</f>
        <v>0.92399999999999594</v>
      </c>
      <c r="AK96">
        <f>AVERAGE(AJ7:AJ8,AL7:AL8,AJ26:AJ27,AL26:AL27,AJ44:AJ45,AL44:AL45,AJ63:AJ64,AL63:AL64)</f>
        <v>49.061649999999993</v>
      </c>
      <c r="AM96">
        <f>MAX(AM7:AN8,AM26:AN27,AM44:AN45,AM63:AN64)</f>
        <v>3.4099999999999998E-2</v>
      </c>
      <c r="AN96">
        <f>MIN(AM7:AN8,AM26:AN27,AM44:AN45,AM63:AN64)</f>
        <v>-3.4099999999999998E-2</v>
      </c>
      <c r="AO96">
        <f>AVERAGE(AM7:AN8,AM26:AN27,AM44:AN45,AM63:AN64)</f>
        <v>2.3374999999999993E-3</v>
      </c>
      <c r="AP96">
        <f>MAX(AP7:AS8,AP26:AS27,AP44:AS45,AP63:AS64)</f>
        <v>5.2272000000000007</v>
      </c>
      <c r="AQ96">
        <f>MIN(AP7:AS8,AP26:AS27,AP44:AS45,AP63:AS64)</f>
        <v>4.1162000000000001</v>
      </c>
      <c r="AR96">
        <f>AVERAGE(AP7:AS8,AP26:AS27,AP44:AS45,AP63:AS64)</f>
        <v>4.652725000000002</v>
      </c>
      <c r="AU96">
        <f>MAX(AT7:AU8,AT26:AU27,AT44:AU45,AT63:AU64)</f>
        <v>6.93E-2</v>
      </c>
      <c r="AV96">
        <f>MIN(AT7:AU8,AT26:AU27,AT44:AU45,AT63:AU64)</f>
        <v>-4.8400000000000006E-2</v>
      </c>
      <c r="AW96">
        <f>AVERAGE(AT7:AU8,AT26:AU27,AT44:AU45,AT63:AU64)</f>
        <v>2.3512500000000006E-2</v>
      </c>
    </row>
    <row r="97" spans="3:49" x14ac:dyDescent="0.25">
      <c r="C97" t="s">
        <v>56</v>
      </c>
      <c r="D97">
        <f>MAX(D9:F10,D28:F29,D46:F47,D65:F66)</f>
        <v>0.45539999999999997</v>
      </c>
      <c r="E97">
        <f>MIN(D9:F10,D28:F29,D46:F47,D65:F66)</f>
        <v>0</v>
      </c>
      <c r="F97">
        <f>AVERAGE(D9:F10,D28:F29,D46:F47,D65:F66)</f>
        <v>0.13878333333333334</v>
      </c>
      <c r="H97">
        <f>MAX(G9:I10,G28:I29,G46:I47,G65:I66)</f>
        <v>2.0790000000000006</v>
      </c>
      <c r="I97">
        <f>MIN(G9:I10,G28:I29,G46:I47,G65:I66)</f>
        <v>0.9020000000000008</v>
      </c>
      <c r="J97">
        <f>AVERAGE(G9:I10,G28:I29,G46:I47,G65:I66)</f>
        <v>1.4895833333333333</v>
      </c>
      <c r="K97">
        <f>MAX(K9:M10,K28:M29,K46:M47,K65:M66)</f>
        <v>1.1000000000000001E-3</v>
      </c>
      <c r="L97">
        <f>MIN(K9:M10,K28:M29,K46:M47,K65:M66)</f>
        <v>-1.1000000000000001E-3</v>
      </c>
      <c r="M97">
        <f>AVERAGE(K9:M10,K28:M29,K46:M47,K65:M66)</f>
        <v>0</v>
      </c>
      <c r="N97">
        <f>MAX(N9:P10,N28:P29,N46:P47,N65:P66)</f>
        <v>0.24859999999999999</v>
      </c>
      <c r="O97">
        <f>MIN(N9:P10,N28:P29,N46:P47,N65:P66)</f>
        <v>2.1999999999999999E-2</v>
      </c>
      <c r="P97">
        <f>AVERAGE(N9:P10,N28:P29,N46:P47,N65:P66)</f>
        <v>0.14510833333333331</v>
      </c>
      <c r="Q97">
        <f>MAX(Q9:U10,Q28:U29,Q46:U47,Q65:U66)</f>
        <v>0.1298</v>
      </c>
      <c r="R97">
        <f>MIN(Q9:U10,Q28:U29,Q46:U47,Q65:U66)</f>
        <v>-5.4999999999999997E-3</v>
      </c>
      <c r="S97">
        <f>AVERAGE(Q9:U10,Q28:U29,Q46:U47,Q65:U66)</f>
        <v>5.1369999999999992E-2</v>
      </c>
      <c r="U97">
        <f>MAX(W9:W10,W28:W29,W46:W47,W65:W66)</f>
        <v>4.5847999999999995</v>
      </c>
      <c r="V97">
        <f>MIN(W9:W10,W28:W29,W46:W47,W65:W66)</f>
        <v>4.4307999999999996</v>
      </c>
      <c r="W97">
        <f>AVERAGE(W9:W10,W28:W29,W46:W47,W65:W66)</f>
        <v>4.5088999999999997</v>
      </c>
      <c r="X97">
        <f>MAX(X9:AB10,X28:AB29,X46:AB47,X65:AB66)</f>
        <v>2.7235999999999998</v>
      </c>
      <c r="Y97">
        <f>MIN(X9:AB10,X28:AB29,X46:AB47,X65:AB66)</f>
        <v>1.8172000000000001</v>
      </c>
      <c r="Z97">
        <f>AVERAGE(X9:AB10,X28:AB29,X46:AB47,X65:AB66)</f>
        <v>2.2561549999999992</v>
      </c>
      <c r="AC97">
        <f>MAX(AC9:AH10,AC28:AH29,AC46:AH47,AC65:AH66)</f>
        <v>0.52580000000000005</v>
      </c>
      <c r="AD97">
        <f>MIN(AC9:AH10,AC28:AH29,AC46:AH47,AC65:AH66)</f>
        <v>0.35199999999999998</v>
      </c>
      <c r="AE97">
        <f>AVERAGE(AC9:AH10,AC28:AH29,AC46:AH47,AC65:AH66)</f>
        <v>0.47116666666666673</v>
      </c>
      <c r="AI97">
        <f>MAX(AJ9:AJ10,AL9:AL10,AJ28:AJ29,AL28:AL29,AJ46:AJ47,AL46:AL47,AJ65:AJ66,AL65:AL66)</f>
        <v>35.595999999999997</v>
      </c>
      <c r="AJ97">
        <f>MIN(AJ9:AJ10,AL9:AL10,AJ28:AJ29,AL28:AL29,AJ46:AJ47,AL46:AL47,AJ65:AJ66,AL65:AL66)</f>
        <v>2.7169999999999987</v>
      </c>
      <c r="AK97">
        <f>AVERAGE(AJ9:AJ10,AL9:AL10,AJ28:AJ29,AL28:AL29,AJ46:AJ47,AL46:AL47,AJ65:AJ66,AL65:AL66)</f>
        <v>18.783049999999996</v>
      </c>
      <c r="AM97">
        <f>MAX(AM9:AN10,AM28:AN29,AM46:AN47,AM65:AN66)</f>
        <v>2.4200000000000003E-2</v>
      </c>
      <c r="AN97">
        <f>MIN(AM9:AN10,AM28:AN29,AM46:AN47,AM65:AN66)</f>
        <v>-3.1900000000000005E-2</v>
      </c>
      <c r="AO97">
        <f>AVERAGE(AM9:AN10,AM28:AN29,AM46:AN47,AM65:AN66)</f>
        <v>2.8874999999999999E-3</v>
      </c>
      <c r="AP97">
        <f>MAX(AP9:AS10,AP28:AS29,AP46:AS47,AP65:AS66)</f>
        <v>5.5979000000000001</v>
      </c>
      <c r="AQ97">
        <f>MIN(AP9:AS10,AP28:AS29,AP46:AS47,AP65:AS66)</f>
        <v>4.4792000000000005</v>
      </c>
      <c r="AR97">
        <f>AVERAGE(AP9:AS10,AP28:AS29,AP46:AS47,AP65:AS66)</f>
        <v>5.0109812499999986</v>
      </c>
      <c r="AU97">
        <f>MAX(AT9:AU10,AT28:AU29,AT46:AU47,AT65:AU66)</f>
        <v>0.10230000000000002</v>
      </c>
      <c r="AV97">
        <f>MIN(AT9:AU10,AT28:AU29,AT46:AU47,AT65:AU66)</f>
        <v>3.4099999999999991E-2</v>
      </c>
      <c r="AW97">
        <f>AVERAGE(AT9:AU10,AT28:AU29,AT46:AU47,AT65:AU66)</f>
        <v>6.8199999999999997E-2</v>
      </c>
    </row>
    <row r="98" spans="3:49" x14ac:dyDescent="0.25">
      <c r="C98" t="s">
        <v>69</v>
      </c>
      <c r="D98">
        <f>MAX(D11:F12,D30:F31,D48:F49,D67:F68)</f>
        <v>0.28270000000000001</v>
      </c>
      <c r="E98">
        <f>MIN(D11:F12,D30:F31,D48:F49,D67:F68)</f>
        <v>7.6999999999999916E-3</v>
      </c>
      <c r="F98">
        <f>AVERAGE(D11:F12,D30:F31,D48:F49,D67:F68)</f>
        <v>0.15326666666666663</v>
      </c>
      <c r="H98">
        <f>MAX(G11:I12,G30:I31,G48:I49,G67:I68)</f>
        <v>0.64899999999999936</v>
      </c>
      <c r="I98">
        <f>MIN(G11:I12,G30:I31,G48:I49,G67:I68)</f>
        <v>-0.48400000000000043</v>
      </c>
      <c r="J98">
        <f>AVERAGE(G11:I12,G30:I31,G48:I49,G67:I68)</f>
        <v>6.7833333333333398E-2</v>
      </c>
      <c r="K98">
        <f>MAX(K11:M12,K30:M31,K48:M49,K67:M68)</f>
        <v>0</v>
      </c>
      <c r="L98">
        <f>MIN(K11:M12,K30:M31,K48:M49,K67:M68)</f>
        <v>0</v>
      </c>
      <c r="M98">
        <f>AVERAGE(K11:M12,K30:M31,K48:M49,K67:M68)</f>
        <v>0</v>
      </c>
      <c r="N98">
        <f>MAX(N11:P12,N30:P31,N48:P49,N67:P68)</f>
        <v>0.1144</v>
      </c>
      <c r="O98">
        <f>MIN(N11:P12,N30:P31,N48:P49,N67:P68)</f>
        <v>5.6100000000000004E-2</v>
      </c>
      <c r="P98">
        <f>AVERAGE(N11:P12,N30:P31,N48:P49,N67:P68)</f>
        <v>8.7633333333333341E-2</v>
      </c>
      <c r="Q98">
        <f>MAX(Q11:U12,Q30:U31,Q48:U49,Q67:U68)</f>
        <v>3.9599999999999996E-2</v>
      </c>
      <c r="R98">
        <f>MIN(Q11:U12,Q30:U31,Q48:U49,Q67:U68)</f>
        <v>-8.9099999999999999E-2</v>
      </c>
      <c r="S98">
        <f>AVERAGE(Q11:U12,Q30:U31,Q48:U49,Q67:U68)</f>
        <v>1.595000000000002E-3</v>
      </c>
      <c r="U98">
        <f>MAX(W11:W12,W30:W31,W48:W49,W67:W68)</f>
        <v>3.1339000000000006</v>
      </c>
      <c r="V98">
        <f>MIN(W11:W12,W30:W31,W48:W49,W67:W68)</f>
        <v>2.9952999999999999</v>
      </c>
      <c r="W98">
        <f>AVERAGE(W11:W12,W30:W31,W48:W49,W67:W68)</f>
        <v>3.0805500000000001</v>
      </c>
      <c r="X98">
        <f>MAX(X11:AB12,X30:AB31,X48:AB49,X67:AB68)</f>
        <v>0.76010000000000022</v>
      </c>
      <c r="Y98">
        <f>MIN(X11:AB12,X30:AB31,X48:AB49,X67:AB68)</f>
        <v>0.15730000000000008</v>
      </c>
      <c r="Z98">
        <f>AVERAGE(X11:AB12,X30:AB31,X48:AB49,X67:AB68)</f>
        <v>0.35469499999999987</v>
      </c>
      <c r="AC98">
        <f>MAX(AC11:AH12,AC30:AH31,AC48:AH49,AC67:AH68)</f>
        <v>0.5071</v>
      </c>
      <c r="AD98">
        <f>MIN(AC11:AH12,AC30:AH31,AC48:AH49,AC67:AH68)</f>
        <v>8.9099999999999999E-2</v>
      </c>
      <c r="AE98">
        <f>AVERAGE(AC11:AH12,AC30:AH31,AC48:AH49,AC67:AH68)</f>
        <v>0.40301249999999994</v>
      </c>
      <c r="AI98">
        <f>MAX(AJ11:AJ12,AL11:AL12,AJ30:AJ31,AL30:AL31,AJ48:AJ49,AL48:AL49,AJ67:AJ68,AL67:AL68)</f>
        <v>10.933999999999999</v>
      </c>
      <c r="AJ98">
        <f>MIN(AJ11:AJ12,AL11:AL12,AJ30:AJ31,AL30:AL31,AJ48:AJ49,AL48:AL49,AJ67:AJ68,AL67:AL68)</f>
        <v>-7.458000000000002</v>
      </c>
      <c r="AK98">
        <f>AVERAGE(AJ11:AJ12,AL11:AL12,AJ30:AJ31,AL30:AL31,AJ48:AJ49,AL48:AL49,AJ67:AJ68,AL67:AL68)</f>
        <v>1.2948374999999994</v>
      </c>
      <c r="AM98">
        <f>MAX(AM11:AN12,AM30:AN31,AM48:AN49,AM67:AN68)</f>
        <v>3.2999999999999995E-3</v>
      </c>
      <c r="AN98">
        <f>MIN(AM11:AN12,AM30:AN31,AM48:AN49,AM67:AN68)</f>
        <v>-1.3199999999999998E-2</v>
      </c>
      <c r="AO98">
        <f>AVERAGE(AM11:AN12,AM30:AN31,AM48:AN49,AM67:AN68)</f>
        <v>-3.1624999999999995E-3</v>
      </c>
      <c r="AP98">
        <f>MAX(AP11:AS12,AP30:AS31,AP48:AS49,AP67:AS68)</f>
        <v>3.9335999999999998</v>
      </c>
      <c r="AQ98">
        <f>MIN(AP11:AS12,AP30:AS31,AP48:AS49,AP67:AS68)</f>
        <v>2.6015000000000001</v>
      </c>
      <c r="AR98">
        <f>AVERAGE(AP11:AS12,AP30:AS31,AP48:AS49,AP67:AS68)</f>
        <v>3.2025812500000006</v>
      </c>
      <c r="AU98">
        <f>MAX(AT11:AU12,AT30:AU31,AT48:AU49,AT67:AU68)</f>
        <v>4.2900000000000001E-2</v>
      </c>
      <c r="AV98">
        <f>MIN(AT11:AU12,AT30:AU31,AT48:AU49,AT67:AU68)</f>
        <v>-1.9800000000000005E-2</v>
      </c>
      <c r="AW98">
        <f>AVERAGE(AT11:AU12,AT30:AU31,AT48:AU49,AT67:AU68)</f>
        <v>1.1825000000000002E-2</v>
      </c>
    </row>
    <row r="99" spans="3:49" x14ac:dyDescent="0.25">
      <c r="C99" t="s">
        <v>70</v>
      </c>
      <c r="D99">
        <f>MAX(D13:F14,D32:F33,D50:F51,D69:F70)</f>
        <v>0.29259999999999997</v>
      </c>
      <c r="E99">
        <f>MIN(D13:F14,D32:F33,D50:F51,D69:F70)</f>
        <v>4.3999999999999734E-3</v>
      </c>
      <c r="F99">
        <f>AVERAGE(D13:F14,D32:F33,D50:F51,D69:F70)</f>
        <v>0.15620000000000001</v>
      </c>
      <c r="H99">
        <f>MAX(G13:I14,G32:I33,G50:I51,G69:I70)</f>
        <v>0.37400000000000033</v>
      </c>
      <c r="I99">
        <f>MIN(G13:I14,G32:I33,G50:I51,G69:I70)</f>
        <v>-0.63800000000000057</v>
      </c>
      <c r="J99">
        <f>AVERAGE(G13:I14,G32:I33,G50:I51,G69:I70)</f>
        <v>-0.13108333333333397</v>
      </c>
      <c r="K99">
        <f>MAX(K13:M14,K32:M33,K50:M51,K69:M70)</f>
        <v>1.1000000000000001E-3</v>
      </c>
      <c r="L99">
        <f>MIN(K13:M14,K32:M33,K50:M51,K69:M70)</f>
        <v>0</v>
      </c>
      <c r="M99">
        <f>AVERAGE(K13:M14,K32:M33,K50:M51,K69:M70)</f>
        <v>1.8333333333333334E-4</v>
      </c>
      <c r="N99">
        <f>MAX(N13:P14,N32:P33,N50:P51,N69:P70)</f>
        <v>0.1045</v>
      </c>
      <c r="O99">
        <f>MIN(N13:P14,N32:P33,N50:P51,N69:P70)</f>
        <v>4.3999999999999997E-2</v>
      </c>
      <c r="P99">
        <f>AVERAGE(N13:P14,N32:P33,N50:P51,N69:P70)</f>
        <v>7.0858333333333343E-2</v>
      </c>
      <c r="Q99">
        <f>MAX(Q13:U14,Q32:U33,Q50:U51,Q69:U70)</f>
        <v>5.3899999999999997E-2</v>
      </c>
      <c r="R99">
        <f>MIN(Q13:U14,Q32:U33,Q50:U51,Q69:U70)</f>
        <v>-8.9099999999999999E-2</v>
      </c>
      <c r="S99">
        <f>AVERAGE(Q13:U14,Q32:U33,Q50:U51,Q69:U70)</f>
        <v>1.7517499999999998E-2</v>
      </c>
      <c r="U99">
        <f>MAX(W13:W14,W32:W33,W50:W51,W69:W70)</f>
        <v>3.0590999999999999</v>
      </c>
      <c r="V99">
        <f>MIN(W13:W14,W32:W33,W50:W51,W69:W70)</f>
        <v>3.0348999999999999</v>
      </c>
      <c r="W99">
        <f>AVERAGE(W13:W14,W32:W33,W50:W51,W69:W70)</f>
        <v>3.0456250000000002</v>
      </c>
      <c r="X99">
        <f>MAX(X13:AB14,X32:AB33,X50:AB51,X69:AB70)</f>
        <v>0.71610000000000018</v>
      </c>
      <c r="Y99">
        <f>MIN(X13:AB14,X32:AB33,X50:AB51,X69:AB70)</f>
        <v>5.9399999999999564E-2</v>
      </c>
      <c r="Z99">
        <f>AVERAGE(X13:AB14,X32:AB33,X50:AB51,X69:AB70)</f>
        <v>0.26636499999999996</v>
      </c>
      <c r="AC99">
        <f>MAX(AC13:AH14,AC32:AH33,AC50:AH51,AC69:AH70)</f>
        <v>0.55330000000000001</v>
      </c>
      <c r="AD99">
        <f>MIN(AC13:AH14,AC32:AH33,AC50:AH51,AC69:AH70)</f>
        <v>0.1045</v>
      </c>
      <c r="AE99">
        <f>AVERAGE(AC13:AH14,AC32:AH33,AC50:AH51,AC69:AH70)</f>
        <v>0.41415000000000002</v>
      </c>
      <c r="AI99">
        <f>MAX(AJ13:AJ14,AL13:AL14,AJ32:AJ33,AL32:AL33,AJ50:AJ51,AL50:AL51,AJ69:AJ70,AL69:AL70)</f>
        <v>10.559999999999999</v>
      </c>
      <c r="AJ99">
        <f>MIN(AJ13:AJ14,AL13:AL14,AJ32:AJ33,AL32:AL33,AJ50:AJ51,AL50:AL51,AJ69:AJ70,AL69:AL70)</f>
        <v>0.82499999999999951</v>
      </c>
      <c r="AK99">
        <f>AVERAGE(AJ13:AJ14,AL13:AL14,AJ32:AJ33,AL32:AL33,AJ50:AJ51,AL50:AL51,AJ69:AJ70,AL69:AL70)</f>
        <v>4.9949624999999997</v>
      </c>
      <c r="AM99">
        <f>MAX(AM13:AN14,AM32:AN33,AM50:AN51,AM69:AN70)</f>
        <v>0</v>
      </c>
      <c r="AN99">
        <f>MIN(AM13:AN14,AM32:AN33,AM50:AN51,AM69:AN70)</f>
        <v>-1.3199999999999998E-2</v>
      </c>
      <c r="AO99">
        <f>AVERAGE(AM13:AN14,AM32:AN33,AM50:AN51,AM69:AN70)</f>
        <v>-3.5062499999999994E-3</v>
      </c>
      <c r="AP99">
        <f>MAX(AP13:AS14,AP32:AS33,AP50:AS51,AP69:AS70)</f>
        <v>3.8797000000000001</v>
      </c>
      <c r="AQ99">
        <f>MIN(AP13:AS14,AP32:AS33,AP50:AS51,AP69:AS70)</f>
        <v>2.0603000000000002</v>
      </c>
      <c r="AR99">
        <f>AVERAGE(AP13:AS14,AP32:AS33,AP50:AS51,AP69:AS70)</f>
        <v>2.8954749999999994</v>
      </c>
      <c r="AU99">
        <f>MAX(AT13:AU14,AT32:AU33,AT50:AU51,AT69:AU70)</f>
        <v>4.2900000000000001E-2</v>
      </c>
      <c r="AV99">
        <f>MIN(AT13:AU14,AT32:AU33,AT50:AU51,AT69:AU70)</f>
        <v>-2.0899999999999998E-2</v>
      </c>
      <c r="AW99">
        <f>AVERAGE(AT13:AU14,AT32:AU33,AT50:AU51,AT69:AU70)</f>
        <v>-4.5374999999999999E-3</v>
      </c>
    </row>
    <row r="100" spans="3:49" x14ac:dyDescent="0.25">
      <c r="C100" t="s">
        <v>71</v>
      </c>
      <c r="D100">
        <f>MAX(D15:F16,D34:F35,D52:F53,D71:F72)</f>
        <v>0.10890000000000001</v>
      </c>
      <c r="E100">
        <f>MIN(D15:F16,D34:F35,D52:F53,D71:F72)</f>
        <v>-0.22989999999999999</v>
      </c>
      <c r="F100">
        <f>AVERAGE(D15:F16,D34:F35,D52:F53,D71:F72)</f>
        <v>-9.5333333333333312E-3</v>
      </c>
      <c r="H100">
        <f>MAX(G15:I16,G34:I35,G52:I53,G71:I72)</f>
        <v>77.307999999999993</v>
      </c>
      <c r="I100">
        <f>MIN(G15:I16,G34:I35,G52:I53,G71:I72)</f>
        <v>70.87299999999999</v>
      </c>
      <c r="J100">
        <f>AVERAGE(G15:I16,G34:I35,G52:I53,G71:I72)</f>
        <v>74.419583333333335</v>
      </c>
      <c r="K100">
        <f>MAX(K15:M16,K34:M35,K52:M53,K71:M72)</f>
        <v>0</v>
      </c>
      <c r="L100">
        <f>MIN(K15:M16,K34:M35,K52:M53,K71:M72)</f>
        <v>0</v>
      </c>
      <c r="M100">
        <f>AVERAGE(K15:M16,K34:M35,K52:M53,K71:M72)</f>
        <v>0</v>
      </c>
      <c r="N100">
        <f>MAX(N15:P16,N34:P35,N52:P53,N71:P72)</f>
        <v>0</v>
      </c>
      <c r="O100">
        <f>MIN(N15:P16,N34:P35,N52:P53,N71:P72)</f>
        <v>-7.039999999999999E-2</v>
      </c>
      <c r="P100">
        <f>AVERAGE(N15:P16,N34:P35,N52:P53,N71:P72)</f>
        <v>-2.7133333333333339E-2</v>
      </c>
      <c r="Q100">
        <f>MAX(Q15:U16,Q34:U35,Q52:U53,Q71:U72)</f>
        <v>1.43E-2</v>
      </c>
      <c r="R100">
        <f>MIN(Q15:U16,Q34:U35,Q52:U53,Q71:U72)</f>
        <v>-8.3600000000000008E-2</v>
      </c>
      <c r="S100">
        <f>AVERAGE(Q15:U16,Q34:U35,Q52:U53,Q71:U72)</f>
        <v>-1.3090000000000001E-2</v>
      </c>
      <c r="U100">
        <f>MAX(W15:W16,W34:W35,W52:W53,W71:W72)</f>
        <v>7.1070999999999991</v>
      </c>
      <c r="V100">
        <f>MIN(W15:W16,W34:W35,W52:W53,W71:W72)</f>
        <v>6.5483000000000002</v>
      </c>
      <c r="W100">
        <f>AVERAGE(W15:W16,W34:W35,W52:W53,W71:W72)</f>
        <v>6.8320999999999987</v>
      </c>
      <c r="X100">
        <f>MAX(X15:AB16,X34:AB35,X52:AB53,X71:AB72)</f>
        <v>10.3543</v>
      </c>
      <c r="Y100">
        <f>MIN(X15:AB16,X34:AB35,X52:AB53,X71:AB72)</f>
        <v>7.8968999999999996</v>
      </c>
      <c r="Z100">
        <f>AVERAGE(X15:AB16,X34:AB35,X52:AB53,X71:AB72)</f>
        <v>8.9823249999999994</v>
      </c>
      <c r="AC100">
        <f>MAX(AC15:AH16,AC34:AH35,AC52:AH53,AC71:AH72)</f>
        <v>0.1045</v>
      </c>
      <c r="AD100">
        <f>MIN(AC15:AH16,AC34:AH35,AC52:AH53,AC71:AH72)</f>
        <v>0</v>
      </c>
      <c r="AE100">
        <f>AVERAGE(AC15:AH16,AC34:AH35,AC52:AH53,AC71:AH72)</f>
        <v>6.5312500000000009E-2</v>
      </c>
      <c r="AI100">
        <f>MAX(AJ15:AJ16,AL15:AL16,AJ34:AJ35,AL34:AL35,AJ52:AJ53,AL52:AL53,AJ71:AJ72,AL71:AL72)</f>
        <v>62.128000000000007</v>
      </c>
      <c r="AJ100">
        <f>MIN(AJ15:AJ16,AL15:AL16,AJ34:AJ35,AL34:AL35,AJ52:AJ53,AL52:AL53,AJ71:AJ72,AL71:AL72)</f>
        <v>43.911999999999999</v>
      </c>
      <c r="AK100">
        <f>AVERAGE(AJ15:AJ16,AL15:AL16,AJ34:AJ35,AL34:AL35,AJ52:AJ53,AL52:AL53,AJ71:AJ72,AL71:AL72)</f>
        <v>52.007174999999989</v>
      </c>
      <c r="AM100">
        <f>MAX(AM15:AN16,AM34:AN35,AM52:AN53,AM71:AN72)</f>
        <v>9.8999999999999991E-3</v>
      </c>
      <c r="AN100">
        <f>MIN(AM15:AN16,AM34:AN35,AM52:AN53,AM71:AN72)</f>
        <v>-1.2099999999999998E-2</v>
      </c>
      <c r="AO100">
        <f>AVERAGE(AM15:AN16,AM34:AN35,AM52:AN53,AM71:AN72)</f>
        <v>-9.6250000000000003E-4</v>
      </c>
      <c r="AP100">
        <f>MAX(AP15:AS16,AP34:AS35,AP52:AS53,AP71:AS72)</f>
        <v>4.9863</v>
      </c>
      <c r="AQ100">
        <f>MIN(AP15:AS16,AP34:AS35,AP52:AS53,AP71:AS72)</f>
        <v>3.8467000000000002</v>
      </c>
      <c r="AR100">
        <f>AVERAGE(AP15:AS16,AP34:AS35,AP52:AS53,AP71:AS72)</f>
        <v>4.4211749999999999</v>
      </c>
      <c r="AU100">
        <f>MAX(AT15:AU16,AT34:AU35,AT52:AU53,AT71:AU72)</f>
        <v>-7.7000000000000002E-3</v>
      </c>
      <c r="AV100">
        <f>MIN(AT15:AU16,AT34:AU35,AT52:AU53,AT71:AU72)</f>
        <v>-7.3700000000000002E-2</v>
      </c>
      <c r="AW100">
        <f>AVERAGE(AT15:AU16,AT34:AU35,AT52:AU53,AT71:AU72)</f>
        <v>-4.0149999999999998E-2</v>
      </c>
    </row>
    <row r="101" spans="3:49" x14ac:dyDescent="0.25">
      <c r="C101" t="s">
        <v>72</v>
      </c>
      <c r="D101">
        <f>MAX(D17:F18,D36:F37,D54:F55,D73:F74)</f>
        <v>0.2387</v>
      </c>
      <c r="E101">
        <f>MIN(D17:F18,D36:F37,D54:F55,D73:F74)</f>
        <v>0.12430000000000001</v>
      </c>
      <c r="F101">
        <f>AVERAGE(D17:F18,D36:F37,D54:F55,D73:F74)</f>
        <v>0.1851666666666667</v>
      </c>
      <c r="H101">
        <f>MAX(G17:I18,G36:I37,G54:I55,G73:I74)</f>
        <v>0.96799999999999842</v>
      </c>
      <c r="I101">
        <f>MIN(G17:I18,G36:I37,G54:I55,G73:I74)</f>
        <v>2.200000000000002E-2</v>
      </c>
      <c r="J101">
        <f>AVERAGE(G17:I18,G36:I37,G54:I55,G73:I74)</f>
        <v>0.43266666666666592</v>
      </c>
      <c r="K101">
        <f>MAX(K17:M18,K36:M37,K54:M55,K73:M74)</f>
        <v>1.1000000000000001E-3</v>
      </c>
      <c r="L101">
        <f>MIN(K17:M18,K36:M37,K54:M55,K73:M74)</f>
        <v>0</v>
      </c>
      <c r="M101">
        <f>AVERAGE(K17:M18,K36:M37,K54:M55,K73:M74)</f>
        <v>1.8333333333333334E-4</v>
      </c>
      <c r="N101">
        <f>MAX(N17:P18,N36:P37,N54:P55,N73:P74)</f>
        <v>9.6800000000000011E-2</v>
      </c>
      <c r="O101">
        <f>MIN(N17:P18,N36:P37,N54:P55,N73:P74)</f>
        <v>3.6299999999999992E-2</v>
      </c>
      <c r="P101">
        <f>AVERAGE(N17:P18,N36:P37,N54:P55,N73:P74)</f>
        <v>7.2416666666666671E-2</v>
      </c>
      <c r="Q101">
        <f>MAX(Q17:U18,Q36:U37,Q54:U55,Q73:U74)</f>
        <v>0.1232</v>
      </c>
      <c r="R101">
        <f>MIN(Q17:U18,Q36:U37,Q54:U55,Q73:U74)</f>
        <v>-8.9099999999999999E-2</v>
      </c>
      <c r="S101">
        <f>AVERAGE(Q17:U18,Q36:U37,Q54:U55,Q73:U74)</f>
        <v>1.7600000000000001E-2</v>
      </c>
      <c r="U101">
        <f>MAX(W17:W18,W36:W37,W54:W55,W73:W74)</f>
        <v>2.9348000000000005</v>
      </c>
      <c r="V101">
        <f>MIN(W17:W18,W36:W37,W54:W55,W73:W74)</f>
        <v>2.7357000000000005</v>
      </c>
      <c r="W101">
        <f>AVERAGE(W17:W18,W36:W37,W54:W55,W73:W74)</f>
        <v>2.8352500000000003</v>
      </c>
      <c r="X101">
        <f>MAX(X17:AB18,X36:AB37,X54:AB55,X73:AB74)</f>
        <v>0.59510000000000007</v>
      </c>
      <c r="Y101">
        <f>MIN(X17:AB18,X36:AB37,X54:AB55,X73:AB74)</f>
        <v>0.15069999999999989</v>
      </c>
      <c r="Z101">
        <f>AVERAGE(X17:AB18,X36:AB37,X54:AB55,X73:AB74)</f>
        <v>0.30381999999999992</v>
      </c>
      <c r="AC101">
        <f>MAX(AC17:AH18,AC36:AH37,AC54:AH55,AC73:AH74)</f>
        <v>0.49940000000000001</v>
      </c>
      <c r="AD101">
        <f>MIN(AC17:AH18,AC36:AH37,AC54:AH55,AC73:AH74)</f>
        <v>7.1499999999999994E-2</v>
      </c>
      <c r="AE101">
        <f>AVERAGE(AC17:AH18,AC36:AH37,AC54:AH55,AC73:AH74)</f>
        <v>0.36886666666666673</v>
      </c>
      <c r="AI101">
        <f>MAX(AJ17:AJ18,AL17:AL18,AJ36:AJ37,AL36:AL37,AJ54:AJ55,AL54:AL55,AJ73:AJ74,AL73:AL74)</f>
        <v>2.42</v>
      </c>
      <c r="AJ101">
        <f>MIN(AJ17:AJ18,AL17:AL18,AJ36:AJ37,AL36:AL37,AJ54:AJ55,AL54:AL55,AJ73:AJ74,AL73:AL74)</f>
        <v>-1.2078000000000002</v>
      </c>
      <c r="AK101">
        <f>AVERAGE(AJ17:AJ18,AL17:AL18,AJ36:AJ37,AL36:AL37,AJ54:AJ55,AL54:AL55,AJ73:AJ74,AL73:AL74)</f>
        <v>0.39930000000000004</v>
      </c>
      <c r="AM101">
        <f>MAX(AM17:AN18,AM36:AN37,AM54:AN55,AM73:AN74)</f>
        <v>7.7000000000000002E-3</v>
      </c>
      <c r="AN101">
        <f>MIN(AM17:AN18,AM36:AN37,AM54:AN55,AM73:AN74)</f>
        <v>-1.3199999999999998E-2</v>
      </c>
      <c r="AO101">
        <f>AVERAGE(AM17:AN18,AM36:AN37,AM54:AN55,AM73:AN74)</f>
        <v>-2.4749999999999998E-3</v>
      </c>
      <c r="AP101">
        <f>MAX(AP17:AS18,AP36:AS37,AP54:AS55,AP73:AS74)</f>
        <v>4.4473000000000003</v>
      </c>
      <c r="AQ101">
        <f>MIN(AP17:AS18,AP36:AS37,AP54:AS55,AP73:AS74)</f>
        <v>3.9401999999999995</v>
      </c>
      <c r="AR101">
        <f>AVERAGE(AP17:AS18,AP36:AS37,AP54:AS55,AP73:AS74)</f>
        <v>4.1470000000000002</v>
      </c>
      <c r="AU101">
        <f>MAX(AT17:AU18,AT36:AU37,AT54:AU55,AT73:AU74)</f>
        <v>4.6200000000000005E-2</v>
      </c>
      <c r="AV101">
        <f>MIN(AT17:AU18,AT36:AU37,AT54:AU55,AT73:AU74)</f>
        <v>-2.6400000000000003E-2</v>
      </c>
      <c r="AW101">
        <f>AVERAGE(AT17:AU18,AT36:AU37,AT54:AU55,AT73:AU74)</f>
        <v>9.900000000000006E-3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T99"/>
  <sheetViews>
    <sheetView topLeftCell="AV1" zoomScale="70" zoomScaleNormal="70" workbookViewId="0">
      <selection activeCell="E44" sqref="E44"/>
    </sheetView>
  </sheetViews>
  <sheetFormatPr defaultRowHeight="13.8" x14ac:dyDescent="0.25"/>
  <cols>
    <col min="2" max="2" width="21.5" bestFit="1" customWidth="1"/>
    <col min="41" max="41" width="12.3984375" bestFit="1" customWidth="1"/>
    <col min="51" max="51" width="12.796875" bestFit="1" customWidth="1"/>
    <col min="52" max="52" width="13" bestFit="1" customWidth="1"/>
  </cols>
  <sheetData>
    <row r="1" spans="1:98" ht="14.4" x14ac:dyDescent="0.3">
      <c r="BB1" s="101" t="s">
        <v>1</v>
      </c>
      <c r="BC1" s="101" t="s">
        <v>2</v>
      </c>
      <c r="BD1" s="101" t="s">
        <v>3</v>
      </c>
      <c r="BE1" s="101" t="s">
        <v>4</v>
      </c>
      <c r="BF1" s="101" t="s">
        <v>5</v>
      </c>
      <c r="BG1" s="101" t="s">
        <v>6</v>
      </c>
      <c r="BH1" s="1" t="s">
        <v>7</v>
      </c>
      <c r="BI1" s="101" t="s">
        <v>8</v>
      </c>
      <c r="BJ1" s="101" t="s">
        <v>9</v>
      </c>
      <c r="BK1" s="101" t="s">
        <v>10</v>
      </c>
      <c r="BL1" s="101" t="s">
        <v>11</v>
      </c>
      <c r="BM1" s="101" t="s">
        <v>12</v>
      </c>
      <c r="BN1" s="101" t="s">
        <v>13</v>
      </c>
      <c r="BO1" s="101" t="s">
        <v>14</v>
      </c>
      <c r="BP1" s="101" t="s">
        <v>15</v>
      </c>
      <c r="BQ1" s="101" t="s">
        <v>16</v>
      </c>
      <c r="BR1" s="101" t="s">
        <v>17</v>
      </c>
      <c r="BS1" s="101" t="s">
        <v>18</v>
      </c>
      <c r="BT1" s="101" t="s">
        <v>19</v>
      </c>
      <c r="BU1" s="101" t="s">
        <v>20</v>
      </c>
      <c r="BV1" s="101" t="s">
        <v>21</v>
      </c>
      <c r="BW1" s="101" t="s">
        <v>22</v>
      </c>
      <c r="BX1" s="101" t="s">
        <v>23</v>
      </c>
      <c r="BY1" s="101" t="s">
        <v>24</v>
      </c>
      <c r="BZ1" s="101" t="s">
        <v>25</v>
      </c>
      <c r="CA1" s="101" t="s">
        <v>26</v>
      </c>
      <c r="CB1" s="101" t="s">
        <v>27</v>
      </c>
      <c r="CC1" s="101" t="s">
        <v>28</v>
      </c>
      <c r="CD1" s="101" t="s">
        <v>29</v>
      </c>
      <c r="CE1" s="101" t="s">
        <v>30</v>
      </c>
      <c r="CF1" s="101" t="s">
        <v>31</v>
      </c>
      <c r="CG1" s="101" t="s">
        <v>32</v>
      </c>
      <c r="CH1" s="101" t="s">
        <v>33</v>
      </c>
      <c r="CI1" s="101" t="s">
        <v>34</v>
      </c>
      <c r="CJ1" s="101" t="s">
        <v>35</v>
      </c>
      <c r="CK1" s="101" t="s">
        <v>36</v>
      </c>
      <c r="CL1" s="101" t="s">
        <v>37</v>
      </c>
      <c r="CM1" s="101" t="s">
        <v>38</v>
      </c>
      <c r="CN1" s="101" t="s">
        <v>39</v>
      </c>
      <c r="CO1" s="101" t="s">
        <v>40</v>
      </c>
      <c r="CP1" s="101" t="s">
        <v>41</v>
      </c>
      <c r="CQ1" s="101" t="s">
        <v>42</v>
      </c>
      <c r="CR1" s="101" t="s">
        <v>43</v>
      </c>
      <c r="CS1" s="101" t="s">
        <v>44</v>
      </c>
      <c r="CT1" s="101" t="s">
        <v>45</v>
      </c>
    </row>
    <row r="2" spans="1:98" s="108" customFormat="1" ht="14.4" x14ac:dyDescent="0.3">
      <c r="A2" s="108" t="s">
        <v>48</v>
      </c>
      <c r="B2" s="108" t="s">
        <v>46</v>
      </c>
      <c r="C2" s="108" t="s">
        <v>0</v>
      </c>
      <c r="D2" s="102" t="s">
        <v>1</v>
      </c>
      <c r="E2" s="102" t="s">
        <v>2</v>
      </c>
      <c r="F2" s="102" t="s">
        <v>3</v>
      </c>
      <c r="G2" s="102" t="s">
        <v>4</v>
      </c>
      <c r="H2" s="102" t="s">
        <v>5</v>
      </c>
      <c r="I2" s="102" t="s">
        <v>6</v>
      </c>
      <c r="J2" s="109" t="s">
        <v>7</v>
      </c>
      <c r="K2" s="102" t="s">
        <v>8</v>
      </c>
      <c r="L2" s="102" t="s">
        <v>9</v>
      </c>
      <c r="M2" s="102" t="s">
        <v>10</v>
      </c>
      <c r="N2" s="102" t="s">
        <v>11</v>
      </c>
      <c r="O2" s="102" t="s">
        <v>12</v>
      </c>
      <c r="P2" s="102" t="s">
        <v>13</v>
      </c>
      <c r="Q2" s="102" t="s">
        <v>14</v>
      </c>
      <c r="R2" s="102" t="s">
        <v>15</v>
      </c>
      <c r="S2" s="102" t="s">
        <v>16</v>
      </c>
      <c r="T2" s="102" t="s">
        <v>17</v>
      </c>
      <c r="U2" s="102" t="s">
        <v>18</v>
      </c>
      <c r="V2" s="102" t="s">
        <v>19</v>
      </c>
      <c r="W2" s="102" t="s">
        <v>20</v>
      </c>
      <c r="X2" s="102" t="s">
        <v>21</v>
      </c>
      <c r="Y2" s="102" t="s">
        <v>22</v>
      </c>
      <c r="Z2" s="102" t="s">
        <v>23</v>
      </c>
      <c r="AA2" s="102" t="s">
        <v>24</v>
      </c>
      <c r="AB2" s="102" t="s">
        <v>25</v>
      </c>
      <c r="AC2" s="102" t="s">
        <v>26</v>
      </c>
      <c r="AD2" s="102" t="s">
        <v>27</v>
      </c>
      <c r="AE2" s="102" t="s">
        <v>28</v>
      </c>
      <c r="AF2" s="102" t="s">
        <v>29</v>
      </c>
      <c r="AG2" s="102" t="s">
        <v>30</v>
      </c>
      <c r="AH2" s="102" t="s">
        <v>31</v>
      </c>
      <c r="AI2" s="102" t="s">
        <v>32</v>
      </c>
      <c r="AJ2" s="102" t="s">
        <v>33</v>
      </c>
      <c r="AK2" s="102" t="s">
        <v>34</v>
      </c>
      <c r="AL2" s="102" t="s">
        <v>35</v>
      </c>
      <c r="AM2" s="102" t="s">
        <v>36</v>
      </c>
      <c r="AN2" s="102" t="s">
        <v>37</v>
      </c>
      <c r="AO2" s="102" t="s">
        <v>38</v>
      </c>
      <c r="AP2" s="102" t="s">
        <v>39</v>
      </c>
      <c r="AQ2" s="102" t="s">
        <v>40</v>
      </c>
      <c r="AR2" s="102" t="s">
        <v>41</v>
      </c>
      <c r="AS2" s="102" t="s">
        <v>42</v>
      </c>
      <c r="AT2" s="102" t="s">
        <v>43</v>
      </c>
      <c r="AU2" s="102" t="s">
        <v>44</v>
      </c>
      <c r="AV2" s="102" t="s">
        <v>45</v>
      </c>
      <c r="AW2" s="102"/>
      <c r="AZ2" s="110">
        <v>0</v>
      </c>
      <c r="BA2" s="110">
        <v>0.29260000000000003</v>
      </c>
      <c r="BB2" s="110">
        <v>2.4199999999999999E-2</v>
      </c>
      <c r="BC2" s="110">
        <v>0.1837</v>
      </c>
      <c r="BD2" s="110">
        <v>-4.6750000000000007</v>
      </c>
      <c r="BE2" s="110">
        <v>-4.5539999999999994</v>
      </c>
      <c r="BF2" s="110">
        <v>-4.4824999999999999</v>
      </c>
      <c r="BG2" s="110">
        <v>-3.8005000000000004</v>
      </c>
      <c r="BH2" s="110">
        <v>5.4999999999999997E-3</v>
      </c>
      <c r="BI2" s="110">
        <v>5.4999999999999997E-3</v>
      </c>
      <c r="BJ2" s="110">
        <v>4.4000000000000003E-3</v>
      </c>
      <c r="BK2" s="110">
        <v>4.1800000000000004E-2</v>
      </c>
      <c r="BL2" s="110">
        <v>-1.1000000000000001E-2</v>
      </c>
      <c r="BM2" s="110">
        <v>1.7049999999999992E-2</v>
      </c>
      <c r="BN2" s="110">
        <v>0.82774999999999999</v>
      </c>
      <c r="BO2" s="110">
        <v>0.80079999999999996</v>
      </c>
      <c r="BP2" s="110">
        <v>0.79420000000000002</v>
      </c>
      <c r="BQ2" s="110">
        <v>0.77275000000000005</v>
      </c>
      <c r="BR2" s="110">
        <v>0.6281000000000001</v>
      </c>
      <c r="BS2" s="110">
        <v>0</v>
      </c>
      <c r="BT2" s="110">
        <v>2.8770500000000006</v>
      </c>
      <c r="BU2" s="110">
        <v>-0.37895000000000023</v>
      </c>
      <c r="BV2" s="110">
        <v>-0.39929999999999999</v>
      </c>
      <c r="BW2" s="110">
        <v>-0.55384999999999973</v>
      </c>
      <c r="BX2" s="110">
        <v>-0.49170000000000014</v>
      </c>
      <c r="BY2" s="110">
        <v>-0.47794999999999987</v>
      </c>
      <c r="BZ2" s="110">
        <v>9.35E-2</v>
      </c>
      <c r="CA2" s="110">
        <v>9.2950000000000005E-2</v>
      </c>
      <c r="CB2" s="110">
        <v>8.9650000000000007E-2</v>
      </c>
      <c r="CC2" s="110">
        <v>8.249999999999999E-2</v>
      </c>
      <c r="CD2" s="110">
        <v>9.2399999999999996E-2</v>
      </c>
      <c r="CE2" s="110">
        <v>0</v>
      </c>
      <c r="CF2" s="110">
        <v>0</v>
      </c>
      <c r="CG2" s="110">
        <v>1.6378999999999992</v>
      </c>
      <c r="CH2" s="110">
        <v>1.2374999999999992</v>
      </c>
      <c r="CI2" s="110">
        <v>1.2666500000000003</v>
      </c>
      <c r="CJ2" s="110">
        <v>-6.5999999999999991E-3</v>
      </c>
      <c r="CK2" s="110">
        <v>-2.2000000000000001E-3</v>
      </c>
      <c r="CL2" s="110">
        <v>-1.54E-2</v>
      </c>
      <c r="CM2" s="110">
        <v>3.8148</v>
      </c>
      <c r="CN2" s="110">
        <v>3.6052499999999998</v>
      </c>
      <c r="CO2" s="110">
        <v>3.5106499999999996</v>
      </c>
      <c r="CP2" s="110">
        <v>3.5507999999999997</v>
      </c>
      <c r="CQ2" s="110">
        <v>0.81895000000000007</v>
      </c>
      <c r="CR2" s="110">
        <v>0.84919999999999995</v>
      </c>
      <c r="CS2" s="110">
        <v>0</v>
      </c>
    </row>
    <row r="3" spans="1:98" ht="14.4" x14ac:dyDescent="0.3">
      <c r="B3" t="s">
        <v>163</v>
      </c>
      <c r="C3">
        <v>0.1</v>
      </c>
      <c r="D3" s="36">
        <v>0.21559999999999999</v>
      </c>
      <c r="E3" s="36">
        <v>0</v>
      </c>
      <c r="F3" s="36">
        <v>0.1452</v>
      </c>
      <c r="G3" s="36">
        <v>-4.4110000000000005</v>
      </c>
      <c r="H3" s="36">
        <v>-4.7079999999999993</v>
      </c>
      <c r="I3" s="36">
        <v>-4.3010000000000002</v>
      </c>
      <c r="J3" s="36">
        <v>-3.8389999999999995</v>
      </c>
      <c r="K3" s="36">
        <v>1.2099999999999998E-2</v>
      </c>
      <c r="L3" s="36">
        <v>1.3199999999999998E-2</v>
      </c>
      <c r="M3" s="36">
        <v>1.2099999999999998E-2</v>
      </c>
      <c r="N3" s="36">
        <v>4.3999999999999997E-2</v>
      </c>
      <c r="O3" s="36">
        <v>2.0899999999999998E-2</v>
      </c>
      <c r="P3" s="36">
        <v>4.0700000000000007E-2</v>
      </c>
      <c r="Q3" s="36">
        <v>1.3563000000000001</v>
      </c>
      <c r="R3" s="36">
        <v>1.3860000000000001</v>
      </c>
      <c r="S3" s="36">
        <v>1.3782999999999999</v>
      </c>
      <c r="T3" s="36">
        <v>1.3474999999999999</v>
      </c>
      <c r="U3" s="36">
        <v>1.375</v>
      </c>
      <c r="V3" s="36">
        <v>0</v>
      </c>
      <c r="W3" s="36">
        <v>6.5659000000000001</v>
      </c>
      <c r="X3" s="36">
        <v>0.38609999999999961</v>
      </c>
      <c r="Y3" s="36">
        <v>0.48949999999999982</v>
      </c>
      <c r="Z3" s="36">
        <v>0.44439999999999991</v>
      </c>
      <c r="AA3" s="36">
        <v>0.50709999999999966</v>
      </c>
      <c r="AB3" s="36">
        <v>0.50380000000000003</v>
      </c>
      <c r="AC3" s="36">
        <v>0.12870000000000001</v>
      </c>
      <c r="AD3" s="36">
        <v>0.12870000000000001</v>
      </c>
      <c r="AE3" s="36">
        <v>0.12430000000000001</v>
      </c>
      <c r="AF3" s="36">
        <v>4.2900000000000001E-2</v>
      </c>
      <c r="AG3" s="36">
        <v>0.1144</v>
      </c>
      <c r="AH3" s="36">
        <v>0.3619</v>
      </c>
      <c r="AI3" s="36">
        <v>0</v>
      </c>
      <c r="AJ3" s="36">
        <v>265.55759999999998</v>
      </c>
      <c r="AK3" s="36">
        <v>-9.141</v>
      </c>
      <c r="AL3" s="36">
        <v>301.99400000000003</v>
      </c>
      <c r="AM3" s="36">
        <v>-1.7600000000000001E-2</v>
      </c>
      <c r="AN3" s="36">
        <v>0</v>
      </c>
      <c r="AO3" s="36">
        <v>7.3700000000000002E-2</v>
      </c>
      <c r="AP3" s="36">
        <v>2.5883000000000003</v>
      </c>
      <c r="AQ3" s="36">
        <v>2.4232999999999998</v>
      </c>
      <c r="AR3" s="36">
        <v>2.4618000000000002</v>
      </c>
      <c r="AS3" s="36">
        <v>2.4145000000000003</v>
      </c>
      <c r="AT3" s="36">
        <v>1.3903999999999999</v>
      </c>
      <c r="AU3" s="36">
        <v>1.3606999999999998</v>
      </c>
      <c r="AV3" s="36">
        <v>0</v>
      </c>
      <c r="AW3" s="36"/>
      <c r="AZ3">
        <v>15.625</v>
      </c>
      <c r="BA3">
        <v>6.0499999999999991E-2</v>
      </c>
      <c r="BB3">
        <v>3.0800000000000004E-2</v>
      </c>
      <c r="BC3">
        <v>3.3000000000000002E-2</v>
      </c>
      <c r="BD3">
        <v>-3.7729999999999997</v>
      </c>
      <c r="BE3">
        <v>-3.5309999999999997</v>
      </c>
      <c r="BF3">
        <v>-3.448500000000001</v>
      </c>
      <c r="BG3">
        <v>-3.1954999999999982</v>
      </c>
      <c r="BH3">
        <v>7.7000000000000002E-3</v>
      </c>
      <c r="BI3">
        <v>8.8000000000000005E-3</v>
      </c>
      <c r="BJ3">
        <v>7.7000000000000002E-3</v>
      </c>
      <c r="BK3">
        <v>6.5999999999999991E-3</v>
      </c>
      <c r="BL3">
        <v>-3.5200000000000002E-2</v>
      </c>
      <c r="BM3">
        <v>-1.3750000000000002E-2</v>
      </c>
      <c r="BN3">
        <v>0.41525000000000001</v>
      </c>
      <c r="BO3">
        <v>0.40259999999999996</v>
      </c>
      <c r="BP3">
        <v>0.39049999999999996</v>
      </c>
      <c r="BQ3">
        <v>0.37564999999999993</v>
      </c>
      <c r="BR3">
        <v>0.31459999999999999</v>
      </c>
      <c r="BS3">
        <v>0</v>
      </c>
      <c r="BT3">
        <v>4.847150000000001</v>
      </c>
      <c r="BU3">
        <v>-9.515000000000004E-2</v>
      </c>
      <c r="BV3">
        <v>-0.21230000000000013</v>
      </c>
      <c r="BW3">
        <v>-0.2931499999999998</v>
      </c>
      <c r="BX3">
        <v>-0.19469999999999993</v>
      </c>
      <c r="BY3">
        <v>-0.25135000000000007</v>
      </c>
      <c r="BZ3">
        <v>0.17929999999999999</v>
      </c>
      <c r="CA3">
        <v>0.18095</v>
      </c>
      <c r="CB3">
        <v>0.18095</v>
      </c>
      <c r="CC3">
        <v>0.1925</v>
      </c>
      <c r="CD3">
        <v>0.1628</v>
      </c>
      <c r="CE3">
        <v>0</v>
      </c>
      <c r="CF3">
        <v>0</v>
      </c>
      <c r="CG3">
        <v>6.5769000000000002</v>
      </c>
      <c r="CH3">
        <v>6.2590000000000003</v>
      </c>
      <c r="CI3">
        <v>5.9449500000000004</v>
      </c>
      <c r="CJ3">
        <v>-6.5999999999999991E-3</v>
      </c>
      <c r="CK3">
        <v>1.0999999999999994E-3</v>
      </c>
      <c r="CL3">
        <v>-1.54E-2</v>
      </c>
      <c r="CM3">
        <v>4.5825999999999993</v>
      </c>
      <c r="CN3">
        <v>4.3070500000000003</v>
      </c>
      <c r="CO3">
        <v>4.1519499999999994</v>
      </c>
      <c r="CP3">
        <v>4.2294999999999998</v>
      </c>
      <c r="CQ3">
        <v>0.97515000000000007</v>
      </c>
      <c r="CR3">
        <v>1.0207999999999999</v>
      </c>
      <c r="CS3">
        <v>0</v>
      </c>
    </row>
    <row r="4" spans="1:98" ht="14.4" x14ac:dyDescent="0.3">
      <c r="B4" t="s">
        <v>163</v>
      </c>
      <c r="C4">
        <v>0.1</v>
      </c>
      <c r="D4" s="36">
        <v>0.1749</v>
      </c>
      <c r="E4" s="36">
        <v>0</v>
      </c>
      <c r="F4" s="36">
        <v>0.11109999999999999</v>
      </c>
      <c r="G4" s="36">
        <v>-3.1680000000000001</v>
      </c>
      <c r="H4" s="36">
        <v>-3.4209999999999994</v>
      </c>
      <c r="I4" s="36">
        <v>-3.1240000000000006</v>
      </c>
      <c r="J4" s="36">
        <v>-2.706</v>
      </c>
      <c r="K4" s="36">
        <v>1.2099999999999998E-2</v>
      </c>
      <c r="L4" s="36">
        <v>1.3199999999999998E-2</v>
      </c>
      <c r="M4" s="36">
        <v>1.2099999999999998E-2</v>
      </c>
      <c r="N4" s="36">
        <v>2.0899999999999998E-2</v>
      </c>
      <c r="O4" s="36">
        <v>0</v>
      </c>
      <c r="P4" s="36">
        <v>1.0999999999999999E-2</v>
      </c>
      <c r="Q4" s="36">
        <v>1.1748000000000001</v>
      </c>
      <c r="R4" s="36">
        <v>1.2022999999999999</v>
      </c>
      <c r="S4" s="36">
        <v>1.1979</v>
      </c>
      <c r="T4" s="36">
        <v>1.1616</v>
      </c>
      <c r="U4" s="36">
        <v>1.1352</v>
      </c>
      <c r="V4" s="36">
        <v>0</v>
      </c>
      <c r="W4" s="36">
        <v>6.1709999999999994</v>
      </c>
      <c r="X4" s="36">
        <v>1.3166999999999998</v>
      </c>
      <c r="Y4" s="36">
        <v>1.3959000000000001</v>
      </c>
      <c r="Z4" s="36">
        <v>1.4795</v>
      </c>
      <c r="AA4" s="36">
        <v>1.5883999999999996</v>
      </c>
      <c r="AB4" s="36">
        <v>1.452</v>
      </c>
      <c r="AC4" s="36">
        <v>0.1298</v>
      </c>
      <c r="AD4" s="36">
        <v>0.12870000000000001</v>
      </c>
      <c r="AE4" s="36">
        <v>0.1265</v>
      </c>
      <c r="AF4" s="36">
        <v>2.4200000000000003E-2</v>
      </c>
      <c r="AG4" s="36">
        <v>0.1166</v>
      </c>
      <c r="AH4" s="36">
        <v>0.28820000000000001</v>
      </c>
      <c r="AI4" s="36">
        <v>0</v>
      </c>
      <c r="AJ4" s="36">
        <v>268.19759999999997</v>
      </c>
      <c r="AK4" s="36">
        <v>-9.141</v>
      </c>
      <c r="AL4" s="36">
        <v>289.34400000000005</v>
      </c>
      <c r="AM4" s="36">
        <v>2.200000000000001E-3</v>
      </c>
      <c r="AN4" s="36">
        <v>0</v>
      </c>
      <c r="AO4" s="36">
        <v>0</v>
      </c>
      <c r="AP4" s="36">
        <v>3.5904000000000003</v>
      </c>
      <c r="AQ4" s="36">
        <v>3.4506999999999999</v>
      </c>
      <c r="AR4" s="36">
        <v>3.4694000000000003</v>
      </c>
      <c r="AS4" s="36">
        <v>3.4550999999999998</v>
      </c>
      <c r="AT4" s="36">
        <v>1.4123999999999999</v>
      </c>
      <c r="AU4" s="36">
        <v>1.3893</v>
      </c>
      <c r="AV4" s="36">
        <v>0</v>
      </c>
      <c r="AW4" s="36"/>
      <c r="AZ4">
        <v>31.25</v>
      </c>
      <c r="BA4">
        <v>0.1089</v>
      </c>
      <c r="BB4">
        <v>1.0999999999999968E-3</v>
      </c>
      <c r="BC4">
        <v>5.7200000000000001E-2</v>
      </c>
      <c r="BD4">
        <v>-3.6960000000000006</v>
      </c>
      <c r="BE4">
        <v>-3.4429999999999996</v>
      </c>
      <c r="BF4">
        <v>-3.3494999999999999</v>
      </c>
      <c r="BG4">
        <v>-3.0524999999999993</v>
      </c>
      <c r="BH4">
        <v>6.5999999999999991E-3</v>
      </c>
      <c r="BI4">
        <v>5.4999999999999997E-3</v>
      </c>
      <c r="BJ4">
        <v>5.4999999999999997E-3</v>
      </c>
      <c r="BK4">
        <v>6.4899999999999999E-2</v>
      </c>
      <c r="BL4">
        <v>4.5100000000000001E-2</v>
      </c>
      <c r="BM4">
        <v>4.4549999999999985E-2</v>
      </c>
      <c r="BN4">
        <v>0.36355000000000004</v>
      </c>
      <c r="BO4">
        <v>0.34760000000000002</v>
      </c>
      <c r="BP4">
        <v>0.34210000000000002</v>
      </c>
      <c r="BQ4">
        <v>0.32174999999999998</v>
      </c>
      <c r="BR4">
        <v>0.24529999999999996</v>
      </c>
      <c r="BS4">
        <v>0</v>
      </c>
      <c r="BT4">
        <v>2.5910500000000001</v>
      </c>
      <c r="BU4">
        <v>-4.8949999999999952E-2</v>
      </c>
      <c r="BV4">
        <v>-0.15069999999999989</v>
      </c>
      <c r="BW4">
        <v>-0.22714999999999971</v>
      </c>
      <c r="BX4">
        <v>-0.12980000000000036</v>
      </c>
      <c r="BY4">
        <v>-0.19414999999999999</v>
      </c>
      <c r="BZ4">
        <v>7.2599999999999998E-2</v>
      </c>
      <c r="CA4">
        <v>7.2050000000000003E-2</v>
      </c>
      <c r="CB4">
        <v>7.3150000000000007E-2</v>
      </c>
      <c r="CC4">
        <v>8.6900000000000005E-2</v>
      </c>
      <c r="CD4">
        <v>7.4799999999999991E-2</v>
      </c>
      <c r="CE4">
        <v>0</v>
      </c>
      <c r="CF4">
        <v>0</v>
      </c>
      <c r="CG4">
        <v>9.4918999999999976</v>
      </c>
      <c r="CH4">
        <v>9.4489999999999981</v>
      </c>
      <c r="CI4">
        <v>8.8819499999999998</v>
      </c>
      <c r="CJ4">
        <v>-6.5999999999999991E-3</v>
      </c>
      <c r="CK4">
        <v>-2.2000000000000001E-3</v>
      </c>
      <c r="CL4">
        <v>-1.54E-2</v>
      </c>
      <c r="CM4">
        <v>2.3902999999999999</v>
      </c>
      <c r="CN4">
        <v>2.2544500000000003</v>
      </c>
      <c r="CO4">
        <v>2.1862499999999994</v>
      </c>
      <c r="CP4">
        <v>2.2132000000000005</v>
      </c>
      <c r="CQ4">
        <v>0.82994999999999997</v>
      </c>
      <c r="CR4">
        <v>0.86899999999999988</v>
      </c>
      <c r="CS4">
        <v>0</v>
      </c>
    </row>
    <row r="5" spans="1:98" ht="14.4" x14ac:dyDescent="0.3">
      <c r="B5" t="s">
        <v>163</v>
      </c>
      <c r="C5">
        <v>0.05</v>
      </c>
      <c r="D5" s="39">
        <v>0.1716</v>
      </c>
      <c r="E5" s="39">
        <v>0</v>
      </c>
      <c r="F5" s="39">
        <v>0.10779999999999999</v>
      </c>
      <c r="G5" s="39">
        <v>-3.7180000000000009</v>
      </c>
      <c r="H5" s="39">
        <v>-3.9269999999999996</v>
      </c>
      <c r="I5" s="39">
        <v>-3.6300000000000008</v>
      </c>
      <c r="J5" s="39">
        <v>-3.1569999999999991</v>
      </c>
      <c r="K5" s="39">
        <v>7.7000000000000002E-3</v>
      </c>
      <c r="L5" s="39">
        <v>8.8000000000000005E-3</v>
      </c>
      <c r="M5" s="39">
        <v>8.7999999999999988E-3</v>
      </c>
      <c r="N5" s="39">
        <v>3.0800000000000001E-2</v>
      </c>
      <c r="O5" s="39">
        <v>3.3000000000000039E-3</v>
      </c>
      <c r="P5" s="39">
        <v>2.8600000000000004E-2</v>
      </c>
      <c r="Q5" s="39">
        <v>0.65779999999999994</v>
      </c>
      <c r="R5" s="39">
        <v>0.67100000000000004</v>
      </c>
      <c r="S5" s="39">
        <v>0.66770000000000007</v>
      </c>
      <c r="T5" s="39">
        <v>0.65779999999999994</v>
      </c>
      <c r="U5" s="39">
        <v>0.35859999999999997</v>
      </c>
      <c r="V5" s="39">
        <v>0</v>
      </c>
      <c r="W5" s="39">
        <v>4.9312999999999994</v>
      </c>
      <c r="X5" s="39">
        <v>1.9040999999999997</v>
      </c>
      <c r="Y5" s="39">
        <v>1.8216000000000003</v>
      </c>
      <c r="Z5" s="39">
        <v>2.0470999999999999</v>
      </c>
      <c r="AA5" s="39">
        <v>2.1372999999999998</v>
      </c>
      <c r="AB5" s="39">
        <v>1.9150999999999998</v>
      </c>
      <c r="AC5" s="39">
        <v>0.11990000000000001</v>
      </c>
      <c r="AD5" s="39">
        <v>0.11990000000000001</v>
      </c>
      <c r="AE5" s="39">
        <v>0.11550000000000001</v>
      </c>
      <c r="AF5" s="39">
        <v>7.9199999999999993E-2</v>
      </c>
      <c r="AG5" s="39">
        <v>0.11990000000000001</v>
      </c>
      <c r="AH5" s="39">
        <v>0.20899999999999999</v>
      </c>
      <c r="AI5" s="39">
        <v>0</v>
      </c>
      <c r="AJ5" s="39">
        <v>133.99760000000001</v>
      </c>
      <c r="AK5" s="39">
        <v>130.66900000000001</v>
      </c>
      <c r="AL5" s="39">
        <v>144.584</v>
      </c>
      <c r="AM5" s="39">
        <v>-2.200000000000001E-3</v>
      </c>
      <c r="AN5" s="39">
        <v>0</v>
      </c>
      <c r="AO5" s="39">
        <v>0</v>
      </c>
      <c r="AP5" s="39">
        <v>2.8435000000000001</v>
      </c>
      <c r="AQ5" s="39">
        <v>2.7279999999999998</v>
      </c>
      <c r="AR5" s="39">
        <v>2.7896000000000001</v>
      </c>
      <c r="AS5" s="39">
        <v>2.7214</v>
      </c>
      <c r="AT5" s="39">
        <v>1.0592999999999999</v>
      </c>
      <c r="AU5" s="39">
        <v>1.0493999999999999</v>
      </c>
      <c r="AV5" s="39">
        <v>0</v>
      </c>
      <c r="AW5" s="39"/>
      <c r="AZ5">
        <v>62.5</v>
      </c>
      <c r="BA5">
        <v>0.13640000000000002</v>
      </c>
      <c r="BB5">
        <v>-1.7600000000000001E-2</v>
      </c>
      <c r="BC5">
        <v>7.6999999999999999E-2</v>
      </c>
      <c r="BD5">
        <v>-3.3990000000000018</v>
      </c>
      <c r="BE5">
        <v>-3.1240000000000006</v>
      </c>
      <c r="BF5">
        <v>-2.9865000000000008</v>
      </c>
      <c r="BG5">
        <v>-2.9204999999999997</v>
      </c>
      <c r="BH5">
        <v>6.5999999999999991E-3</v>
      </c>
      <c r="BI5">
        <v>5.4999999999999997E-3</v>
      </c>
      <c r="BJ5">
        <v>4.4000000000000003E-3</v>
      </c>
      <c r="BK5">
        <v>6.93E-2</v>
      </c>
      <c r="BL5">
        <v>2.75E-2</v>
      </c>
      <c r="BM5">
        <v>5.004999999999999E-2</v>
      </c>
      <c r="BN5">
        <v>0.38665000000000005</v>
      </c>
      <c r="BO5">
        <v>0.36739999999999995</v>
      </c>
      <c r="BP5">
        <v>0.35419999999999996</v>
      </c>
      <c r="BQ5">
        <v>0.34594999999999998</v>
      </c>
      <c r="BR5">
        <v>0.29039999999999999</v>
      </c>
      <c r="BS5">
        <v>0</v>
      </c>
      <c r="BT5">
        <v>2.65815</v>
      </c>
      <c r="BU5">
        <v>2.4749999999999869E-2</v>
      </c>
      <c r="BV5">
        <v>-0.10780000000000003</v>
      </c>
      <c r="BW5">
        <v>-0.16004999999999978</v>
      </c>
      <c r="BX5">
        <v>-6.0500000000000054E-2</v>
      </c>
      <c r="BY5">
        <v>-0.13255000000000006</v>
      </c>
      <c r="BZ5">
        <v>7.4799999999999991E-2</v>
      </c>
      <c r="CA5">
        <v>7.3149999999999993E-2</v>
      </c>
      <c r="CB5">
        <v>7.0949999999999999E-2</v>
      </c>
      <c r="CC5">
        <v>6.3799999999999996E-2</v>
      </c>
      <c r="CD5">
        <v>6.7100000000000007E-2</v>
      </c>
      <c r="CE5">
        <v>0</v>
      </c>
      <c r="CF5">
        <v>0</v>
      </c>
      <c r="CG5">
        <v>11.614899999999999</v>
      </c>
      <c r="CH5">
        <v>9.4600000000000009</v>
      </c>
      <c r="CI5">
        <v>9.1679499999999994</v>
      </c>
      <c r="CJ5">
        <v>7.7000000000000002E-3</v>
      </c>
      <c r="CK5">
        <v>-2.2000000000000001E-3</v>
      </c>
      <c r="CL5">
        <v>-3.2999999999999982E-3</v>
      </c>
      <c r="CM5">
        <v>2.5399000000000003</v>
      </c>
      <c r="CN5">
        <v>2.34795</v>
      </c>
      <c r="CO5">
        <v>2.3259499999999997</v>
      </c>
      <c r="CP5">
        <v>2.3045</v>
      </c>
      <c r="CQ5">
        <v>0.84975000000000001</v>
      </c>
      <c r="CR5">
        <v>0.88880000000000003</v>
      </c>
      <c r="CS5">
        <v>0</v>
      </c>
    </row>
    <row r="6" spans="1:98" ht="14.4" x14ac:dyDescent="0.3">
      <c r="B6" t="s">
        <v>163</v>
      </c>
      <c r="C6">
        <v>0.05</v>
      </c>
      <c r="D6" s="39">
        <v>0.1012</v>
      </c>
      <c r="E6" s="39">
        <v>0</v>
      </c>
      <c r="F6" s="39">
        <v>5.8299999999999998E-2</v>
      </c>
      <c r="G6" s="39">
        <v>-3.5090000000000021</v>
      </c>
      <c r="H6" s="39">
        <v>-3.7509999999999994</v>
      </c>
      <c r="I6" s="39">
        <v>-3.4540000000000006</v>
      </c>
      <c r="J6" s="39">
        <v>-3.0689999999999991</v>
      </c>
      <c r="K6" s="39">
        <v>8.7999999999999988E-3</v>
      </c>
      <c r="L6" s="39">
        <v>9.8999999999999991E-3</v>
      </c>
      <c r="M6" s="39">
        <v>8.7999999999999988E-3</v>
      </c>
      <c r="N6" s="39">
        <v>6.1600000000000002E-2</v>
      </c>
      <c r="O6" s="39">
        <v>3.7400000000000003E-2</v>
      </c>
      <c r="P6" s="39">
        <v>4.7300000000000002E-2</v>
      </c>
      <c r="Q6" s="39">
        <v>0.79090000000000005</v>
      </c>
      <c r="R6" s="39">
        <v>0.79859999999999998</v>
      </c>
      <c r="S6" s="39">
        <v>0.80300000000000016</v>
      </c>
      <c r="T6" s="39">
        <v>0.78210000000000002</v>
      </c>
      <c r="U6" s="39">
        <v>0.80299999999999994</v>
      </c>
      <c r="V6" s="39">
        <v>0</v>
      </c>
      <c r="W6" s="39">
        <v>4.9720000000000004</v>
      </c>
      <c r="X6" s="39">
        <v>1.6499999999999997</v>
      </c>
      <c r="Y6" s="39">
        <v>1.5961000000000001</v>
      </c>
      <c r="Z6" s="39">
        <v>1.8282000000000003</v>
      </c>
      <c r="AA6" s="39">
        <v>1.9106999999999996</v>
      </c>
      <c r="AB6" s="39">
        <v>1.7258999999999998</v>
      </c>
      <c r="AC6" s="39">
        <v>0.12760000000000002</v>
      </c>
      <c r="AD6" s="39">
        <v>0.12759999999999999</v>
      </c>
      <c r="AE6" s="39">
        <v>0.121</v>
      </c>
      <c r="AF6" s="39">
        <v>7.6999999999999999E-2</v>
      </c>
      <c r="AG6" s="39">
        <v>0.13420000000000001</v>
      </c>
      <c r="AH6" s="39">
        <v>0.20130000000000001</v>
      </c>
      <c r="AI6" s="39">
        <v>0</v>
      </c>
      <c r="AJ6" s="39">
        <v>129.1576</v>
      </c>
      <c r="AK6" s="39">
        <v>127.14900000000002</v>
      </c>
      <c r="AL6" s="39">
        <v>139.524</v>
      </c>
      <c r="AM6" s="39">
        <v>-1.6500000000000001E-2</v>
      </c>
      <c r="AN6" s="39">
        <v>0</v>
      </c>
      <c r="AO6" s="39">
        <v>0</v>
      </c>
      <c r="AP6" s="39">
        <v>3.0855000000000001</v>
      </c>
      <c r="AQ6" s="39">
        <v>2.9821</v>
      </c>
      <c r="AR6" s="39">
        <v>2.9931000000000001</v>
      </c>
      <c r="AS6" s="39">
        <v>2.9909000000000003</v>
      </c>
      <c r="AT6" s="39">
        <v>1.0944999999999998</v>
      </c>
      <c r="AU6" s="39">
        <v>1.0812999999999999</v>
      </c>
      <c r="AV6" s="39">
        <v>0</v>
      </c>
      <c r="AW6" s="39"/>
      <c r="AZ6">
        <v>125</v>
      </c>
      <c r="BA6">
        <v>1.6500000000000001E-2</v>
      </c>
      <c r="BB6">
        <v>0</v>
      </c>
      <c r="BC6">
        <v>2.2000000000000001E-3</v>
      </c>
      <c r="BD6">
        <v>-3.9324999999999992</v>
      </c>
      <c r="BE6">
        <v>-4.0039999999999996</v>
      </c>
      <c r="BF6">
        <v>-3.8555000000000001</v>
      </c>
      <c r="BG6">
        <v>-3.2064999999999997</v>
      </c>
      <c r="BH6">
        <v>7.1500000000000001E-3</v>
      </c>
      <c r="BI6">
        <v>7.1500000000000001E-3</v>
      </c>
      <c r="BJ6">
        <v>6.049999999999999E-3</v>
      </c>
      <c r="BK6">
        <v>9.6799999999999997E-2</v>
      </c>
      <c r="BL6">
        <v>6.3250000000000001E-2</v>
      </c>
      <c r="BM6">
        <v>6.4350000000000018E-2</v>
      </c>
      <c r="BN6">
        <v>0.23594999999999999</v>
      </c>
      <c r="BO6">
        <v>0.23485</v>
      </c>
      <c r="BP6">
        <v>0.22989999999999999</v>
      </c>
      <c r="BQ6">
        <v>0.2321</v>
      </c>
      <c r="BR6">
        <v>0.1474</v>
      </c>
      <c r="BS6">
        <v>0</v>
      </c>
      <c r="BT6">
        <v>3.20045</v>
      </c>
      <c r="BU6">
        <v>1.2864499999999996</v>
      </c>
      <c r="BV6">
        <v>1.2215499999999997</v>
      </c>
      <c r="BW6">
        <v>1.4162499999999998</v>
      </c>
      <c r="BX6">
        <v>1.4828000000000001</v>
      </c>
      <c r="BY6">
        <v>1.2991000000000001</v>
      </c>
      <c r="BZ6">
        <v>8.249999999999999E-2</v>
      </c>
      <c r="CA6">
        <v>8.249999999999999E-2</v>
      </c>
      <c r="CB6">
        <v>7.9199999999999993E-2</v>
      </c>
      <c r="CC6">
        <v>0.15289999999999998</v>
      </c>
      <c r="CD6">
        <v>8.14E-2</v>
      </c>
      <c r="CE6">
        <v>2.2000000000000001E-3</v>
      </c>
      <c r="CF6">
        <v>0</v>
      </c>
      <c r="CG6">
        <v>29.863349999999997</v>
      </c>
      <c r="CH6">
        <v>35.973849999999999</v>
      </c>
      <c r="CI6">
        <v>33.718850000000003</v>
      </c>
      <c r="CJ6">
        <v>-5.5000000000000188E-4</v>
      </c>
      <c r="CK6">
        <v>0</v>
      </c>
      <c r="CL6">
        <v>0</v>
      </c>
      <c r="CM6">
        <v>-0.22439999999999993</v>
      </c>
      <c r="CN6">
        <v>-0.20515</v>
      </c>
      <c r="CO6">
        <v>-0.21945000000000003</v>
      </c>
      <c r="CP6">
        <v>-0.19580000000000003</v>
      </c>
      <c r="CQ6">
        <v>1.0345499999999999</v>
      </c>
      <c r="CR6">
        <v>1.0384</v>
      </c>
      <c r="CS6">
        <v>0</v>
      </c>
    </row>
    <row r="7" spans="1:98" ht="14.4" x14ac:dyDescent="0.3">
      <c r="B7" t="s">
        <v>163</v>
      </c>
      <c r="C7">
        <v>2.5000000000000001E-2</v>
      </c>
      <c r="D7" s="43">
        <v>0</v>
      </c>
      <c r="E7" s="43">
        <v>0</v>
      </c>
      <c r="F7" s="43">
        <v>0</v>
      </c>
      <c r="G7" s="43">
        <v>-2.7170000000000014</v>
      </c>
      <c r="H7" s="43">
        <v>-2.8820000000000001</v>
      </c>
      <c r="I7" s="43">
        <v>-2.6070000000000011</v>
      </c>
      <c r="J7" s="43">
        <v>-2.1999999999999993</v>
      </c>
      <c r="K7" s="43">
        <v>7.7000000000000002E-3</v>
      </c>
      <c r="L7" s="43">
        <v>8.8000000000000005E-3</v>
      </c>
      <c r="M7" s="43">
        <v>8.7999999999999988E-3</v>
      </c>
      <c r="N7" s="43">
        <v>2.0899999999999998E-2</v>
      </c>
      <c r="O7" s="43">
        <v>-7.6999999999999968E-3</v>
      </c>
      <c r="P7" s="43">
        <v>1.5400000000000002E-2</v>
      </c>
      <c r="Q7" s="43">
        <v>0.1331</v>
      </c>
      <c r="R7" s="43">
        <v>0.13419999999999999</v>
      </c>
      <c r="S7" s="43">
        <v>0.13090000000000002</v>
      </c>
      <c r="T7" s="43">
        <v>0.13200000000000001</v>
      </c>
      <c r="U7" s="43">
        <v>0</v>
      </c>
      <c r="V7" s="43">
        <v>0</v>
      </c>
      <c r="W7" s="43">
        <v>4.7069000000000001</v>
      </c>
      <c r="X7" s="43">
        <v>1.5344999999999995</v>
      </c>
      <c r="Y7" s="43">
        <v>1.4619000000000002</v>
      </c>
      <c r="Z7" s="43">
        <v>1.6653999999999998</v>
      </c>
      <c r="AA7" s="43">
        <v>1.7698999999999998</v>
      </c>
      <c r="AB7" s="43">
        <v>1.5785000000000002</v>
      </c>
      <c r="AC7" s="43">
        <v>0.13420000000000001</v>
      </c>
      <c r="AD7" s="43">
        <v>0.1331</v>
      </c>
      <c r="AE7" s="43">
        <v>0.1331</v>
      </c>
      <c r="AF7" s="43">
        <v>8.4699999999999998E-2</v>
      </c>
      <c r="AG7" s="43">
        <v>0.1232</v>
      </c>
      <c r="AH7" s="43">
        <v>5.2799999999999993E-2</v>
      </c>
      <c r="AI7" s="43">
        <v>0</v>
      </c>
      <c r="AJ7" s="43">
        <v>69.812600000000003</v>
      </c>
      <c r="AK7" s="43">
        <v>73.556999999999988</v>
      </c>
      <c r="AL7" s="43">
        <v>72.578000000000003</v>
      </c>
      <c r="AM7" s="43">
        <v>5.4999999999999997E-3</v>
      </c>
      <c r="AN7" s="43">
        <v>0</v>
      </c>
      <c r="AO7" s="43">
        <v>0</v>
      </c>
      <c r="AP7" s="43">
        <v>0.53349999999999997</v>
      </c>
      <c r="AQ7" s="43">
        <v>0.47960000000000003</v>
      </c>
      <c r="AR7" s="43">
        <v>0.50490000000000013</v>
      </c>
      <c r="AS7" s="43">
        <v>0.50379999999999991</v>
      </c>
      <c r="AT7" s="43">
        <v>1.0758000000000001</v>
      </c>
      <c r="AU7" s="43">
        <v>1.0779999999999998</v>
      </c>
      <c r="AV7" s="43">
        <v>0</v>
      </c>
      <c r="AW7" s="43"/>
      <c r="AZ7">
        <v>250</v>
      </c>
      <c r="BA7">
        <v>0</v>
      </c>
      <c r="BB7">
        <v>0</v>
      </c>
      <c r="BC7">
        <v>0</v>
      </c>
      <c r="BD7">
        <v>-2.9425000000000008</v>
      </c>
      <c r="BE7">
        <v>-3.0470000000000006</v>
      </c>
      <c r="BF7">
        <v>-2.8545000000000007</v>
      </c>
      <c r="BG7">
        <v>-2.3595000000000002</v>
      </c>
      <c r="BH7">
        <v>8.2500000000000004E-3</v>
      </c>
      <c r="BI7">
        <v>8.2500000000000004E-3</v>
      </c>
      <c r="BJ7">
        <v>9.3499999999999989E-3</v>
      </c>
      <c r="BK7">
        <v>1.6499999999999997E-2</v>
      </c>
      <c r="BL7">
        <v>-3.5749999999999997E-2</v>
      </c>
      <c r="BM7">
        <v>-6.049999999999999E-3</v>
      </c>
      <c r="BN7">
        <v>0.13474999999999998</v>
      </c>
      <c r="BO7">
        <v>0.13694999999999999</v>
      </c>
      <c r="BP7">
        <v>0.1331</v>
      </c>
      <c r="BQ7">
        <v>0.13750000000000001</v>
      </c>
      <c r="BR7">
        <v>0</v>
      </c>
      <c r="BS7">
        <v>0</v>
      </c>
      <c r="BT7">
        <v>4.7096499999999999</v>
      </c>
      <c r="BU7">
        <v>1.4360499999999998</v>
      </c>
      <c r="BV7">
        <v>1.37995</v>
      </c>
      <c r="BW7">
        <v>1.5713499999999998</v>
      </c>
      <c r="BX7">
        <v>1.6444999999999999</v>
      </c>
      <c r="BY7">
        <v>1.4872000000000001</v>
      </c>
      <c r="BZ7">
        <v>0.13530000000000003</v>
      </c>
      <c r="CA7">
        <v>0.13419999999999999</v>
      </c>
      <c r="CB7">
        <v>0.13639999999999999</v>
      </c>
      <c r="CC7">
        <v>8.4699999999999998E-2</v>
      </c>
      <c r="CD7">
        <v>0.1265</v>
      </c>
      <c r="CE7">
        <v>5.2799999999999993E-2</v>
      </c>
      <c r="CF7">
        <v>0</v>
      </c>
      <c r="CG7">
        <v>71.113349999999997</v>
      </c>
      <c r="CH7">
        <v>73.593849999999989</v>
      </c>
      <c r="CI7">
        <v>72.548850000000002</v>
      </c>
      <c r="CJ7">
        <v>2.4749999999999998E-2</v>
      </c>
      <c r="CK7">
        <v>0</v>
      </c>
      <c r="CL7">
        <v>0</v>
      </c>
      <c r="CM7">
        <v>0.50929999999999997</v>
      </c>
      <c r="CN7">
        <v>0.48675000000000002</v>
      </c>
      <c r="CO7">
        <v>0.4834500000000001</v>
      </c>
      <c r="CP7">
        <v>0.49280000000000002</v>
      </c>
      <c r="CQ7">
        <v>1.04555</v>
      </c>
      <c r="CR7">
        <v>1.0471999999999999</v>
      </c>
      <c r="CS7">
        <v>0</v>
      </c>
    </row>
    <row r="8" spans="1:98" ht="14.4" x14ac:dyDescent="0.3">
      <c r="B8" t="s">
        <v>163</v>
      </c>
      <c r="C8">
        <v>2.5000000000000001E-2</v>
      </c>
      <c r="D8" s="43">
        <v>0.21890000000000001</v>
      </c>
      <c r="E8" s="43">
        <v>0</v>
      </c>
      <c r="F8" s="43">
        <v>0.1419</v>
      </c>
      <c r="G8" s="43">
        <v>-3.1350000000000016</v>
      </c>
      <c r="H8" s="43">
        <v>-3.3220000000000005</v>
      </c>
      <c r="I8" s="43">
        <v>-3.0580000000000003</v>
      </c>
      <c r="J8" s="43">
        <v>-2.738999999999999</v>
      </c>
      <c r="K8" s="43">
        <v>6.5999999999999991E-3</v>
      </c>
      <c r="L8" s="43">
        <v>8.8000000000000005E-3</v>
      </c>
      <c r="M8" s="43">
        <v>6.5999999999999991E-3</v>
      </c>
      <c r="N8" s="43">
        <v>4.2900000000000001E-2</v>
      </c>
      <c r="O8" s="43">
        <v>2.200000000000001E-3</v>
      </c>
      <c r="P8" s="43">
        <v>3.0800000000000001E-2</v>
      </c>
      <c r="Q8" s="43">
        <v>0.85580000000000012</v>
      </c>
      <c r="R8" s="43">
        <v>0.86239999999999994</v>
      </c>
      <c r="S8" s="43">
        <v>0.86350000000000005</v>
      </c>
      <c r="T8" s="43">
        <v>0.83709999999999996</v>
      </c>
      <c r="U8" s="43">
        <v>0.65010000000000001</v>
      </c>
      <c r="V8" s="43">
        <v>0</v>
      </c>
      <c r="W8" s="43">
        <v>4.7343999999999991</v>
      </c>
      <c r="X8" s="43">
        <v>1.6741999999999999</v>
      </c>
      <c r="Y8" s="43">
        <v>1.5817999999999999</v>
      </c>
      <c r="Z8" s="43">
        <v>1.7984999999999998</v>
      </c>
      <c r="AA8" s="43">
        <v>1.9084999999999999</v>
      </c>
      <c r="AB8" s="43">
        <v>1.6621000000000001</v>
      </c>
      <c r="AC8" s="43">
        <v>0.1298</v>
      </c>
      <c r="AD8" s="43">
        <v>0.12870000000000001</v>
      </c>
      <c r="AE8" s="43">
        <v>0.1265</v>
      </c>
      <c r="AF8" s="43">
        <v>0.16169999999999998</v>
      </c>
      <c r="AG8" s="43">
        <v>0.1166</v>
      </c>
      <c r="AH8" s="43">
        <v>0.1188</v>
      </c>
      <c r="AI8" s="43">
        <v>0</v>
      </c>
      <c r="AJ8" s="43">
        <v>60.011600000000001</v>
      </c>
      <c r="AK8" s="43">
        <v>68.870999999999995</v>
      </c>
      <c r="AL8" s="43">
        <v>69.399000000000001</v>
      </c>
      <c r="AM8" s="43">
        <v>0</v>
      </c>
      <c r="AN8" s="43">
        <v>0</v>
      </c>
      <c r="AO8" s="43">
        <v>0</v>
      </c>
      <c r="AP8" s="43">
        <v>4.7706999999999997</v>
      </c>
      <c r="AQ8" s="43">
        <v>4.6519000000000004</v>
      </c>
      <c r="AR8" s="43">
        <v>4.6618000000000004</v>
      </c>
      <c r="AS8" s="43">
        <v>4.6145000000000005</v>
      </c>
      <c r="AT8" s="43">
        <v>1.0097999999999998</v>
      </c>
      <c r="AU8" s="43">
        <v>1.0031999999999999</v>
      </c>
      <c r="AV8" s="43">
        <v>0</v>
      </c>
      <c r="AW8" s="43"/>
      <c r="AZ8">
        <v>500</v>
      </c>
      <c r="BA8">
        <v>0.1716</v>
      </c>
      <c r="BB8">
        <v>0</v>
      </c>
      <c r="BC8">
        <v>0.10779999999999999</v>
      </c>
      <c r="BD8">
        <v>-3.9435000000000007</v>
      </c>
      <c r="BE8">
        <v>-4.0919999999999996</v>
      </c>
      <c r="BF8">
        <v>-3.8775000000000004</v>
      </c>
      <c r="BG8">
        <v>-3.3165</v>
      </c>
      <c r="BH8">
        <v>8.2500000000000004E-3</v>
      </c>
      <c r="BI8">
        <v>8.2500000000000004E-3</v>
      </c>
      <c r="BJ8">
        <v>9.3499999999999989E-3</v>
      </c>
      <c r="BK8">
        <v>2.64E-2</v>
      </c>
      <c r="BL8">
        <v>-2.4750000000000001E-2</v>
      </c>
      <c r="BM8">
        <v>7.1500000000000018E-3</v>
      </c>
      <c r="BN8">
        <v>0.65944999999999998</v>
      </c>
      <c r="BO8">
        <v>0.67375000000000007</v>
      </c>
      <c r="BP8">
        <v>0.66990000000000005</v>
      </c>
      <c r="BQ8">
        <v>0.6633</v>
      </c>
      <c r="BR8">
        <v>0.35859999999999997</v>
      </c>
      <c r="BS8">
        <v>0</v>
      </c>
      <c r="BT8">
        <v>4.9340499999999992</v>
      </c>
      <c r="BU8">
        <v>1.80565</v>
      </c>
      <c r="BV8">
        <v>1.7396500000000001</v>
      </c>
      <c r="BW8">
        <v>1.9530499999999997</v>
      </c>
      <c r="BX8">
        <v>2.0118999999999998</v>
      </c>
      <c r="BY8">
        <v>1.8237999999999999</v>
      </c>
      <c r="BZ8">
        <v>0.121</v>
      </c>
      <c r="CA8">
        <v>0.121</v>
      </c>
      <c r="CB8">
        <v>0.1188</v>
      </c>
      <c r="CC8">
        <v>7.9199999999999993E-2</v>
      </c>
      <c r="CD8">
        <v>0.1232</v>
      </c>
      <c r="CE8">
        <v>0.20899999999999999</v>
      </c>
      <c r="CF8">
        <v>0</v>
      </c>
      <c r="CG8">
        <v>135.29835000000003</v>
      </c>
      <c r="CH8">
        <v>130.70585</v>
      </c>
      <c r="CI8">
        <v>144.55484999999999</v>
      </c>
      <c r="CJ8">
        <v>1.7049999999999999E-2</v>
      </c>
      <c r="CK8">
        <v>0</v>
      </c>
      <c r="CL8">
        <v>0</v>
      </c>
      <c r="CM8">
        <v>2.8193000000000001</v>
      </c>
      <c r="CN8">
        <v>2.73515</v>
      </c>
      <c r="CO8">
        <v>2.7681499999999999</v>
      </c>
      <c r="CP8">
        <v>2.7103999999999999</v>
      </c>
      <c r="CQ8">
        <v>1.02905</v>
      </c>
      <c r="CR8">
        <v>1.0185999999999999</v>
      </c>
      <c r="CS8">
        <v>0</v>
      </c>
    </row>
    <row r="9" spans="1:98" ht="14.4" x14ac:dyDescent="0.3">
      <c r="B9" t="s">
        <v>163</v>
      </c>
      <c r="C9">
        <v>1.2500000000000001E-2</v>
      </c>
      <c r="D9" s="47">
        <v>1.6500000000000001E-2</v>
      </c>
      <c r="E9" s="47">
        <v>0</v>
      </c>
      <c r="F9" s="47">
        <v>2.2000000000000001E-3</v>
      </c>
      <c r="G9" s="47">
        <v>-3.7069999999999999</v>
      </c>
      <c r="H9" s="47">
        <v>-3.8389999999999995</v>
      </c>
      <c r="I9" s="47">
        <v>-3.6080000000000005</v>
      </c>
      <c r="J9" s="47">
        <v>-3.0469999999999988</v>
      </c>
      <c r="K9" s="47">
        <v>6.5999999999999991E-3</v>
      </c>
      <c r="L9" s="47">
        <v>7.7000000000000002E-3</v>
      </c>
      <c r="M9" s="47">
        <v>5.4999999999999988E-3</v>
      </c>
      <c r="N9" s="47">
        <v>0.1012</v>
      </c>
      <c r="O9" s="47">
        <v>9.1300000000000006E-2</v>
      </c>
      <c r="P9" s="47">
        <v>8.5800000000000015E-2</v>
      </c>
      <c r="Q9" s="47">
        <v>0.23430000000000001</v>
      </c>
      <c r="R9" s="47">
        <v>0.2321</v>
      </c>
      <c r="S9" s="47">
        <v>0.22769999999999999</v>
      </c>
      <c r="T9" s="47">
        <v>0.2266</v>
      </c>
      <c r="U9" s="47">
        <v>0.1474</v>
      </c>
      <c r="V9" s="47">
        <v>0</v>
      </c>
      <c r="W9" s="47">
        <v>3.1977000000000002</v>
      </c>
      <c r="X9" s="47">
        <v>1.3848999999999996</v>
      </c>
      <c r="Y9" s="47">
        <v>1.3034999999999999</v>
      </c>
      <c r="Z9" s="47">
        <v>1.5102999999999998</v>
      </c>
      <c r="AA9" s="47">
        <v>1.6082000000000001</v>
      </c>
      <c r="AB9" s="47">
        <v>1.3904000000000001</v>
      </c>
      <c r="AC9" s="47">
        <v>8.14E-2</v>
      </c>
      <c r="AD9" s="47">
        <v>8.14E-2</v>
      </c>
      <c r="AE9" s="47">
        <v>7.5899999999999995E-2</v>
      </c>
      <c r="AF9" s="47">
        <v>0.15289999999999998</v>
      </c>
      <c r="AG9" s="47">
        <v>7.8100000000000003E-2</v>
      </c>
      <c r="AH9" s="47">
        <v>2.2000000000000001E-3</v>
      </c>
      <c r="AI9" s="47">
        <v>0</v>
      </c>
      <c r="AJ9" s="47">
        <v>28.5626</v>
      </c>
      <c r="AK9" s="47">
        <v>35.936999999999998</v>
      </c>
      <c r="AL9" s="47">
        <v>33.747999999999998</v>
      </c>
      <c r="AM9" s="47">
        <v>-1.9800000000000002E-2</v>
      </c>
      <c r="AN9" s="47">
        <v>0</v>
      </c>
      <c r="AO9" s="47">
        <v>0</v>
      </c>
      <c r="AP9" s="47">
        <v>-0.20019999999999993</v>
      </c>
      <c r="AQ9" s="47">
        <v>-0.21229999999999999</v>
      </c>
      <c r="AR9" s="47">
        <v>-0.19800000000000001</v>
      </c>
      <c r="AS9" s="47">
        <v>-0.1848000000000001</v>
      </c>
      <c r="AT9" s="47">
        <v>1.0648</v>
      </c>
      <c r="AU9" s="47">
        <v>1.0691999999999999</v>
      </c>
      <c r="AV9" s="47">
        <v>0</v>
      </c>
      <c r="AW9" s="47"/>
      <c r="AY9" t="s">
        <v>159</v>
      </c>
      <c r="AZ9">
        <v>1000</v>
      </c>
      <c r="BA9">
        <v>0.21559999999999999</v>
      </c>
      <c r="BB9">
        <v>0</v>
      </c>
      <c r="BC9">
        <v>0.1452</v>
      </c>
      <c r="BD9">
        <v>-4.6364999999999998</v>
      </c>
      <c r="BE9">
        <v>-4.8729999999999993</v>
      </c>
      <c r="BF9">
        <v>-4.5484999999999998</v>
      </c>
      <c r="BG9">
        <v>-3.9985000000000004</v>
      </c>
      <c r="BH9">
        <v>1.2649999999999998E-2</v>
      </c>
      <c r="BI9">
        <v>1.2649999999999998E-2</v>
      </c>
      <c r="BJ9">
        <v>1.2649999999999998E-2</v>
      </c>
      <c r="BK9">
        <v>3.9599999999999996E-2</v>
      </c>
      <c r="BL9">
        <v>-7.1500000000000053E-3</v>
      </c>
      <c r="BM9">
        <v>1.9250000000000007E-2</v>
      </c>
      <c r="BN9">
        <v>1.35795</v>
      </c>
      <c r="BO9">
        <v>1.3887499999999999</v>
      </c>
      <c r="BP9">
        <v>1.3805000000000001</v>
      </c>
      <c r="BQ9">
        <v>1.353</v>
      </c>
      <c r="BR9">
        <v>1.375</v>
      </c>
      <c r="BS9">
        <v>0</v>
      </c>
      <c r="BT9">
        <v>6.5686499999999999</v>
      </c>
      <c r="BU9">
        <v>0.28764999999999974</v>
      </c>
      <c r="BV9">
        <v>0.40754999999999969</v>
      </c>
      <c r="BW9">
        <v>0.35034999999999988</v>
      </c>
      <c r="BX9">
        <v>0.38169999999999976</v>
      </c>
      <c r="BY9">
        <v>0.41250000000000003</v>
      </c>
      <c r="BZ9">
        <v>0.12980000000000003</v>
      </c>
      <c r="CA9">
        <v>0.12980000000000003</v>
      </c>
      <c r="CB9">
        <v>0.12760000000000002</v>
      </c>
      <c r="CC9">
        <v>4.2900000000000001E-2</v>
      </c>
      <c r="CD9">
        <v>0.1177</v>
      </c>
      <c r="CE9">
        <v>0.3619</v>
      </c>
      <c r="CF9">
        <v>0</v>
      </c>
      <c r="CG9">
        <v>266.85834999999997</v>
      </c>
      <c r="CH9">
        <v>-9.1041500000000006</v>
      </c>
      <c r="CI9">
        <v>301.96485000000001</v>
      </c>
      <c r="CJ9">
        <v>1.6499999999999987E-3</v>
      </c>
      <c r="CK9">
        <v>0</v>
      </c>
      <c r="CL9">
        <v>7.3700000000000002E-2</v>
      </c>
      <c r="CM9">
        <v>2.5640999999999998</v>
      </c>
      <c r="CN9">
        <v>2.4304499999999996</v>
      </c>
      <c r="CO9">
        <v>2.44035</v>
      </c>
      <c r="CP9">
        <v>2.4035000000000002</v>
      </c>
      <c r="CQ9">
        <v>1.36015</v>
      </c>
      <c r="CR9">
        <v>1.3298999999999999</v>
      </c>
      <c r="CS9">
        <v>0</v>
      </c>
    </row>
    <row r="10" spans="1:98" ht="14.4" x14ac:dyDescent="0.3">
      <c r="B10" t="s">
        <v>163</v>
      </c>
      <c r="C10">
        <v>1.2500000000000001E-2</v>
      </c>
      <c r="D10" s="47">
        <v>1.54E-2</v>
      </c>
      <c r="E10" s="47">
        <v>0</v>
      </c>
      <c r="F10" s="47">
        <v>5.4999999999999997E-3</v>
      </c>
      <c r="G10" s="47">
        <v>-4.9280000000000017</v>
      </c>
      <c r="H10" s="47">
        <v>-5.1039999999999992</v>
      </c>
      <c r="I10" s="47">
        <v>-4.8070000000000004</v>
      </c>
      <c r="J10" s="47">
        <v>-4.0259999999999989</v>
      </c>
      <c r="K10" s="47">
        <v>5.4999999999999988E-3</v>
      </c>
      <c r="L10" s="47">
        <v>6.5999999999999991E-3</v>
      </c>
      <c r="M10" s="47">
        <v>6.5999999999999991E-3</v>
      </c>
      <c r="N10" s="47">
        <v>9.0200000000000002E-2</v>
      </c>
      <c r="O10" s="47">
        <v>6.0499999999999998E-2</v>
      </c>
      <c r="P10" s="47">
        <v>7.7000000000000013E-2</v>
      </c>
      <c r="Q10" s="47">
        <v>0.29259999999999997</v>
      </c>
      <c r="R10" s="47">
        <v>0.28599999999999998</v>
      </c>
      <c r="S10" s="47">
        <v>0.27829999999999999</v>
      </c>
      <c r="T10" s="47">
        <v>0.28049999999999997</v>
      </c>
      <c r="U10" s="47">
        <v>0.25080000000000002</v>
      </c>
      <c r="V10" s="47">
        <v>0</v>
      </c>
      <c r="W10" s="47">
        <v>3.1207000000000003</v>
      </c>
      <c r="X10" s="47">
        <v>1.0724999999999998</v>
      </c>
      <c r="Y10" s="47">
        <v>1.0252000000000001</v>
      </c>
      <c r="Z10" s="47">
        <v>1.1352000000000002</v>
      </c>
      <c r="AA10" s="47">
        <v>1.2243000000000002</v>
      </c>
      <c r="AB10" s="47">
        <v>1.0504999999999998</v>
      </c>
      <c r="AC10" s="47">
        <v>7.0400000000000004E-2</v>
      </c>
      <c r="AD10" s="47">
        <v>7.0400000000000004E-2</v>
      </c>
      <c r="AE10" s="47">
        <v>6.2700000000000006E-2</v>
      </c>
      <c r="AF10" s="47">
        <v>3.85E-2</v>
      </c>
      <c r="AG10" s="47">
        <v>5.3899999999999997E-2</v>
      </c>
      <c r="AH10" s="47">
        <v>0</v>
      </c>
      <c r="AI10" s="47">
        <v>0</v>
      </c>
      <c r="AJ10" s="47">
        <v>27.2316</v>
      </c>
      <c r="AK10" s="47">
        <v>33.714999999999996</v>
      </c>
      <c r="AL10" s="47">
        <v>31.625</v>
      </c>
      <c r="AM10" s="47">
        <v>-3.85E-2</v>
      </c>
      <c r="AN10" s="47">
        <v>0</v>
      </c>
      <c r="AO10" s="47">
        <v>0</v>
      </c>
      <c r="AP10" s="47">
        <v>0.40369999999999995</v>
      </c>
      <c r="AQ10" s="47">
        <v>0.36190000000000011</v>
      </c>
      <c r="AR10" s="47">
        <v>0.37400000000000017</v>
      </c>
      <c r="AS10" s="47">
        <v>0.3674</v>
      </c>
      <c r="AT10" s="47">
        <v>0.91079999999999994</v>
      </c>
      <c r="AU10" s="47">
        <v>0.91520000000000001</v>
      </c>
      <c r="AV10" s="47">
        <v>0</v>
      </c>
      <c r="AW10" s="47"/>
    </row>
    <row r="11" spans="1:98" ht="14.4" x14ac:dyDescent="0.3">
      <c r="B11" t="s">
        <v>163</v>
      </c>
      <c r="C11">
        <f>C10/2</f>
        <v>6.2500000000000003E-3</v>
      </c>
      <c r="D11" s="83">
        <v>0.13090000000000002</v>
      </c>
      <c r="E11" s="83">
        <v>0</v>
      </c>
      <c r="F11" s="83">
        <v>7.6999999999999999E-2</v>
      </c>
      <c r="G11" s="83">
        <v>-3.2890000000000015</v>
      </c>
      <c r="H11" s="83">
        <v>-2.8050000000000015</v>
      </c>
      <c r="I11" s="83">
        <v>-2.706</v>
      </c>
      <c r="J11" s="83">
        <v>-2.8380000000000001</v>
      </c>
      <c r="K11" s="83">
        <v>6.5999999999999991E-3</v>
      </c>
      <c r="L11" s="83">
        <v>5.4999999999999997E-3</v>
      </c>
      <c r="M11" s="83">
        <v>4.4000000000000003E-3</v>
      </c>
      <c r="N11" s="83">
        <v>7.5899999999999995E-2</v>
      </c>
      <c r="O11" s="83">
        <v>4.5100000000000001E-2</v>
      </c>
      <c r="P11" s="83">
        <v>7.039999999999999E-2</v>
      </c>
      <c r="Q11" s="83">
        <v>0.37730000000000002</v>
      </c>
      <c r="R11" s="83">
        <v>0.36629999999999996</v>
      </c>
      <c r="S11" s="83">
        <v>0.3498</v>
      </c>
      <c r="T11" s="83">
        <v>0.34429999999999999</v>
      </c>
      <c r="U11" s="83">
        <v>0.30799999999999994</v>
      </c>
      <c r="V11" s="83">
        <v>0</v>
      </c>
      <c r="W11" s="83">
        <v>2.6554000000000002</v>
      </c>
      <c r="X11" s="83">
        <v>0.19139999999999999</v>
      </c>
      <c r="Y11" s="83">
        <v>-5.6099999999999928E-2</v>
      </c>
      <c r="Z11" s="83">
        <v>-9.0199999999999836E-2</v>
      </c>
      <c r="AA11" s="83">
        <v>6.1599999999999933E-2</v>
      </c>
      <c r="AB11" s="83">
        <v>-7.4800000000000005E-2</v>
      </c>
      <c r="AC11" s="83">
        <v>7.4799999999999991E-2</v>
      </c>
      <c r="AD11" s="83">
        <v>7.2599999999999998E-2</v>
      </c>
      <c r="AE11" s="83">
        <v>7.3700000000000002E-2</v>
      </c>
      <c r="AF11" s="83">
        <v>6.3799999999999996E-2</v>
      </c>
      <c r="AG11" s="83">
        <v>6.7100000000000007E-2</v>
      </c>
      <c r="AH11" s="83">
        <v>0</v>
      </c>
      <c r="AI11" s="83">
        <v>0</v>
      </c>
      <c r="AJ11" s="83">
        <v>12.375</v>
      </c>
      <c r="AK11" s="83">
        <v>9.4148999999999994</v>
      </c>
      <c r="AL11" s="83">
        <v>9.0969999999999995</v>
      </c>
      <c r="AM11" s="83">
        <v>1.43E-2</v>
      </c>
      <c r="AN11" s="83">
        <v>-4.4000000000000003E-3</v>
      </c>
      <c r="AO11" s="83">
        <v>-1.0999999999999998E-2</v>
      </c>
      <c r="AP11" s="83">
        <v>2.5828000000000002</v>
      </c>
      <c r="AQ11" s="83">
        <v>2.3858999999999999</v>
      </c>
      <c r="AR11" s="83">
        <v>2.3342000000000001</v>
      </c>
      <c r="AS11" s="83">
        <v>2.3121999999999998</v>
      </c>
      <c r="AT11" s="83">
        <v>0.88</v>
      </c>
      <c r="AU11" s="83">
        <v>0.91960000000000008</v>
      </c>
      <c r="AV11" s="83">
        <v>0</v>
      </c>
      <c r="AW11" s="83"/>
    </row>
    <row r="12" spans="1:98" ht="14.4" x14ac:dyDescent="0.3">
      <c r="B12" t="s">
        <v>163</v>
      </c>
      <c r="C12">
        <v>6.2500000000000003E-3</v>
      </c>
      <c r="D12" s="83">
        <v>5.6100000000000004E-2</v>
      </c>
      <c r="E12" s="83">
        <v>0</v>
      </c>
      <c r="F12" s="83">
        <v>3.9599999999999996E-2</v>
      </c>
      <c r="G12" s="83">
        <v>-3.6300000000000008</v>
      </c>
      <c r="H12" s="83">
        <v>-3.0910000000000015</v>
      </c>
      <c r="I12" s="83">
        <v>-2.9260000000000002</v>
      </c>
      <c r="J12" s="83">
        <v>-2.9810000000000016</v>
      </c>
      <c r="K12" s="83">
        <v>6.5999999999999991E-3</v>
      </c>
      <c r="L12" s="83">
        <v>5.4999999999999997E-3</v>
      </c>
      <c r="M12" s="83">
        <v>5.4999999999999997E-3</v>
      </c>
      <c r="N12" s="83">
        <v>6.6000000000000003E-2</v>
      </c>
      <c r="O12" s="83">
        <v>4.9500000000000002E-2</v>
      </c>
      <c r="P12" s="83">
        <v>6.7099999999999993E-2</v>
      </c>
      <c r="Q12" s="83">
        <v>0.2596</v>
      </c>
      <c r="R12" s="83">
        <v>0.25850000000000001</v>
      </c>
      <c r="S12" s="83">
        <v>0.24969999999999998</v>
      </c>
      <c r="T12" s="83">
        <v>0.2409</v>
      </c>
      <c r="U12" s="83">
        <v>0.28270000000000001</v>
      </c>
      <c r="V12" s="83">
        <v>0</v>
      </c>
      <c r="W12" s="83">
        <v>2.8226</v>
      </c>
      <c r="X12" s="83">
        <v>2.3099999999999898E-2</v>
      </c>
      <c r="Y12" s="83">
        <v>-0.18039999999999998</v>
      </c>
      <c r="Z12" s="83">
        <v>-0.2541000000000001</v>
      </c>
      <c r="AA12" s="83">
        <v>-0.11219999999999986</v>
      </c>
      <c r="AB12" s="83">
        <v>-0.23319999999999996</v>
      </c>
      <c r="AC12" s="83">
        <v>7.9199999999999993E-2</v>
      </c>
      <c r="AD12" s="83">
        <v>7.8100000000000003E-2</v>
      </c>
      <c r="AE12" s="83">
        <v>8.14E-2</v>
      </c>
      <c r="AF12" s="83">
        <v>0.1419</v>
      </c>
      <c r="AG12" s="83">
        <v>6.6000000000000003E-2</v>
      </c>
      <c r="AH12" s="83">
        <v>0</v>
      </c>
      <c r="AI12" s="83">
        <v>0</v>
      </c>
      <c r="AJ12" s="83">
        <v>12.540000000000001</v>
      </c>
      <c r="AK12" s="83">
        <v>9.7888999999999999</v>
      </c>
      <c r="AL12" s="83">
        <v>9.2949999999999999</v>
      </c>
      <c r="AM12" s="83">
        <v>9.8999999999999991E-3</v>
      </c>
      <c r="AN12" s="83">
        <v>-4.4000000000000003E-3</v>
      </c>
      <c r="AO12" s="83">
        <v>-2.3099999999999999E-2</v>
      </c>
      <c r="AP12" s="83">
        <v>2.3847999999999998</v>
      </c>
      <c r="AQ12" s="83">
        <v>2.2252999999999998</v>
      </c>
      <c r="AR12" s="83">
        <v>2.1262999999999996</v>
      </c>
      <c r="AS12" s="83">
        <v>2.1284999999999998</v>
      </c>
      <c r="AT12" s="83">
        <v>0.9416000000000001</v>
      </c>
      <c r="AU12" s="83">
        <v>0.98449999999999993</v>
      </c>
      <c r="AV12" s="83">
        <v>0</v>
      </c>
      <c r="AW12" s="83"/>
      <c r="AZ12" s="103">
        <v>1000</v>
      </c>
      <c r="BA12">
        <v>0.1749</v>
      </c>
      <c r="BB12">
        <v>0</v>
      </c>
      <c r="BC12">
        <v>0.11109999999999999</v>
      </c>
      <c r="BD12">
        <v>-3.3935</v>
      </c>
      <c r="BE12">
        <v>-3.5859999999999994</v>
      </c>
      <c r="BF12">
        <v>-3.3715000000000002</v>
      </c>
      <c r="BG12">
        <v>-2.8655000000000008</v>
      </c>
      <c r="BH12">
        <v>1.2649999999999998E-2</v>
      </c>
      <c r="BI12">
        <v>1.2649999999999998E-2</v>
      </c>
      <c r="BJ12">
        <v>1.2649999999999998E-2</v>
      </c>
      <c r="BK12">
        <v>1.6499999999999997E-2</v>
      </c>
      <c r="BL12">
        <v>-2.8050000000000002E-2</v>
      </c>
      <c r="BM12">
        <v>-1.0450000000000003E-2</v>
      </c>
      <c r="BN12">
        <v>1.17645</v>
      </c>
      <c r="BO12">
        <v>1.20505</v>
      </c>
      <c r="BP12">
        <v>1.2000999999999999</v>
      </c>
      <c r="BQ12">
        <v>1.1671</v>
      </c>
      <c r="BR12">
        <v>1.1352</v>
      </c>
      <c r="BS12">
        <v>0</v>
      </c>
      <c r="BT12">
        <v>6.1737500000000001</v>
      </c>
      <c r="BU12">
        <v>1.2182499999999998</v>
      </c>
      <c r="BV12">
        <v>1.31395</v>
      </c>
      <c r="BW12">
        <v>1.3854500000000001</v>
      </c>
      <c r="BX12">
        <v>1.4629999999999996</v>
      </c>
      <c r="BY12">
        <v>1.3607</v>
      </c>
      <c r="BZ12">
        <v>0.13090000000000002</v>
      </c>
      <c r="CA12">
        <v>0.12980000000000003</v>
      </c>
      <c r="CB12">
        <v>0.1298</v>
      </c>
      <c r="CC12">
        <v>2.4200000000000003E-2</v>
      </c>
      <c r="CD12">
        <v>0.11990000000000001</v>
      </c>
      <c r="CE12">
        <v>0.28820000000000001</v>
      </c>
      <c r="CF12">
        <v>0</v>
      </c>
      <c r="CG12">
        <v>269.49834999999996</v>
      </c>
      <c r="CH12">
        <v>-9.1041500000000006</v>
      </c>
      <c r="CI12">
        <v>289.31485000000004</v>
      </c>
      <c r="CJ12">
        <v>2.145E-2</v>
      </c>
      <c r="CK12">
        <v>0</v>
      </c>
      <c r="CL12">
        <v>0</v>
      </c>
      <c r="CM12">
        <v>3.5662000000000003</v>
      </c>
      <c r="CN12">
        <v>3.4578499999999996</v>
      </c>
      <c r="CO12">
        <v>3.4479500000000001</v>
      </c>
      <c r="CP12">
        <v>3.4440999999999997</v>
      </c>
      <c r="CQ12">
        <v>1.3821499999999998</v>
      </c>
      <c r="CR12">
        <v>1.3585</v>
      </c>
      <c r="CS12">
        <v>0</v>
      </c>
    </row>
    <row r="13" spans="1:98" ht="14.4" x14ac:dyDescent="0.3">
      <c r="B13" t="s">
        <v>163</v>
      </c>
      <c r="C13">
        <f>C11/2</f>
        <v>3.1250000000000002E-3</v>
      </c>
      <c r="D13" s="87">
        <v>0.10340000000000001</v>
      </c>
      <c r="E13" s="87">
        <v>1.8699999999999998E-2</v>
      </c>
      <c r="F13" s="87">
        <v>5.7200000000000001E-2</v>
      </c>
      <c r="G13" s="87">
        <v>-3.5860000000000007</v>
      </c>
      <c r="H13" s="87">
        <v>-3.1240000000000006</v>
      </c>
      <c r="I13" s="87">
        <v>-3.0689999999999991</v>
      </c>
      <c r="J13" s="87">
        <v>-2.97</v>
      </c>
      <c r="K13" s="87">
        <v>6.5999999999999991E-3</v>
      </c>
      <c r="L13" s="87">
        <v>5.4999999999999997E-3</v>
      </c>
      <c r="M13" s="87">
        <v>5.4999999999999997E-3</v>
      </c>
      <c r="N13" s="87">
        <v>7.1499999999999994E-2</v>
      </c>
      <c r="O13" s="87">
        <v>6.2700000000000006E-2</v>
      </c>
      <c r="P13" s="87">
        <v>6.4899999999999985E-2</v>
      </c>
      <c r="Q13" s="87">
        <v>0.35420000000000001</v>
      </c>
      <c r="R13" s="87">
        <v>0.34650000000000003</v>
      </c>
      <c r="S13" s="87">
        <v>0.3377</v>
      </c>
      <c r="T13" s="87">
        <v>0.3201</v>
      </c>
      <c r="U13" s="87">
        <v>0.26289999999999997</v>
      </c>
      <c r="V13" s="87">
        <v>0</v>
      </c>
      <c r="W13" s="87">
        <v>2.5883000000000003</v>
      </c>
      <c r="X13" s="87">
        <v>0.11770000000000017</v>
      </c>
      <c r="Y13" s="87">
        <v>-9.8999999999999783E-2</v>
      </c>
      <c r="Z13" s="87">
        <v>-0.15729999999999977</v>
      </c>
      <c r="AA13" s="87">
        <v>-7.7000000000003732E-3</v>
      </c>
      <c r="AB13" s="87">
        <v>-0.13639999999999994</v>
      </c>
      <c r="AC13" s="87">
        <v>7.2599999999999998E-2</v>
      </c>
      <c r="AD13" s="87">
        <v>7.1500000000000008E-2</v>
      </c>
      <c r="AE13" s="87">
        <v>7.5900000000000009E-2</v>
      </c>
      <c r="AF13" s="87">
        <v>8.6900000000000005E-2</v>
      </c>
      <c r="AG13" s="87">
        <v>7.4799999999999991E-2</v>
      </c>
      <c r="AH13" s="87">
        <v>0</v>
      </c>
      <c r="AI13" s="87">
        <v>0</v>
      </c>
      <c r="AJ13" s="87">
        <v>10.251999999999999</v>
      </c>
      <c r="AK13" s="87">
        <v>9.4038999999999984</v>
      </c>
      <c r="AL13" s="87">
        <v>8.8109999999999999</v>
      </c>
      <c r="AM13" s="87">
        <v>0</v>
      </c>
      <c r="AN13" s="87">
        <v>-4.4000000000000003E-3</v>
      </c>
      <c r="AO13" s="87">
        <v>-2.3099999999999999E-2</v>
      </c>
      <c r="AP13" s="87">
        <v>2.4332000000000003</v>
      </c>
      <c r="AQ13" s="87">
        <v>2.2924000000000002</v>
      </c>
      <c r="AR13" s="87">
        <v>2.1944999999999997</v>
      </c>
      <c r="AS13" s="87">
        <v>2.2209000000000003</v>
      </c>
      <c r="AT13" s="87">
        <v>0.86020000000000008</v>
      </c>
      <c r="AU13" s="87">
        <v>0.89979999999999993</v>
      </c>
      <c r="AV13" s="87">
        <v>0</v>
      </c>
      <c r="AW13" s="87"/>
      <c r="AZ13">
        <v>500</v>
      </c>
      <c r="BA13">
        <v>0.1012</v>
      </c>
      <c r="BB13">
        <v>0</v>
      </c>
      <c r="BC13">
        <v>5.8299999999999998E-2</v>
      </c>
      <c r="BD13">
        <v>-3.7345000000000015</v>
      </c>
      <c r="BE13">
        <v>-3.9159999999999995</v>
      </c>
      <c r="BF13">
        <v>-3.7015000000000002</v>
      </c>
      <c r="BG13">
        <v>-3.2284999999999999</v>
      </c>
      <c r="BH13">
        <v>9.3499999999999989E-3</v>
      </c>
      <c r="BI13">
        <v>9.3499999999999989E-3</v>
      </c>
      <c r="BJ13">
        <v>9.3499999999999989E-3</v>
      </c>
      <c r="BK13">
        <v>5.7200000000000001E-2</v>
      </c>
      <c r="BL13">
        <v>9.3500000000000007E-3</v>
      </c>
      <c r="BM13">
        <v>2.5850000000000001E-2</v>
      </c>
      <c r="BN13">
        <v>0.79255000000000009</v>
      </c>
      <c r="BO13">
        <v>0.80135000000000001</v>
      </c>
      <c r="BP13">
        <v>0.80520000000000014</v>
      </c>
      <c r="BQ13">
        <v>0.78759999999999997</v>
      </c>
      <c r="BR13">
        <v>0.80299999999999994</v>
      </c>
      <c r="BS13">
        <v>0</v>
      </c>
      <c r="BT13">
        <v>4.9747500000000002</v>
      </c>
      <c r="BU13">
        <v>1.5515499999999998</v>
      </c>
      <c r="BV13">
        <v>1.5141499999999999</v>
      </c>
      <c r="BW13">
        <v>1.7341500000000001</v>
      </c>
      <c r="BX13">
        <v>1.7852999999999997</v>
      </c>
      <c r="BY13">
        <v>1.6345999999999998</v>
      </c>
      <c r="BZ13">
        <v>0.12870000000000004</v>
      </c>
      <c r="CA13">
        <v>0.12869999999999998</v>
      </c>
      <c r="CB13">
        <v>0.12429999999999999</v>
      </c>
      <c r="CC13">
        <v>7.6999999999999999E-2</v>
      </c>
      <c r="CD13">
        <v>0.13750000000000001</v>
      </c>
      <c r="CE13">
        <v>0.20130000000000001</v>
      </c>
      <c r="CF13">
        <v>0</v>
      </c>
      <c r="CG13">
        <v>130.45835</v>
      </c>
      <c r="CH13">
        <v>127.18585000000002</v>
      </c>
      <c r="CI13">
        <v>139.49484999999999</v>
      </c>
      <c r="CJ13">
        <v>2.749999999999999E-3</v>
      </c>
      <c r="CK13">
        <v>0</v>
      </c>
      <c r="CL13">
        <v>0</v>
      </c>
      <c r="CM13">
        <v>3.0613000000000001</v>
      </c>
      <c r="CN13">
        <v>2.9892499999999997</v>
      </c>
      <c r="CO13">
        <v>2.9716499999999999</v>
      </c>
      <c r="CP13">
        <v>2.9799000000000007</v>
      </c>
      <c r="CQ13">
        <v>1.0642499999999999</v>
      </c>
      <c r="CR13">
        <v>1.0505</v>
      </c>
      <c r="CS13">
        <v>0</v>
      </c>
    </row>
    <row r="14" spans="1:98" ht="14.4" x14ac:dyDescent="0.3">
      <c r="B14" t="s">
        <v>163</v>
      </c>
      <c r="C14">
        <v>3.1250000000000002E-3</v>
      </c>
      <c r="D14" s="87">
        <v>6.2700000000000006E-2</v>
      </c>
      <c r="E14" s="87">
        <v>4.3999999999999997E-2</v>
      </c>
      <c r="F14" s="87">
        <v>3.5200000000000002E-2</v>
      </c>
      <c r="G14" s="87">
        <v>-3.8720000000000008</v>
      </c>
      <c r="H14" s="87">
        <v>-3.4100000000000006</v>
      </c>
      <c r="I14" s="87">
        <v>-3.3220000000000005</v>
      </c>
      <c r="J14" s="87">
        <v>-3.1460000000000004</v>
      </c>
      <c r="K14" s="87">
        <v>6.5999999999999991E-3</v>
      </c>
      <c r="L14" s="87">
        <v>6.5999999999999991E-3</v>
      </c>
      <c r="M14" s="87">
        <v>4.4000000000000003E-3</v>
      </c>
      <c r="N14" s="87">
        <v>7.1499999999999994E-2</v>
      </c>
      <c r="O14" s="87">
        <v>4.3999999999999997E-2</v>
      </c>
      <c r="P14" s="87">
        <v>6.7099999999999993E-2</v>
      </c>
      <c r="Q14" s="87">
        <v>0.29369999999999996</v>
      </c>
      <c r="R14" s="87">
        <v>0.28709999999999997</v>
      </c>
      <c r="S14" s="87">
        <v>0.27939999999999998</v>
      </c>
      <c r="T14" s="87">
        <v>0.27389999999999998</v>
      </c>
      <c r="U14" s="87">
        <v>0.13089999999999999</v>
      </c>
      <c r="V14" s="87">
        <v>0</v>
      </c>
      <c r="W14" s="87">
        <v>2.8654999999999999</v>
      </c>
      <c r="X14" s="87">
        <v>8.3599999999999952E-2</v>
      </c>
      <c r="Y14" s="87">
        <v>-0.16499999999999984</v>
      </c>
      <c r="Z14" s="87">
        <v>-0.24310000000000009</v>
      </c>
      <c r="AA14" s="87">
        <v>-0.10119999999999985</v>
      </c>
      <c r="AB14" s="87">
        <v>-0.21010000000000006</v>
      </c>
      <c r="AC14" s="87">
        <v>7.9199999999999993E-2</v>
      </c>
      <c r="AD14" s="87">
        <v>7.8100000000000003E-2</v>
      </c>
      <c r="AE14" s="87">
        <v>8.0299999999999996E-2</v>
      </c>
      <c r="AF14" s="87">
        <v>0</v>
      </c>
      <c r="AG14" s="87">
        <v>6.7100000000000007E-2</v>
      </c>
      <c r="AH14" s="87">
        <v>0</v>
      </c>
      <c r="AI14" s="87">
        <v>0</v>
      </c>
      <c r="AJ14" s="87">
        <v>13.090000000000002</v>
      </c>
      <c r="AK14" s="87">
        <v>9.6018999999999988</v>
      </c>
      <c r="AL14" s="87">
        <v>9.3610000000000007</v>
      </c>
      <c r="AM14" s="87">
        <v>3.2999999999999995E-3</v>
      </c>
      <c r="AN14" s="87">
        <v>-4.4000000000000003E-3</v>
      </c>
      <c r="AO14" s="87">
        <v>-2.3099999999999999E-2</v>
      </c>
      <c r="AP14" s="87">
        <v>2.4706000000000001</v>
      </c>
      <c r="AQ14" s="87">
        <v>2.2880000000000003</v>
      </c>
      <c r="AR14" s="87">
        <v>2.2043999999999997</v>
      </c>
      <c r="AS14" s="87">
        <v>2.1856999999999998</v>
      </c>
      <c r="AT14" s="87">
        <v>0.92070000000000007</v>
      </c>
      <c r="AU14" s="87">
        <v>0.96140000000000003</v>
      </c>
      <c r="AV14" s="87">
        <v>0</v>
      </c>
      <c r="AW14" s="87"/>
      <c r="AZ14">
        <v>250</v>
      </c>
      <c r="BA14">
        <v>0.21890000000000001</v>
      </c>
      <c r="BB14">
        <v>0</v>
      </c>
      <c r="BC14">
        <v>0.1419</v>
      </c>
      <c r="BD14">
        <v>-3.3605000000000009</v>
      </c>
      <c r="BE14">
        <v>-3.487000000000001</v>
      </c>
      <c r="BF14">
        <v>-3.3054999999999999</v>
      </c>
      <c r="BG14">
        <v>-2.8984999999999994</v>
      </c>
      <c r="BH14">
        <v>7.1500000000000001E-3</v>
      </c>
      <c r="BI14">
        <v>8.2500000000000004E-3</v>
      </c>
      <c r="BJ14">
        <v>7.1500000000000001E-3</v>
      </c>
      <c r="BK14">
        <v>3.85E-2</v>
      </c>
      <c r="BL14">
        <v>-2.5849999999999998E-2</v>
      </c>
      <c r="BM14">
        <v>9.3499999999999989E-3</v>
      </c>
      <c r="BN14">
        <v>0.85745000000000005</v>
      </c>
      <c r="BO14">
        <v>0.86514999999999997</v>
      </c>
      <c r="BP14">
        <v>0.86570000000000003</v>
      </c>
      <c r="BQ14">
        <v>0.84260000000000002</v>
      </c>
      <c r="BR14">
        <v>0.65010000000000001</v>
      </c>
      <c r="BS14">
        <v>0</v>
      </c>
      <c r="BT14">
        <v>4.7371499999999997</v>
      </c>
      <c r="BU14">
        <v>1.5757500000000002</v>
      </c>
      <c r="BV14">
        <v>1.4998499999999997</v>
      </c>
      <c r="BW14">
        <v>1.7044499999999998</v>
      </c>
      <c r="BX14">
        <v>1.7830999999999999</v>
      </c>
      <c r="BY14">
        <v>1.5708000000000002</v>
      </c>
      <c r="BZ14">
        <v>0.13090000000000002</v>
      </c>
      <c r="CA14">
        <v>0.12980000000000003</v>
      </c>
      <c r="CB14">
        <v>0.1298</v>
      </c>
      <c r="CC14">
        <v>0.16169999999999998</v>
      </c>
      <c r="CD14">
        <v>0.11990000000000001</v>
      </c>
      <c r="CE14">
        <v>0.1188</v>
      </c>
      <c r="CF14">
        <v>0</v>
      </c>
      <c r="CG14">
        <v>61.312350000000002</v>
      </c>
      <c r="CH14">
        <v>68.907849999999996</v>
      </c>
      <c r="CI14">
        <v>69.36985</v>
      </c>
      <c r="CJ14">
        <v>1.925E-2</v>
      </c>
      <c r="CK14">
        <v>0</v>
      </c>
      <c r="CL14">
        <v>0</v>
      </c>
      <c r="CM14">
        <v>4.7464999999999993</v>
      </c>
      <c r="CN14">
        <v>4.6590500000000006</v>
      </c>
      <c r="CO14">
        <v>4.6403500000000006</v>
      </c>
      <c r="CP14">
        <v>4.6035000000000004</v>
      </c>
      <c r="CQ14">
        <v>0.97954999999999992</v>
      </c>
      <c r="CR14">
        <v>0.97239999999999993</v>
      </c>
      <c r="CS14">
        <v>0</v>
      </c>
    </row>
    <row r="15" spans="1:98" ht="14.4" x14ac:dyDescent="0.3">
      <c r="B15" t="s">
        <v>163</v>
      </c>
      <c r="C15">
        <f>C13/2</f>
        <v>1.5625000000000001E-3</v>
      </c>
      <c r="D15" s="91">
        <v>5.4999999999999993E-2</v>
      </c>
      <c r="E15" s="91">
        <v>4.8400000000000006E-2</v>
      </c>
      <c r="F15" s="91">
        <v>3.3000000000000002E-2</v>
      </c>
      <c r="G15" s="91">
        <v>-3.6629999999999994</v>
      </c>
      <c r="H15" s="91">
        <v>-3.2120000000000006</v>
      </c>
      <c r="I15" s="91">
        <v>-3.1680000000000001</v>
      </c>
      <c r="J15" s="91">
        <v>-3.1129999999999991</v>
      </c>
      <c r="K15" s="91">
        <v>7.7000000000000002E-3</v>
      </c>
      <c r="L15" s="91">
        <v>8.8000000000000005E-3</v>
      </c>
      <c r="M15" s="91">
        <v>7.7000000000000002E-3</v>
      </c>
      <c r="N15" s="91">
        <v>1.3199999999999998E-2</v>
      </c>
      <c r="O15" s="91">
        <v>-1.7600000000000001E-2</v>
      </c>
      <c r="P15" s="91">
        <v>6.6000000000000034E-3</v>
      </c>
      <c r="Q15" s="91">
        <v>0.40590000000000004</v>
      </c>
      <c r="R15" s="91">
        <v>0.40149999999999997</v>
      </c>
      <c r="S15" s="91">
        <v>0.3861</v>
      </c>
      <c r="T15" s="91">
        <v>0.37399999999999994</v>
      </c>
      <c r="U15" s="91">
        <v>0.3322</v>
      </c>
      <c r="V15" s="91">
        <v>0</v>
      </c>
      <c r="W15" s="91">
        <v>4.8444000000000011</v>
      </c>
      <c r="X15" s="91">
        <v>7.1500000000000064E-2</v>
      </c>
      <c r="Y15" s="91">
        <v>-0.16060000000000002</v>
      </c>
      <c r="Z15" s="91">
        <v>-0.22329999999999983</v>
      </c>
      <c r="AA15" s="91">
        <v>-7.2599999999999942E-2</v>
      </c>
      <c r="AB15" s="91">
        <v>-0.19360000000000005</v>
      </c>
      <c r="AC15" s="91">
        <v>0.17929999999999999</v>
      </c>
      <c r="AD15" s="91">
        <v>0.1804</v>
      </c>
      <c r="AE15" s="91">
        <v>0.1837</v>
      </c>
      <c r="AF15" s="91">
        <v>0.1925</v>
      </c>
      <c r="AG15" s="91">
        <v>0.1628</v>
      </c>
      <c r="AH15" s="91">
        <v>0</v>
      </c>
      <c r="AI15" s="91">
        <v>0</v>
      </c>
      <c r="AJ15" s="91">
        <v>7.3370000000000006</v>
      </c>
      <c r="AK15" s="91">
        <v>6.2139000000000006</v>
      </c>
      <c r="AL15" s="91">
        <v>5.8740000000000006</v>
      </c>
      <c r="AM15" s="91">
        <v>0</v>
      </c>
      <c r="AN15" s="91">
        <v>-1.1000000000000005E-3</v>
      </c>
      <c r="AO15" s="91">
        <v>-2.3099999999999999E-2</v>
      </c>
      <c r="AP15" s="91">
        <v>4.6254999999999997</v>
      </c>
      <c r="AQ15" s="91">
        <v>4.3450000000000006</v>
      </c>
      <c r="AR15" s="91">
        <v>4.1601999999999997</v>
      </c>
      <c r="AS15" s="91">
        <v>4.2371999999999996</v>
      </c>
      <c r="AT15" s="91">
        <v>1.0054000000000001</v>
      </c>
      <c r="AU15" s="91">
        <v>1.0516000000000001</v>
      </c>
      <c r="AV15" s="91">
        <v>0</v>
      </c>
      <c r="AW15" s="91"/>
      <c r="AZ15">
        <v>125</v>
      </c>
      <c r="BA15">
        <v>1.54E-2</v>
      </c>
      <c r="BB15">
        <v>0</v>
      </c>
      <c r="BC15">
        <v>5.4999999999999997E-3</v>
      </c>
      <c r="BD15">
        <v>-5.1535000000000011</v>
      </c>
      <c r="BE15">
        <v>-5.2690000000000001</v>
      </c>
      <c r="BF15">
        <v>-5.0545</v>
      </c>
      <c r="BG15">
        <v>-4.1854999999999993</v>
      </c>
      <c r="BH15">
        <v>6.049999999999999E-3</v>
      </c>
      <c r="BI15">
        <v>6.049999999999999E-3</v>
      </c>
      <c r="BJ15">
        <v>7.1500000000000001E-3</v>
      </c>
      <c r="BK15">
        <v>8.5800000000000001E-2</v>
      </c>
      <c r="BL15">
        <v>3.2449999999999993E-2</v>
      </c>
      <c r="BM15">
        <v>5.5550000000000009E-2</v>
      </c>
      <c r="BN15">
        <v>0.29425000000000001</v>
      </c>
      <c r="BO15">
        <v>0.28874999999999995</v>
      </c>
      <c r="BP15">
        <v>0.28049999999999997</v>
      </c>
      <c r="BQ15">
        <v>0.28599999999999998</v>
      </c>
      <c r="BR15">
        <v>0.25080000000000002</v>
      </c>
      <c r="BS15">
        <v>0</v>
      </c>
      <c r="BT15">
        <v>3.1234500000000001</v>
      </c>
      <c r="BU15">
        <v>0.97404999999999986</v>
      </c>
      <c r="BV15">
        <v>0.94324999999999992</v>
      </c>
      <c r="BW15">
        <v>1.04115</v>
      </c>
      <c r="BX15">
        <v>1.0989000000000002</v>
      </c>
      <c r="BY15">
        <v>0.95919999999999972</v>
      </c>
      <c r="BZ15">
        <v>7.1500000000000008E-2</v>
      </c>
      <c r="CA15">
        <v>7.1500000000000008E-2</v>
      </c>
      <c r="CB15">
        <v>6.6000000000000003E-2</v>
      </c>
      <c r="CC15">
        <v>3.85E-2</v>
      </c>
      <c r="CD15">
        <v>5.7200000000000001E-2</v>
      </c>
      <c r="CE15">
        <v>0</v>
      </c>
      <c r="CF15">
        <v>0</v>
      </c>
      <c r="CG15">
        <v>28.532350000000001</v>
      </c>
      <c r="CH15">
        <v>33.751849999999997</v>
      </c>
      <c r="CI15">
        <v>31.595849999999999</v>
      </c>
      <c r="CJ15">
        <v>-1.925E-2</v>
      </c>
      <c r="CK15">
        <v>0</v>
      </c>
      <c r="CL15">
        <v>0</v>
      </c>
      <c r="CM15">
        <v>0.37949999999999995</v>
      </c>
      <c r="CN15">
        <v>0.3690500000000001</v>
      </c>
      <c r="CO15">
        <v>0.35255000000000014</v>
      </c>
      <c r="CP15">
        <v>0.35640000000000005</v>
      </c>
      <c r="CQ15">
        <v>0.88054999999999994</v>
      </c>
      <c r="CR15">
        <v>0.88440000000000007</v>
      </c>
      <c r="CS15">
        <v>0</v>
      </c>
    </row>
    <row r="16" spans="1:98" ht="14.4" x14ac:dyDescent="0.3">
      <c r="B16" t="s">
        <v>163</v>
      </c>
      <c r="C16">
        <v>1.5625000000000001E-3</v>
      </c>
      <c r="D16" s="91">
        <v>5.2800000000000007E-2</v>
      </c>
      <c r="E16" s="91">
        <v>0.23430000000000001</v>
      </c>
      <c r="F16" s="91">
        <v>3.85E-2</v>
      </c>
      <c r="G16" s="91">
        <v>-3.1130000000000013</v>
      </c>
      <c r="H16" s="91">
        <v>-2.6180000000000021</v>
      </c>
      <c r="I16" s="91">
        <v>-2.5739999999999998</v>
      </c>
      <c r="J16" s="91">
        <v>-2.706</v>
      </c>
      <c r="K16" s="91">
        <v>8.8000000000000005E-3</v>
      </c>
      <c r="L16" s="91">
        <v>7.7000000000000002E-3</v>
      </c>
      <c r="M16" s="91">
        <v>7.7000000000000002E-3</v>
      </c>
      <c r="N16" s="91">
        <v>1.3199999999999998E-2</v>
      </c>
      <c r="O16" s="91">
        <v>-1.9799999999999998E-2</v>
      </c>
      <c r="P16" s="91">
        <v>6.6000000000000034E-3</v>
      </c>
      <c r="Q16" s="91">
        <v>0.4587</v>
      </c>
      <c r="R16" s="91">
        <v>0.45100000000000001</v>
      </c>
      <c r="S16" s="91">
        <v>0.44769999999999999</v>
      </c>
      <c r="T16" s="91">
        <v>0.43230000000000002</v>
      </c>
      <c r="U16" s="91">
        <v>0.3322</v>
      </c>
      <c r="V16" s="91">
        <v>0</v>
      </c>
      <c r="W16" s="91">
        <v>5.2052000000000005</v>
      </c>
      <c r="X16" s="91">
        <v>0.13530000000000006</v>
      </c>
      <c r="Y16" s="91">
        <v>-8.3599999999999952E-2</v>
      </c>
      <c r="Z16" s="91">
        <v>-0.1386</v>
      </c>
      <c r="AA16" s="91">
        <v>6.5999999999998837E-3</v>
      </c>
      <c r="AB16" s="91">
        <v>-0.11659999999999998</v>
      </c>
      <c r="AC16" s="91">
        <v>0.18589999999999998</v>
      </c>
      <c r="AD16" s="91">
        <v>0.1837</v>
      </c>
      <c r="AE16" s="91">
        <v>0.1925</v>
      </c>
      <c r="AF16" s="91">
        <v>0.17710000000000001</v>
      </c>
      <c r="AG16" s="91">
        <v>0.1804</v>
      </c>
      <c r="AH16" s="91">
        <v>0</v>
      </c>
      <c r="AI16" s="91">
        <v>0</v>
      </c>
      <c r="AJ16" s="91">
        <v>9.0860000000000003</v>
      </c>
      <c r="AK16" s="91">
        <v>7.2918999999999992</v>
      </c>
      <c r="AL16" s="91">
        <v>6.7210000000000001</v>
      </c>
      <c r="AM16" s="91">
        <v>0</v>
      </c>
      <c r="AN16" s="91">
        <v>-4.4000000000000003E-3</v>
      </c>
      <c r="AO16" s="91">
        <v>-2.3099999999999999E-2</v>
      </c>
      <c r="AP16" s="91">
        <v>5.8387999999999991</v>
      </c>
      <c r="AQ16" s="91">
        <v>5.5077000000000007</v>
      </c>
      <c r="AR16" s="91">
        <v>5.3449</v>
      </c>
      <c r="AS16" s="91">
        <v>5.3812000000000006</v>
      </c>
      <c r="AT16" s="91">
        <v>1.0373000000000001</v>
      </c>
      <c r="AU16" s="91">
        <v>1.0824</v>
      </c>
      <c r="AV16" s="91">
        <v>0</v>
      </c>
      <c r="AW16" s="91"/>
      <c r="AZ16">
        <v>62.5</v>
      </c>
      <c r="BA16">
        <v>6.1600000000000002E-2</v>
      </c>
      <c r="BB16">
        <v>-1.7600000000000001E-2</v>
      </c>
      <c r="BC16">
        <v>3.9599999999999996E-2</v>
      </c>
      <c r="BD16">
        <v>-3.7400000000000011</v>
      </c>
      <c r="BE16">
        <v>-3.4100000000000006</v>
      </c>
      <c r="BF16">
        <v>-3.206500000000001</v>
      </c>
      <c r="BG16">
        <v>-3.0635000000000012</v>
      </c>
      <c r="BH16">
        <v>6.5999999999999991E-3</v>
      </c>
      <c r="BI16">
        <v>5.4999999999999997E-3</v>
      </c>
      <c r="BJ16">
        <v>5.4999999999999997E-3</v>
      </c>
      <c r="BK16">
        <v>5.9400000000000008E-2</v>
      </c>
      <c r="BL16">
        <v>3.1899999999999998E-2</v>
      </c>
      <c r="BM16">
        <v>4.6749999999999993E-2</v>
      </c>
      <c r="BN16">
        <v>0.26895000000000002</v>
      </c>
      <c r="BO16">
        <v>0.2596</v>
      </c>
      <c r="BP16">
        <v>0.25409999999999999</v>
      </c>
      <c r="BQ16">
        <v>0.24254999999999999</v>
      </c>
      <c r="BR16">
        <v>0.2651</v>
      </c>
      <c r="BS16">
        <v>0</v>
      </c>
      <c r="BT16">
        <v>2.8253500000000003</v>
      </c>
      <c r="BU16">
        <v>-0.14355000000000023</v>
      </c>
      <c r="BV16">
        <v>-0.23210000000000008</v>
      </c>
      <c r="BW16">
        <v>-0.32395000000000007</v>
      </c>
      <c r="BX16">
        <v>-0.23429999999999984</v>
      </c>
      <c r="BY16">
        <v>-0.29095000000000004</v>
      </c>
      <c r="BZ16">
        <v>7.9199999999999993E-2</v>
      </c>
      <c r="CA16">
        <v>7.8649999999999998E-2</v>
      </c>
      <c r="CB16">
        <v>7.8649999999999998E-2</v>
      </c>
      <c r="CC16">
        <v>0.1419</v>
      </c>
      <c r="CD16">
        <v>6.6000000000000003E-2</v>
      </c>
      <c r="CE16">
        <v>0</v>
      </c>
      <c r="CF16">
        <v>0</v>
      </c>
      <c r="CG16">
        <v>11.779900000000001</v>
      </c>
      <c r="CH16">
        <v>9.8339999999999996</v>
      </c>
      <c r="CI16">
        <v>9.3659499999999998</v>
      </c>
      <c r="CJ16">
        <v>3.3E-3</v>
      </c>
      <c r="CK16">
        <v>-2.2000000000000001E-3</v>
      </c>
      <c r="CL16">
        <v>-1.54E-2</v>
      </c>
      <c r="CM16">
        <v>2.3418999999999999</v>
      </c>
      <c r="CN16">
        <v>2.1873499999999995</v>
      </c>
      <c r="CO16">
        <v>2.1180499999999998</v>
      </c>
      <c r="CP16">
        <v>2.1208</v>
      </c>
      <c r="CQ16">
        <v>0.9113500000000001</v>
      </c>
      <c r="CR16">
        <v>0.95369999999999988</v>
      </c>
      <c r="CS16">
        <v>0</v>
      </c>
    </row>
    <row r="17" spans="1:97" ht="14.4" x14ac:dyDescent="0.3">
      <c r="B17" t="s">
        <v>163</v>
      </c>
      <c r="C17">
        <v>0</v>
      </c>
      <c r="D17" s="95">
        <v>0.28710000000000002</v>
      </c>
      <c r="E17" s="95">
        <v>4.1799999999999997E-2</v>
      </c>
      <c r="F17" s="95">
        <v>0.1837</v>
      </c>
      <c r="G17" s="95">
        <v>-4.5650000000000004</v>
      </c>
      <c r="H17" s="95">
        <v>-4.2350000000000003</v>
      </c>
      <c r="I17" s="95">
        <v>-4.2019999999999991</v>
      </c>
      <c r="J17" s="95">
        <v>-3.7180000000000009</v>
      </c>
      <c r="K17" s="95">
        <v>5.4999999999999997E-3</v>
      </c>
      <c r="L17" s="95">
        <v>5.4999999999999997E-3</v>
      </c>
      <c r="M17" s="95">
        <v>4.4000000000000003E-3</v>
      </c>
      <c r="N17" s="95">
        <v>4.8400000000000006E-2</v>
      </c>
      <c r="O17" s="95">
        <v>6.6000000000000008E-3</v>
      </c>
      <c r="P17" s="95">
        <v>3.7399999999999996E-2</v>
      </c>
      <c r="Q17" s="95">
        <v>0.81839999999999991</v>
      </c>
      <c r="R17" s="95">
        <v>0.79969999999999997</v>
      </c>
      <c r="S17" s="95">
        <v>0.78980000000000006</v>
      </c>
      <c r="T17" s="95">
        <v>0.77110000000000012</v>
      </c>
      <c r="U17" s="95">
        <v>0.64570000000000005</v>
      </c>
      <c r="V17" s="95">
        <v>0</v>
      </c>
      <c r="W17" s="95">
        <v>2.8743000000000003</v>
      </c>
      <c r="X17" s="95">
        <v>-0.21230000000000013</v>
      </c>
      <c r="Y17" s="95">
        <v>-0.34759999999999991</v>
      </c>
      <c r="Z17" s="95">
        <v>-0.48399999999999982</v>
      </c>
      <c r="AA17" s="95">
        <v>-0.36960000000000021</v>
      </c>
      <c r="AB17" s="95">
        <v>-0.4201999999999998</v>
      </c>
      <c r="AC17" s="95">
        <v>9.35E-2</v>
      </c>
      <c r="AD17" s="95">
        <v>9.2399999999999996E-2</v>
      </c>
      <c r="AE17" s="95">
        <v>9.2399999999999996E-2</v>
      </c>
      <c r="AF17" s="95">
        <v>8.249999999999999E-2</v>
      </c>
      <c r="AG17" s="95">
        <v>9.2399999999999996E-2</v>
      </c>
      <c r="AH17" s="95">
        <v>0</v>
      </c>
      <c r="AI17" s="95">
        <v>0</v>
      </c>
      <c r="AJ17" s="95">
        <v>2.3979999999999997</v>
      </c>
      <c r="AK17" s="95">
        <v>1.1923999999999992</v>
      </c>
      <c r="AL17" s="95">
        <v>1.1957000000000002</v>
      </c>
      <c r="AM17" s="95">
        <v>0</v>
      </c>
      <c r="AN17" s="95">
        <v>-4.4000000000000003E-3</v>
      </c>
      <c r="AO17" s="95">
        <v>-2.3099999999999999E-2</v>
      </c>
      <c r="AP17" s="95">
        <v>3.8577000000000004</v>
      </c>
      <c r="AQ17" s="95">
        <v>3.6431999999999998</v>
      </c>
      <c r="AR17" s="95">
        <v>3.5188999999999995</v>
      </c>
      <c r="AS17" s="95">
        <v>3.5585</v>
      </c>
      <c r="AT17" s="95">
        <v>0.84920000000000007</v>
      </c>
      <c r="AU17" s="95">
        <v>0.88</v>
      </c>
      <c r="AV17" s="95">
        <v>0</v>
      </c>
      <c r="AW17" s="95"/>
      <c r="AZ17">
        <v>31.25</v>
      </c>
      <c r="BA17">
        <v>6.8199999999999997E-2</v>
      </c>
      <c r="BB17">
        <v>2.64E-2</v>
      </c>
      <c r="BC17">
        <v>3.5200000000000002E-2</v>
      </c>
      <c r="BD17">
        <v>-3.9820000000000011</v>
      </c>
      <c r="BE17">
        <v>-3.7289999999999992</v>
      </c>
      <c r="BF17">
        <v>-3.6025000000000014</v>
      </c>
      <c r="BG17">
        <v>-3.2284999999999995</v>
      </c>
      <c r="BH17">
        <v>6.5999999999999991E-3</v>
      </c>
      <c r="BI17">
        <v>6.5999999999999991E-3</v>
      </c>
      <c r="BJ17">
        <v>4.4000000000000003E-3</v>
      </c>
      <c r="BK17">
        <v>6.4899999999999999E-2</v>
      </c>
      <c r="BL17">
        <v>2.6399999999999996E-2</v>
      </c>
      <c r="BM17">
        <v>4.6749999999999993E-2</v>
      </c>
      <c r="BN17">
        <v>0.30304999999999993</v>
      </c>
      <c r="BO17">
        <v>0.28819999999999996</v>
      </c>
      <c r="BP17">
        <v>0.2838</v>
      </c>
      <c r="BQ17">
        <v>0.27554999999999996</v>
      </c>
      <c r="BR17">
        <v>0.11329999999999998</v>
      </c>
      <c r="BS17">
        <v>0</v>
      </c>
      <c r="BT17">
        <v>2.8682499999999997</v>
      </c>
      <c r="BU17">
        <v>-8.3050000000000165E-2</v>
      </c>
      <c r="BV17">
        <v>-0.21669999999999995</v>
      </c>
      <c r="BW17">
        <v>-0.31295000000000006</v>
      </c>
      <c r="BX17">
        <v>-0.22329999999999983</v>
      </c>
      <c r="BY17">
        <v>-0.26785000000000014</v>
      </c>
      <c r="BZ17">
        <v>7.9199999999999993E-2</v>
      </c>
      <c r="CA17">
        <v>7.8649999999999998E-2</v>
      </c>
      <c r="CB17">
        <v>7.7549999999999994E-2</v>
      </c>
      <c r="CC17">
        <v>0</v>
      </c>
      <c r="CD17">
        <v>6.7100000000000007E-2</v>
      </c>
      <c r="CE17">
        <v>0</v>
      </c>
      <c r="CF17">
        <v>0</v>
      </c>
      <c r="CG17">
        <v>12.329900000000002</v>
      </c>
      <c r="CH17">
        <v>9.6469999999999985</v>
      </c>
      <c r="CI17">
        <v>9.4319500000000005</v>
      </c>
      <c r="CJ17">
        <v>-3.3E-3</v>
      </c>
      <c r="CK17">
        <v>-2.2000000000000001E-3</v>
      </c>
      <c r="CL17">
        <v>-1.54E-2</v>
      </c>
      <c r="CM17">
        <v>2.4277000000000002</v>
      </c>
      <c r="CN17">
        <v>2.2500499999999999</v>
      </c>
      <c r="CO17">
        <v>2.1961499999999994</v>
      </c>
      <c r="CP17">
        <v>2.1779999999999999</v>
      </c>
      <c r="CQ17">
        <v>0.89045000000000007</v>
      </c>
      <c r="CR17">
        <v>0.93059999999999998</v>
      </c>
      <c r="CS17">
        <v>0</v>
      </c>
    </row>
    <row r="18" spans="1:97" ht="14.4" x14ac:dyDescent="0.3">
      <c r="B18" t="s">
        <v>163</v>
      </c>
      <c r="C18">
        <v>0</v>
      </c>
      <c r="D18" s="95">
        <v>0.20349999999999999</v>
      </c>
      <c r="E18" s="95">
        <v>0.51700000000000002</v>
      </c>
      <c r="F18" s="95">
        <v>0.1188</v>
      </c>
      <c r="G18" s="95">
        <v>-4.3230000000000004</v>
      </c>
      <c r="H18" s="95">
        <v>-3.905000000000002</v>
      </c>
      <c r="I18" s="95">
        <v>-3.8389999999999995</v>
      </c>
      <c r="J18" s="95">
        <v>-3.5089999999999995</v>
      </c>
      <c r="K18" s="95">
        <v>5.4999999999999997E-3</v>
      </c>
      <c r="L18" s="95">
        <v>5.4999999999999997E-3</v>
      </c>
      <c r="M18" s="95">
        <v>5.4999999999999997E-3</v>
      </c>
      <c r="N18" s="95">
        <v>4.5100000000000001E-2</v>
      </c>
      <c r="O18" s="95">
        <v>3.5200000000000009E-2</v>
      </c>
      <c r="P18" s="95">
        <v>3.6300000000000006E-2</v>
      </c>
      <c r="Q18" s="95">
        <v>0.71940000000000004</v>
      </c>
      <c r="R18" s="95">
        <v>0.70399999999999996</v>
      </c>
      <c r="S18" s="95">
        <v>0.68089999999999995</v>
      </c>
      <c r="T18" s="95">
        <v>0.67210000000000003</v>
      </c>
      <c r="U18" s="95">
        <v>0.46199999999999997</v>
      </c>
      <c r="V18" s="95">
        <v>0</v>
      </c>
      <c r="W18" s="95">
        <v>2.6631000000000005</v>
      </c>
      <c r="X18" s="95">
        <v>-0.17380000000000009</v>
      </c>
      <c r="Y18" s="95">
        <v>-0.34650000000000003</v>
      </c>
      <c r="Z18" s="95">
        <v>-0.47080000000000005</v>
      </c>
      <c r="AA18" s="95">
        <v>-0.34870000000000007</v>
      </c>
      <c r="AB18" s="95">
        <v>-0.4235000000000001</v>
      </c>
      <c r="AC18" s="95">
        <v>8.5800000000000001E-2</v>
      </c>
      <c r="AD18" s="95">
        <v>8.4700000000000011E-2</v>
      </c>
      <c r="AE18" s="95">
        <v>8.3599999999999994E-2</v>
      </c>
      <c r="AF18" s="95">
        <v>7.3700000000000002E-2</v>
      </c>
      <c r="AG18" s="95">
        <v>7.8100000000000003E-2</v>
      </c>
      <c r="AH18" s="95">
        <v>0</v>
      </c>
      <c r="AI18" s="95">
        <v>0</v>
      </c>
      <c r="AJ18" s="95">
        <v>2.519000000000001</v>
      </c>
      <c r="AK18" s="95">
        <v>1.1164999999999992</v>
      </c>
      <c r="AL18" s="95">
        <v>0.94929999999999926</v>
      </c>
      <c r="AM18" s="95">
        <v>8.8000000000000005E-3</v>
      </c>
      <c r="AN18" s="95">
        <v>-3.3000000000000004E-3</v>
      </c>
      <c r="AO18" s="95">
        <v>-2.3099999999999999E-2</v>
      </c>
      <c r="AP18" s="95">
        <v>3.5496999999999996</v>
      </c>
      <c r="AQ18" s="95">
        <v>3.4045000000000001</v>
      </c>
      <c r="AR18" s="95">
        <v>3.2900999999999998</v>
      </c>
      <c r="AS18" s="95">
        <v>3.3010999999999999</v>
      </c>
      <c r="AT18" s="95">
        <v>0.80850000000000011</v>
      </c>
      <c r="AU18" s="95">
        <v>0.84370000000000001</v>
      </c>
      <c r="AV18" s="95">
        <v>0</v>
      </c>
      <c r="AW18" s="95"/>
      <c r="AZ18">
        <v>15.625</v>
      </c>
      <c r="BA18">
        <v>5.8300000000000005E-2</v>
      </c>
      <c r="BB18">
        <v>0.2167</v>
      </c>
      <c r="BC18">
        <v>3.85E-2</v>
      </c>
      <c r="BD18">
        <v>-3.2230000000000016</v>
      </c>
      <c r="BE18">
        <v>-2.9370000000000012</v>
      </c>
      <c r="BF18">
        <v>-2.8545000000000007</v>
      </c>
      <c r="BG18">
        <v>-2.7884999999999991</v>
      </c>
      <c r="BH18">
        <v>8.8000000000000005E-3</v>
      </c>
      <c r="BI18">
        <v>7.7000000000000002E-3</v>
      </c>
      <c r="BJ18">
        <v>7.7000000000000002E-3</v>
      </c>
      <c r="BK18">
        <v>6.5999999999999991E-3</v>
      </c>
      <c r="BL18">
        <v>-3.7400000000000003E-2</v>
      </c>
      <c r="BM18">
        <v>-1.3750000000000002E-2</v>
      </c>
      <c r="BN18">
        <v>0.46804999999999997</v>
      </c>
      <c r="BO18">
        <v>0.4521</v>
      </c>
      <c r="BP18">
        <v>0.45209999999999995</v>
      </c>
      <c r="BQ18">
        <v>0.43395000000000006</v>
      </c>
      <c r="BR18">
        <v>0.31459999999999999</v>
      </c>
      <c r="BS18">
        <v>0</v>
      </c>
      <c r="BT18">
        <v>5.2079500000000003</v>
      </c>
      <c r="BU18">
        <v>-3.1350000000000058E-2</v>
      </c>
      <c r="BV18">
        <v>-0.13530000000000006</v>
      </c>
      <c r="BW18">
        <v>-0.20844999999999994</v>
      </c>
      <c r="BX18">
        <v>-0.1155000000000001</v>
      </c>
      <c r="BY18">
        <v>-0.17435000000000003</v>
      </c>
      <c r="BZ18">
        <v>0.18589999999999998</v>
      </c>
      <c r="CA18">
        <v>0.18425</v>
      </c>
      <c r="CB18">
        <v>0.18975</v>
      </c>
      <c r="CC18">
        <v>0.17710000000000001</v>
      </c>
      <c r="CD18">
        <v>0.1804</v>
      </c>
      <c r="CE18">
        <v>0</v>
      </c>
      <c r="CF18">
        <v>0</v>
      </c>
      <c r="CG18">
        <v>8.3259000000000007</v>
      </c>
      <c r="CH18">
        <v>7.3369999999999997</v>
      </c>
      <c r="CI18">
        <v>6.7919499999999999</v>
      </c>
      <c r="CJ18">
        <v>-6.5999999999999991E-3</v>
      </c>
      <c r="CK18">
        <v>-2.2000000000000001E-3</v>
      </c>
      <c r="CL18">
        <v>-1.54E-2</v>
      </c>
      <c r="CM18">
        <v>5.7958999999999996</v>
      </c>
      <c r="CN18">
        <v>5.4697500000000003</v>
      </c>
      <c r="CO18">
        <v>5.3366500000000006</v>
      </c>
      <c r="CP18">
        <v>5.3734999999999999</v>
      </c>
      <c r="CQ18">
        <v>1.00705</v>
      </c>
      <c r="CR18">
        <v>1.0516000000000001</v>
      </c>
      <c r="CS18">
        <v>0</v>
      </c>
    </row>
    <row r="19" spans="1:97" x14ac:dyDescent="0.25">
      <c r="J19" s="2"/>
      <c r="AZ19">
        <v>0</v>
      </c>
      <c r="BA19">
        <v>0.20899999999999999</v>
      </c>
      <c r="BB19">
        <v>0.49940000000000001</v>
      </c>
      <c r="BC19">
        <v>0.1188</v>
      </c>
      <c r="BD19">
        <v>-4.4329999999999998</v>
      </c>
      <c r="BE19">
        <v>-4.2240000000000011</v>
      </c>
      <c r="BF19">
        <v>-4.1195000000000004</v>
      </c>
      <c r="BG19">
        <v>-3.591499999999999</v>
      </c>
      <c r="BH19">
        <v>5.4999999999999997E-3</v>
      </c>
      <c r="BI19">
        <v>5.4999999999999997E-3</v>
      </c>
      <c r="BJ19">
        <v>5.4999999999999997E-3</v>
      </c>
      <c r="BK19">
        <v>3.8500000000000006E-2</v>
      </c>
      <c r="BL19">
        <v>1.7600000000000005E-2</v>
      </c>
      <c r="BM19">
        <v>1.5950000000000002E-2</v>
      </c>
      <c r="BN19">
        <v>0.72875000000000001</v>
      </c>
      <c r="BO19">
        <v>0.70510000000000006</v>
      </c>
      <c r="BP19">
        <v>0.68529999999999991</v>
      </c>
      <c r="BQ19">
        <v>0.67375000000000007</v>
      </c>
      <c r="BR19">
        <v>0.44440000000000002</v>
      </c>
      <c r="BS19">
        <v>0</v>
      </c>
      <c r="BT19">
        <v>2.6658500000000003</v>
      </c>
      <c r="BU19">
        <v>-0.3404500000000002</v>
      </c>
      <c r="BV19">
        <v>-0.39820000000000011</v>
      </c>
      <c r="BW19">
        <v>-0.54064999999999996</v>
      </c>
      <c r="BX19">
        <v>-0.4708</v>
      </c>
      <c r="BY19">
        <v>-0.48125000000000012</v>
      </c>
      <c r="BZ19">
        <v>8.5800000000000001E-2</v>
      </c>
      <c r="CA19">
        <v>8.5250000000000006E-2</v>
      </c>
      <c r="CB19">
        <v>8.0849999999999991E-2</v>
      </c>
      <c r="CC19">
        <v>7.3700000000000002E-2</v>
      </c>
      <c r="CD19">
        <v>7.8100000000000003E-2</v>
      </c>
      <c r="CE19">
        <v>0</v>
      </c>
      <c r="CF19">
        <v>0</v>
      </c>
      <c r="CG19">
        <v>1.7589000000000006</v>
      </c>
      <c r="CH19">
        <v>1.1615999999999991</v>
      </c>
      <c r="CI19">
        <v>1.0202499999999994</v>
      </c>
      <c r="CJ19">
        <v>2.200000000000001E-3</v>
      </c>
      <c r="CK19">
        <v>-1.1000000000000003E-3</v>
      </c>
      <c r="CL19">
        <v>-1.54E-2</v>
      </c>
      <c r="CM19">
        <v>3.5067999999999997</v>
      </c>
      <c r="CN19">
        <v>3.3665500000000002</v>
      </c>
      <c r="CO19">
        <v>3.2818499999999995</v>
      </c>
      <c r="CP19">
        <v>3.2933999999999997</v>
      </c>
      <c r="CQ19">
        <v>0.77825000000000011</v>
      </c>
      <c r="CR19">
        <v>0.81289999999999996</v>
      </c>
      <c r="CS19">
        <v>0</v>
      </c>
    </row>
    <row r="20" spans="1:97" x14ac:dyDescent="0.25">
      <c r="J20" s="2"/>
    </row>
    <row r="21" spans="1:97" s="108" customFormat="1" ht="14.4" x14ac:dyDescent="0.3">
      <c r="A21" s="108" t="s">
        <v>48</v>
      </c>
      <c r="B21" s="108" t="s">
        <v>47</v>
      </c>
      <c r="C21" s="108" t="s">
        <v>0</v>
      </c>
      <c r="D21" s="102" t="s">
        <v>1</v>
      </c>
      <c r="E21" s="102" t="s">
        <v>2</v>
      </c>
      <c r="F21" s="102" t="s">
        <v>3</v>
      </c>
      <c r="G21" s="102" t="s">
        <v>4</v>
      </c>
      <c r="H21" s="102" t="s">
        <v>5</v>
      </c>
      <c r="I21" s="102" t="s">
        <v>6</v>
      </c>
      <c r="J21" s="109" t="s">
        <v>7</v>
      </c>
      <c r="K21" s="102" t="s">
        <v>8</v>
      </c>
      <c r="L21" s="102" t="s">
        <v>9</v>
      </c>
      <c r="M21" s="102" t="s">
        <v>10</v>
      </c>
      <c r="N21" s="102" t="s">
        <v>11</v>
      </c>
      <c r="O21" s="102" t="s">
        <v>12</v>
      </c>
      <c r="P21" s="102" t="s">
        <v>13</v>
      </c>
      <c r="Q21" s="102" t="s">
        <v>14</v>
      </c>
      <c r="R21" s="102" t="s">
        <v>15</v>
      </c>
      <c r="S21" s="102" t="s">
        <v>16</v>
      </c>
      <c r="T21" s="102" t="s">
        <v>17</v>
      </c>
      <c r="U21" s="102" t="s">
        <v>18</v>
      </c>
      <c r="V21" s="102" t="s">
        <v>19</v>
      </c>
      <c r="W21" s="102" t="s">
        <v>20</v>
      </c>
      <c r="X21" s="102" t="s">
        <v>21</v>
      </c>
      <c r="Y21" s="102" t="s">
        <v>22</v>
      </c>
      <c r="Z21" s="102" t="s">
        <v>23</v>
      </c>
      <c r="AA21" s="102" t="s">
        <v>24</v>
      </c>
      <c r="AB21" s="102" t="s">
        <v>25</v>
      </c>
      <c r="AC21" s="102" t="s">
        <v>26</v>
      </c>
      <c r="AD21" s="102" t="s">
        <v>27</v>
      </c>
      <c r="AE21" s="102" t="s">
        <v>28</v>
      </c>
      <c r="AF21" s="102" t="s">
        <v>29</v>
      </c>
      <c r="AG21" s="102" t="s">
        <v>30</v>
      </c>
      <c r="AH21" s="102" t="s">
        <v>31</v>
      </c>
      <c r="AI21" s="102" t="s">
        <v>32</v>
      </c>
      <c r="AJ21" s="102" t="s">
        <v>33</v>
      </c>
      <c r="AK21" s="102" t="s">
        <v>34</v>
      </c>
      <c r="AL21" s="102" t="s">
        <v>35</v>
      </c>
      <c r="AM21" s="102" t="s">
        <v>36</v>
      </c>
      <c r="AN21" s="102" t="s">
        <v>37</v>
      </c>
      <c r="AO21" s="102" t="s">
        <v>38</v>
      </c>
      <c r="AP21" s="102" t="s">
        <v>39</v>
      </c>
      <c r="AQ21" s="102" t="s">
        <v>40</v>
      </c>
      <c r="AR21" s="102" t="s">
        <v>41</v>
      </c>
      <c r="AS21" s="102" t="s">
        <v>42</v>
      </c>
      <c r="AT21" s="102" t="s">
        <v>43</v>
      </c>
      <c r="AU21" s="102" t="s">
        <v>44</v>
      </c>
      <c r="AV21" s="102" t="s">
        <v>45</v>
      </c>
      <c r="AW21" s="102"/>
    </row>
    <row r="22" spans="1:97" ht="14.4" x14ac:dyDescent="0.3">
      <c r="B22" t="s">
        <v>164</v>
      </c>
      <c r="C22">
        <v>0.1</v>
      </c>
      <c r="D22" s="35">
        <v>0.21559999999999999</v>
      </c>
      <c r="E22" s="35">
        <v>0</v>
      </c>
      <c r="F22" s="35">
        <v>0.1452</v>
      </c>
      <c r="G22" s="35">
        <v>-4.0699999999999985</v>
      </c>
      <c r="H22" s="35">
        <v>-4.1470000000000002</v>
      </c>
      <c r="I22" s="35">
        <v>-3.9049999999999998</v>
      </c>
      <c r="J22" s="35">
        <v>-3.222999999999999</v>
      </c>
      <c r="K22" s="35">
        <v>1.3199999999999998E-2</v>
      </c>
      <c r="L22" s="35">
        <v>1.3199999999999998E-2</v>
      </c>
      <c r="M22" s="35">
        <v>1.2099999999999998E-2</v>
      </c>
      <c r="N22" s="35">
        <v>4.3999999999999997E-2</v>
      </c>
      <c r="O22" s="35">
        <v>-9.900000000000006E-3</v>
      </c>
      <c r="P22" s="35">
        <v>0</v>
      </c>
      <c r="Q22" s="35">
        <v>1.3595999999999999</v>
      </c>
      <c r="R22" s="35">
        <v>1.3915</v>
      </c>
      <c r="S22" s="35">
        <v>1.3827</v>
      </c>
      <c r="T22" s="35">
        <v>1.3585</v>
      </c>
      <c r="U22" s="35">
        <v>1.375</v>
      </c>
      <c r="V22" s="35">
        <v>0</v>
      </c>
      <c r="W22" s="35">
        <v>6.1215000000000002</v>
      </c>
      <c r="X22" s="35">
        <v>-0.37620000000000009</v>
      </c>
      <c r="Y22" s="35">
        <v>-0.37290000000000045</v>
      </c>
      <c r="Z22" s="35">
        <v>-0.45649999999999979</v>
      </c>
      <c r="AA22" s="35">
        <v>-0.45210000000000028</v>
      </c>
      <c r="AB22" s="35">
        <v>-0.40149999999999975</v>
      </c>
      <c r="AC22" s="35">
        <v>0.1298</v>
      </c>
      <c r="AD22" s="35">
        <v>0.12980000000000003</v>
      </c>
      <c r="AE22" s="35">
        <v>0.12540000000000001</v>
      </c>
      <c r="AF22" s="35">
        <v>4.2900000000000001E-2</v>
      </c>
      <c r="AG22" s="35">
        <v>0.11219999999999999</v>
      </c>
      <c r="AH22" s="35">
        <v>0.1507</v>
      </c>
      <c r="AI22" s="35">
        <v>0</v>
      </c>
      <c r="AJ22" s="35">
        <v>4.5100000000000016</v>
      </c>
      <c r="AK22" s="35">
        <v>0</v>
      </c>
      <c r="AL22" s="35">
        <v>8.8000000000000078</v>
      </c>
      <c r="AM22" s="35">
        <v>-3.0800000000000004E-2</v>
      </c>
      <c r="AN22" s="35">
        <v>0</v>
      </c>
      <c r="AO22" s="35">
        <v>7.3700000000000002E-2</v>
      </c>
      <c r="AP22" s="35">
        <v>2.6465999999999998</v>
      </c>
      <c r="AQ22" s="35">
        <v>2.5310999999999995</v>
      </c>
      <c r="AR22" s="35">
        <v>2.4991999999999996</v>
      </c>
      <c r="AS22" s="35">
        <v>2.4640000000000004</v>
      </c>
      <c r="AT22" s="35">
        <v>1.3651</v>
      </c>
      <c r="AU22" s="35">
        <v>1.3365</v>
      </c>
      <c r="AV22" s="35">
        <v>0</v>
      </c>
      <c r="AW22" s="35"/>
      <c r="AY22" t="s">
        <v>160</v>
      </c>
      <c r="AZ22" s="103">
        <v>1000</v>
      </c>
      <c r="BA22">
        <f t="shared" ref="BA22:BA37" si="0">AVERAGE(D22,D59)</f>
        <v>0.21559999999999999</v>
      </c>
      <c r="BB22">
        <f t="shared" ref="BB22:BB37" si="1">AVERAGE(E22,E59)</f>
        <v>0</v>
      </c>
      <c r="BC22">
        <f t="shared" ref="BC22:BC37" si="2">AVERAGE(F22,F59)</f>
        <v>0.1452</v>
      </c>
      <c r="BD22">
        <f t="shared" ref="BD22:BD37" si="3">AVERAGE(G22,G59)</f>
        <v>-3.5859999999999994</v>
      </c>
      <c r="BE22">
        <f t="shared" ref="BE22:BE37" si="4">AVERAGE(H22,H59)</f>
        <v>-3.6355000000000004</v>
      </c>
      <c r="BF22">
        <f t="shared" ref="BF22:BF37" si="5">AVERAGE(I22,I59)</f>
        <v>-3.4044999999999996</v>
      </c>
      <c r="BG22">
        <f t="shared" ref="BG22:BG37" si="6">AVERAGE(J22,J59)</f>
        <v>-2.7884999999999991</v>
      </c>
      <c r="BH22">
        <f t="shared" ref="BH22:BH37" si="7">AVERAGE(K22,K59)</f>
        <v>1.3199999999999998E-2</v>
      </c>
      <c r="BI22">
        <f t="shared" ref="BI22:BI37" si="8">AVERAGE(L22,L59)</f>
        <v>1.3199999999999998E-2</v>
      </c>
      <c r="BJ22">
        <f t="shared" ref="BJ22:BJ37" si="9">AVERAGE(M22,M59)</f>
        <v>1.2649999999999998E-2</v>
      </c>
      <c r="BK22">
        <f t="shared" ref="BK22:BK37" si="10">AVERAGE(N22,N59)</f>
        <v>4.3999999999999997E-2</v>
      </c>
      <c r="BL22">
        <f t="shared" ref="BL22:BL37" si="11">AVERAGE(O22,O59)</f>
        <v>1.0999999999999933E-3</v>
      </c>
      <c r="BM22">
        <f t="shared" ref="BM22:BM37" si="12">AVERAGE(P22,P59)</f>
        <v>8.2500000000000021E-3</v>
      </c>
      <c r="BN22">
        <f t="shared" ref="BN22:BN37" si="13">AVERAGE(Q22,Q59)</f>
        <v>1.3595999999999999</v>
      </c>
      <c r="BO22">
        <f t="shared" ref="BO22:BO37" si="14">AVERAGE(R22,R59)</f>
        <v>1.3915</v>
      </c>
      <c r="BP22">
        <f t="shared" ref="BP22:BP37" si="15">AVERAGE(S22,S59)</f>
        <v>1.3827</v>
      </c>
      <c r="BQ22">
        <f t="shared" ref="BQ22:BQ37" si="16">AVERAGE(T22,T59)</f>
        <v>1.3585</v>
      </c>
      <c r="BR22">
        <f t="shared" ref="BR22:BR37" si="17">AVERAGE(U22,U59)</f>
        <v>1.375</v>
      </c>
      <c r="BS22">
        <f t="shared" ref="BS22:BS37" si="18">AVERAGE(V22,V59)</f>
        <v>0</v>
      </c>
      <c r="BT22">
        <f t="shared" ref="BT22:BT37" si="19">AVERAGE(W22,W59)</f>
        <v>6.15395</v>
      </c>
      <c r="BU22">
        <f t="shared" ref="BU22:BU37" si="20">AVERAGE(X22,X59)</f>
        <v>-0.32505000000000023</v>
      </c>
      <c r="BV22">
        <f t="shared" ref="BV22:BV37" si="21">AVERAGE(Y22,Y59)</f>
        <v>-0.29535000000000045</v>
      </c>
      <c r="BW22">
        <f t="shared" ref="BW22:BW37" si="22">AVERAGE(Z22,Z59)</f>
        <v>-0.35089999999999982</v>
      </c>
      <c r="BX22">
        <f t="shared" ref="BX22:BX37" si="23">AVERAGE(AA22,AA59)</f>
        <v>-0.36245000000000005</v>
      </c>
      <c r="BY22">
        <f t="shared" ref="BY22:BY37" si="24">AVERAGE(AB22,AB59)</f>
        <v>-0.30084999999999984</v>
      </c>
      <c r="BZ22">
        <f t="shared" ref="BZ22:BZ37" si="25">AVERAGE(AC22,AC59)</f>
        <v>0.1298</v>
      </c>
      <c r="CA22">
        <f t="shared" ref="CA22:CA37" si="26">AVERAGE(AD22,AD59)</f>
        <v>0.12925000000000003</v>
      </c>
      <c r="CB22">
        <f t="shared" ref="CB22:CB37" si="27">AVERAGE(AE22,AE59)</f>
        <v>0.12705</v>
      </c>
      <c r="CC22">
        <f t="shared" ref="CC22:CC37" si="28">AVERAGE(AF22,AF59)</f>
        <v>4.2900000000000001E-2</v>
      </c>
      <c r="CD22">
        <f t="shared" ref="CD22:CD37" si="29">AVERAGE(AG22,AG59)</f>
        <v>0.1166</v>
      </c>
      <c r="CE22">
        <f t="shared" ref="CE22:CE37" si="30">AVERAGE(AH22,AH59)</f>
        <v>0.11549999999999999</v>
      </c>
      <c r="CF22">
        <f t="shared" ref="CF22:CF37" si="31">AVERAGE(AI22,AI59)</f>
        <v>0</v>
      </c>
      <c r="CG22">
        <f t="shared" ref="CG22:CG37" si="32">AVERAGE(AJ22,AJ59)</f>
        <v>18.810000000000009</v>
      </c>
      <c r="CH22">
        <f t="shared" ref="CH22:CH37" si="33">AVERAGE(AK22,AK59)</f>
        <v>0</v>
      </c>
      <c r="CI22">
        <f t="shared" ref="CI22:CI37" si="34">AVERAGE(AL22,AL59)</f>
        <v>20.405000000000008</v>
      </c>
      <c r="CJ22">
        <f t="shared" ref="CJ22:CJ37" si="35">AVERAGE(AM22,AM59)</f>
        <v>-2.8600000000000004E-2</v>
      </c>
      <c r="CK22">
        <f t="shared" ref="CK22:CK37" si="36">AVERAGE(AN22,AN59)</f>
        <v>0</v>
      </c>
      <c r="CL22">
        <f t="shared" ref="CL22:CL37" si="37">AVERAGE(AO22,AO59)</f>
        <v>7.3700000000000002E-2</v>
      </c>
      <c r="CM22">
        <f t="shared" ref="CM22:CM37" si="38">AVERAGE(AP22,AP59)</f>
        <v>2.6025999999999998</v>
      </c>
      <c r="CN22">
        <f t="shared" ref="CN22:CN37" si="39">AVERAGE(AQ22,AQ59)</f>
        <v>2.5057999999999998</v>
      </c>
      <c r="CO22">
        <f t="shared" ref="CO22:CO37" si="40">AVERAGE(AR22,AR59)</f>
        <v>2.4738999999999995</v>
      </c>
      <c r="CP22">
        <f t="shared" ref="CP22:CP37" si="41">AVERAGE(AS22,AS59)</f>
        <v>2.4508000000000001</v>
      </c>
      <c r="CQ22">
        <f t="shared" ref="CQ22:CQ37" si="42">AVERAGE(AT22,AT59)</f>
        <v>1.3694999999999999</v>
      </c>
      <c r="CR22">
        <f t="shared" ref="CR22:CR37" si="43">AVERAGE(AU22,AU59)</f>
        <v>1.3409</v>
      </c>
      <c r="CS22">
        <f t="shared" ref="CS22:CS37" si="44">AVERAGE(AV22,AV59)</f>
        <v>0</v>
      </c>
    </row>
    <row r="23" spans="1:97" ht="14.4" x14ac:dyDescent="0.3">
      <c r="B23" t="s">
        <v>164</v>
      </c>
      <c r="C23">
        <v>0.1</v>
      </c>
      <c r="D23" s="35">
        <v>0.1749</v>
      </c>
      <c r="E23" s="35">
        <v>0</v>
      </c>
      <c r="F23" s="35">
        <v>0.11109999999999999</v>
      </c>
      <c r="G23" s="35">
        <v>-2.8269999999999991</v>
      </c>
      <c r="H23" s="35">
        <v>-2.8600000000000003</v>
      </c>
      <c r="I23" s="35">
        <v>-2.7279999999999998</v>
      </c>
      <c r="J23" s="35">
        <v>-2.0899999999999994</v>
      </c>
      <c r="K23" s="35">
        <v>1.3199999999999998E-2</v>
      </c>
      <c r="L23" s="35">
        <v>1.3199999999999998E-2</v>
      </c>
      <c r="M23" s="35">
        <v>1.2099999999999998E-2</v>
      </c>
      <c r="N23" s="35">
        <v>2.0899999999999998E-2</v>
      </c>
      <c r="O23" s="35">
        <v>-3.0800000000000004E-2</v>
      </c>
      <c r="P23" s="35">
        <v>-2.9700000000000008E-2</v>
      </c>
      <c r="Q23" s="35">
        <v>1.1780999999999999</v>
      </c>
      <c r="R23" s="35">
        <v>1.2078</v>
      </c>
      <c r="S23" s="35">
        <v>1.2022999999999999</v>
      </c>
      <c r="T23" s="35">
        <v>1.1726000000000001</v>
      </c>
      <c r="U23" s="35">
        <v>1.1352</v>
      </c>
      <c r="V23" s="35">
        <v>0</v>
      </c>
      <c r="W23" s="35">
        <v>5.7265999999999995</v>
      </c>
      <c r="X23" s="35">
        <v>0.5544</v>
      </c>
      <c r="Y23" s="35">
        <v>0.53349999999999986</v>
      </c>
      <c r="Z23" s="35">
        <v>0.57860000000000045</v>
      </c>
      <c r="AA23" s="35">
        <v>0.62919999999999976</v>
      </c>
      <c r="AB23" s="35">
        <v>0.54670000000000019</v>
      </c>
      <c r="AC23" s="35">
        <v>0.13089999999999999</v>
      </c>
      <c r="AD23" s="35">
        <v>0.12980000000000003</v>
      </c>
      <c r="AE23" s="35">
        <v>0.12759999999999999</v>
      </c>
      <c r="AF23" s="35">
        <v>2.4200000000000003E-2</v>
      </c>
      <c r="AG23" s="35">
        <v>0.1144</v>
      </c>
      <c r="AH23" s="35">
        <v>7.7000000000000027E-2</v>
      </c>
      <c r="AI23" s="35">
        <v>0</v>
      </c>
      <c r="AJ23" s="35">
        <v>7.1499999999999844</v>
      </c>
      <c r="AK23" s="35">
        <v>0</v>
      </c>
      <c r="AL23" s="35">
        <v>-3.8499999999999766</v>
      </c>
      <c r="AM23" s="35">
        <v>-1.0999999999999999E-2</v>
      </c>
      <c r="AN23" s="35">
        <v>0</v>
      </c>
      <c r="AO23" s="35">
        <v>0</v>
      </c>
      <c r="AP23" s="35">
        <v>3.6486999999999998</v>
      </c>
      <c r="AQ23" s="35">
        <v>3.5584999999999996</v>
      </c>
      <c r="AR23" s="35">
        <v>3.5067999999999997</v>
      </c>
      <c r="AS23" s="35">
        <v>3.5045999999999999</v>
      </c>
      <c r="AT23" s="35">
        <v>1.3870999999999998</v>
      </c>
      <c r="AU23" s="35">
        <v>1.3651</v>
      </c>
      <c r="AV23" s="35">
        <v>0</v>
      </c>
      <c r="AW23" s="35"/>
      <c r="AZ23">
        <v>500</v>
      </c>
      <c r="BA23">
        <f t="shared" si="0"/>
        <v>0.1749</v>
      </c>
      <c r="BB23">
        <f t="shared" si="1"/>
        <v>0</v>
      </c>
      <c r="BC23">
        <f t="shared" si="2"/>
        <v>0.11109999999999999</v>
      </c>
      <c r="BD23">
        <f t="shared" si="3"/>
        <v>-2.343</v>
      </c>
      <c r="BE23">
        <f t="shared" si="4"/>
        <v>-2.3485000000000005</v>
      </c>
      <c r="BF23">
        <f t="shared" si="5"/>
        <v>-2.2275</v>
      </c>
      <c r="BG23">
        <f t="shared" si="6"/>
        <v>-1.6554999999999995</v>
      </c>
      <c r="BH23">
        <f t="shared" si="7"/>
        <v>1.3199999999999998E-2</v>
      </c>
      <c r="BI23">
        <f t="shared" si="8"/>
        <v>1.3199999999999998E-2</v>
      </c>
      <c r="BJ23">
        <f t="shared" si="9"/>
        <v>1.2649999999999998E-2</v>
      </c>
      <c r="BK23">
        <f t="shared" si="10"/>
        <v>2.0899999999999998E-2</v>
      </c>
      <c r="BL23">
        <f t="shared" si="11"/>
        <v>-1.9800000000000005E-2</v>
      </c>
      <c r="BM23">
        <f t="shared" si="12"/>
        <v>-2.1450000000000004E-2</v>
      </c>
      <c r="BN23">
        <f t="shared" si="13"/>
        <v>1.1780999999999999</v>
      </c>
      <c r="BO23">
        <f t="shared" si="14"/>
        <v>1.2078</v>
      </c>
      <c r="BP23">
        <f t="shared" si="15"/>
        <v>1.2022999999999999</v>
      </c>
      <c r="BQ23">
        <f t="shared" si="16"/>
        <v>1.1726000000000001</v>
      </c>
      <c r="BR23">
        <f t="shared" si="17"/>
        <v>1.1352</v>
      </c>
      <c r="BS23">
        <f t="shared" si="18"/>
        <v>0</v>
      </c>
      <c r="BT23">
        <f t="shared" si="19"/>
        <v>5.7590499999999993</v>
      </c>
      <c r="BU23">
        <f t="shared" si="20"/>
        <v>0.60554999999999981</v>
      </c>
      <c r="BV23">
        <f t="shared" si="21"/>
        <v>0.61104999999999987</v>
      </c>
      <c r="BW23">
        <f t="shared" si="22"/>
        <v>0.68420000000000036</v>
      </c>
      <c r="BX23">
        <f t="shared" si="23"/>
        <v>0.71884999999999999</v>
      </c>
      <c r="BY23">
        <f t="shared" si="24"/>
        <v>0.64735000000000009</v>
      </c>
      <c r="BZ23">
        <f t="shared" si="25"/>
        <v>0.13089999999999999</v>
      </c>
      <c r="CA23">
        <f t="shared" si="26"/>
        <v>0.12925000000000003</v>
      </c>
      <c r="CB23">
        <f t="shared" si="27"/>
        <v>0.12924999999999998</v>
      </c>
      <c r="CC23">
        <f t="shared" si="28"/>
        <v>2.4200000000000003E-2</v>
      </c>
      <c r="CD23">
        <f t="shared" si="29"/>
        <v>0.1188</v>
      </c>
      <c r="CE23">
        <f t="shared" si="30"/>
        <v>4.1800000000000011E-2</v>
      </c>
      <c r="CF23">
        <f t="shared" si="31"/>
        <v>0</v>
      </c>
      <c r="CG23">
        <f t="shared" si="32"/>
        <v>21.449999999999992</v>
      </c>
      <c r="CH23">
        <f t="shared" si="33"/>
        <v>0</v>
      </c>
      <c r="CI23">
        <f t="shared" si="34"/>
        <v>7.7550000000000203</v>
      </c>
      <c r="CJ23">
        <f t="shared" si="35"/>
        <v>-8.7999999999999988E-3</v>
      </c>
      <c r="CK23">
        <f t="shared" si="36"/>
        <v>0</v>
      </c>
      <c r="CL23">
        <f t="shared" si="37"/>
        <v>0</v>
      </c>
      <c r="CM23">
        <f t="shared" si="38"/>
        <v>3.6046999999999998</v>
      </c>
      <c r="CN23">
        <f t="shared" si="39"/>
        <v>3.5331999999999995</v>
      </c>
      <c r="CO23">
        <f t="shared" si="40"/>
        <v>3.4814999999999996</v>
      </c>
      <c r="CP23">
        <f t="shared" si="41"/>
        <v>3.4913999999999996</v>
      </c>
      <c r="CQ23">
        <f t="shared" si="42"/>
        <v>1.3914999999999997</v>
      </c>
      <c r="CR23">
        <f t="shared" si="43"/>
        <v>1.3694999999999999</v>
      </c>
      <c r="CS23">
        <f t="shared" si="44"/>
        <v>0</v>
      </c>
    </row>
    <row r="24" spans="1:97" ht="14.4" x14ac:dyDescent="0.3">
      <c r="B24" t="s">
        <v>165</v>
      </c>
      <c r="C24">
        <v>0.05</v>
      </c>
      <c r="D24" s="40">
        <v>0.1716</v>
      </c>
      <c r="E24" s="40">
        <v>0</v>
      </c>
      <c r="F24" s="40">
        <v>0.10779999999999999</v>
      </c>
      <c r="G24" s="40">
        <v>-3.2669999999999995</v>
      </c>
      <c r="H24" s="40">
        <v>-3.3329999999999993</v>
      </c>
      <c r="I24" s="40">
        <v>-3.1129999999999991</v>
      </c>
      <c r="J24" s="40">
        <v>-2.6399999999999997</v>
      </c>
      <c r="K24" s="40">
        <v>8.8000000000000005E-3</v>
      </c>
      <c r="L24" s="40">
        <v>7.7000000000000002E-3</v>
      </c>
      <c r="M24" s="40">
        <v>9.8999999999999991E-3</v>
      </c>
      <c r="N24" s="40">
        <v>3.0800000000000001E-2</v>
      </c>
      <c r="O24" s="40">
        <v>1.1000000000000029E-3</v>
      </c>
      <c r="P24" s="40">
        <v>1.5400000000000002E-2</v>
      </c>
      <c r="Q24" s="40">
        <v>0.66110000000000002</v>
      </c>
      <c r="R24" s="40">
        <v>0.67649999999999999</v>
      </c>
      <c r="S24" s="40">
        <v>0.67210000000000003</v>
      </c>
      <c r="T24" s="40">
        <v>0.66879999999999995</v>
      </c>
      <c r="U24" s="40">
        <v>0.35859999999999997</v>
      </c>
      <c r="V24" s="40">
        <v>0</v>
      </c>
      <c r="W24" s="40">
        <v>4.6540999999999997</v>
      </c>
      <c r="X24" s="40">
        <v>1.5851000000000002</v>
      </c>
      <c r="Y24" s="40">
        <v>1.4750999999999999</v>
      </c>
      <c r="Z24" s="40">
        <v>1.7181999999999999</v>
      </c>
      <c r="AA24" s="40">
        <v>1.7578</v>
      </c>
      <c r="AB24" s="40">
        <v>1.5498999999999996</v>
      </c>
      <c r="AC24" s="40">
        <v>0.1221</v>
      </c>
      <c r="AD24" s="40">
        <v>0.1221</v>
      </c>
      <c r="AE24" s="40">
        <v>0.1221</v>
      </c>
      <c r="AF24" s="40">
        <v>7.9199999999999993E-2</v>
      </c>
      <c r="AG24" s="40">
        <v>0.1265</v>
      </c>
      <c r="AH24" s="40">
        <v>9.2399999999999996E-2</v>
      </c>
      <c r="AI24" s="40">
        <v>0</v>
      </c>
      <c r="AJ24" s="40">
        <v>5.170000000000007</v>
      </c>
      <c r="AK24" s="40">
        <v>2.9700000000000149</v>
      </c>
      <c r="AL24" s="40">
        <v>5.8300000000000125</v>
      </c>
      <c r="AM24" s="40">
        <v>2.0899999999999998E-2</v>
      </c>
      <c r="AN24" s="40">
        <v>0</v>
      </c>
      <c r="AO24" s="40">
        <v>0</v>
      </c>
      <c r="AP24" s="40">
        <v>2.8654999999999999</v>
      </c>
      <c r="AQ24" s="40">
        <v>2.8105000000000002</v>
      </c>
      <c r="AR24" s="40">
        <v>2.8313999999999995</v>
      </c>
      <c r="AS24" s="40">
        <v>2.7906999999999997</v>
      </c>
      <c r="AT24" s="40">
        <v>1.0505</v>
      </c>
      <c r="AU24" s="40">
        <v>1.0395000000000001</v>
      </c>
      <c r="AV24" s="40">
        <v>0</v>
      </c>
      <c r="AW24" s="40"/>
      <c r="AZ24">
        <v>250</v>
      </c>
      <c r="BA24">
        <f t="shared" si="0"/>
        <v>0.1716</v>
      </c>
      <c r="BB24">
        <f t="shared" si="1"/>
        <v>0</v>
      </c>
      <c r="BC24">
        <f t="shared" si="2"/>
        <v>0.10779999999999999</v>
      </c>
      <c r="BD24">
        <f t="shared" si="3"/>
        <v>-3.0689999999999991</v>
      </c>
      <c r="BE24">
        <f t="shared" si="4"/>
        <v>-3.0909999999999993</v>
      </c>
      <c r="BF24">
        <f t="shared" si="5"/>
        <v>-2.9370000000000003</v>
      </c>
      <c r="BG24">
        <f t="shared" si="6"/>
        <v>-2.4089999999999998</v>
      </c>
      <c r="BH24">
        <f t="shared" si="7"/>
        <v>8.8000000000000005E-3</v>
      </c>
      <c r="BI24">
        <f t="shared" si="8"/>
        <v>8.2500000000000004E-3</v>
      </c>
      <c r="BJ24">
        <f t="shared" si="9"/>
        <v>9.8999999999999991E-3</v>
      </c>
      <c r="BK24">
        <f t="shared" si="10"/>
        <v>2.86E-2</v>
      </c>
      <c r="BL24">
        <f t="shared" si="11"/>
        <v>-1.7049999999999999E-2</v>
      </c>
      <c r="BM24">
        <f t="shared" si="12"/>
        <v>1.6499999999999996E-3</v>
      </c>
      <c r="BN24">
        <f t="shared" si="13"/>
        <v>0.66110000000000002</v>
      </c>
      <c r="BO24">
        <f t="shared" si="14"/>
        <v>0.67649999999999999</v>
      </c>
      <c r="BP24">
        <f t="shared" si="15"/>
        <v>0.67210000000000003</v>
      </c>
      <c r="BQ24">
        <f t="shared" si="16"/>
        <v>0.66879999999999995</v>
      </c>
      <c r="BR24">
        <f t="shared" si="17"/>
        <v>0.35859999999999997</v>
      </c>
      <c r="BS24">
        <f t="shared" si="18"/>
        <v>0</v>
      </c>
      <c r="BT24">
        <f t="shared" si="19"/>
        <v>4.67225</v>
      </c>
      <c r="BU24">
        <f t="shared" si="20"/>
        <v>1.5400000000000003</v>
      </c>
      <c r="BV24">
        <f t="shared" si="21"/>
        <v>1.4256000000000002</v>
      </c>
      <c r="BW24">
        <f t="shared" si="22"/>
        <v>1.6709000000000001</v>
      </c>
      <c r="BX24">
        <f t="shared" si="23"/>
        <v>1.69895</v>
      </c>
      <c r="BY24">
        <f t="shared" si="24"/>
        <v>1.5080999999999998</v>
      </c>
      <c r="BZ24">
        <f t="shared" si="25"/>
        <v>0.1221</v>
      </c>
      <c r="CA24">
        <f t="shared" si="26"/>
        <v>0.12155000000000001</v>
      </c>
      <c r="CB24">
        <f t="shared" si="27"/>
        <v>0.121</v>
      </c>
      <c r="CC24">
        <f t="shared" si="28"/>
        <v>5.28E-2</v>
      </c>
      <c r="CD24">
        <f t="shared" si="29"/>
        <v>0.1265</v>
      </c>
      <c r="CE24">
        <f t="shared" si="30"/>
        <v>7.9749999999999988E-2</v>
      </c>
      <c r="CF24">
        <f t="shared" si="31"/>
        <v>0</v>
      </c>
      <c r="CG24">
        <f t="shared" si="32"/>
        <v>12.100000000000005</v>
      </c>
      <c r="CH24">
        <f t="shared" si="33"/>
        <v>8.3600000000000065</v>
      </c>
      <c r="CI24">
        <f t="shared" si="34"/>
        <v>10.120000000000008</v>
      </c>
      <c r="CJ24">
        <f t="shared" si="35"/>
        <v>1.43E-2</v>
      </c>
      <c r="CK24">
        <f t="shared" si="36"/>
        <v>-5.5000000000000003E-4</v>
      </c>
      <c r="CL24">
        <f t="shared" si="37"/>
        <v>0</v>
      </c>
      <c r="CM24">
        <f t="shared" si="38"/>
        <v>2.8093999999999997</v>
      </c>
      <c r="CN24">
        <f t="shared" si="39"/>
        <v>2.7582500000000003</v>
      </c>
      <c r="CO24">
        <f t="shared" si="40"/>
        <v>2.7741999999999996</v>
      </c>
      <c r="CP24">
        <f t="shared" si="41"/>
        <v>2.7202999999999999</v>
      </c>
      <c r="CQ24">
        <f t="shared" si="42"/>
        <v>1.0362</v>
      </c>
      <c r="CR24">
        <f t="shared" si="43"/>
        <v>1.02685</v>
      </c>
      <c r="CS24">
        <f t="shared" si="44"/>
        <v>0</v>
      </c>
    </row>
    <row r="25" spans="1:97" ht="14.4" x14ac:dyDescent="0.3">
      <c r="B25" t="s">
        <v>165</v>
      </c>
      <c r="C25">
        <v>0.05</v>
      </c>
      <c r="D25" s="40">
        <v>0.1012</v>
      </c>
      <c r="E25" s="40">
        <v>0</v>
      </c>
      <c r="F25" s="40">
        <v>5.8299999999999998E-2</v>
      </c>
      <c r="G25" s="40">
        <v>-3.0580000000000003</v>
      </c>
      <c r="H25" s="40">
        <v>-3.1569999999999991</v>
      </c>
      <c r="I25" s="40">
        <v>-2.9369999999999989</v>
      </c>
      <c r="J25" s="40">
        <v>-2.5519999999999996</v>
      </c>
      <c r="K25" s="40">
        <v>9.8999999999999991E-3</v>
      </c>
      <c r="L25" s="40">
        <v>8.7999999999999988E-3</v>
      </c>
      <c r="M25" s="40">
        <v>9.8999999999999991E-3</v>
      </c>
      <c r="N25" s="40">
        <v>6.1600000000000002E-2</v>
      </c>
      <c r="O25" s="40">
        <v>3.5200000000000002E-2</v>
      </c>
      <c r="P25" s="40">
        <v>3.4100000000000005E-2</v>
      </c>
      <c r="Q25" s="40">
        <v>0.79420000000000002</v>
      </c>
      <c r="R25" s="40">
        <v>0.80410000000000004</v>
      </c>
      <c r="S25" s="40">
        <v>0.80740000000000012</v>
      </c>
      <c r="T25" s="40">
        <v>0.79309999999999992</v>
      </c>
      <c r="U25" s="40">
        <v>0.80299999999999994</v>
      </c>
      <c r="V25" s="40">
        <v>0</v>
      </c>
      <c r="W25" s="40">
        <v>4.6947999999999999</v>
      </c>
      <c r="X25" s="40">
        <v>1.331</v>
      </c>
      <c r="Y25" s="40">
        <v>1.2495999999999998</v>
      </c>
      <c r="Z25" s="40">
        <v>1.4993000000000003</v>
      </c>
      <c r="AA25" s="40">
        <v>1.5311999999999999</v>
      </c>
      <c r="AB25" s="40">
        <v>1.3606999999999998</v>
      </c>
      <c r="AC25" s="40">
        <v>0.12980000000000003</v>
      </c>
      <c r="AD25" s="40">
        <v>0.1298</v>
      </c>
      <c r="AE25" s="40">
        <v>0.12759999999999999</v>
      </c>
      <c r="AF25" s="40">
        <v>7.6999999999999999E-2</v>
      </c>
      <c r="AG25" s="40">
        <v>0.14080000000000001</v>
      </c>
      <c r="AH25" s="40">
        <v>8.4699999999999998E-2</v>
      </c>
      <c r="AI25" s="40">
        <v>0</v>
      </c>
      <c r="AJ25" s="40">
        <v>0.33000000000001251</v>
      </c>
      <c r="AK25" s="40">
        <v>-0.54999999999998828</v>
      </c>
      <c r="AL25" s="40">
        <v>0.77000000000000313</v>
      </c>
      <c r="AM25" s="40">
        <v>6.6000000000000008E-3</v>
      </c>
      <c r="AN25" s="40">
        <v>0</v>
      </c>
      <c r="AO25" s="40">
        <v>0</v>
      </c>
      <c r="AP25" s="40">
        <v>3.1075000000000004</v>
      </c>
      <c r="AQ25" s="40">
        <v>3.0646</v>
      </c>
      <c r="AR25" s="40">
        <v>3.0348999999999999</v>
      </c>
      <c r="AS25" s="40">
        <v>3.0602</v>
      </c>
      <c r="AT25" s="40">
        <v>1.0856999999999999</v>
      </c>
      <c r="AU25" s="40">
        <v>1.0713999999999999</v>
      </c>
      <c r="AV25" s="40">
        <v>0</v>
      </c>
      <c r="AW25" s="40"/>
      <c r="AZ25">
        <v>125</v>
      </c>
      <c r="BA25">
        <f t="shared" si="0"/>
        <v>0.1012</v>
      </c>
      <c r="BB25">
        <f t="shared" si="1"/>
        <v>0</v>
      </c>
      <c r="BC25">
        <f t="shared" si="2"/>
        <v>5.8299999999999998E-2</v>
      </c>
      <c r="BD25">
        <f t="shared" si="3"/>
        <v>-2.8600000000000003</v>
      </c>
      <c r="BE25">
        <f t="shared" si="4"/>
        <v>-2.9149999999999991</v>
      </c>
      <c r="BF25">
        <f t="shared" si="5"/>
        <v>-2.7610000000000001</v>
      </c>
      <c r="BG25">
        <f t="shared" si="6"/>
        <v>-2.3209999999999997</v>
      </c>
      <c r="BH25">
        <f t="shared" si="7"/>
        <v>9.8999999999999991E-3</v>
      </c>
      <c r="BI25">
        <f t="shared" si="8"/>
        <v>9.3499999999999989E-3</v>
      </c>
      <c r="BJ25">
        <f t="shared" si="9"/>
        <v>9.8999999999999991E-3</v>
      </c>
      <c r="BK25">
        <f t="shared" si="10"/>
        <v>5.9400000000000001E-2</v>
      </c>
      <c r="BL25">
        <f t="shared" si="11"/>
        <v>1.7049999999999999E-2</v>
      </c>
      <c r="BM25">
        <f t="shared" si="12"/>
        <v>2.035E-2</v>
      </c>
      <c r="BN25">
        <f t="shared" si="13"/>
        <v>0.79420000000000002</v>
      </c>
      <c r="BO25">
        <f t="shared" si="14"/>
        <v>0.80410000000000004</v>
      </c>
      <c r="BP25">
        <f t="shared" si="15"/>
        <v>0.80740000000000012</v>
      </c>
      <c r="BQ25">
        <f t="shared" si="16"/>
        <v>0.79309999999999992</v>
      </c>
      <c r="BR25">
        <f t="shared" si="17"/>
        <v>0.80299999999999994</v>
      </c>
      <c r="BS25">
        <f t="shared" si="18"/>
        <v>0</v>
      </c>
      <c r="BT25">
        <f t="shared" si="19"/>
        <v>4.7129500000000002</v>
      </c>
      <c r="BU25">
        <f t="shared" si="20"/>
        <v>1.2859</v>
      </c>
      <c r="BV25">
        <f t="shared" si="21"/>
        <v>1.2000999999999999</v>
      </c>
      <c r="BW25">
        <f t="shared" si="22"/>
        <v>1.4520000000000004</v>
      </c>
      <c r="BX25">
        <f t="shared" si="23"/>
        <v>1.47235</v>
      </c>
      <c r="BY25">
        <f t="shared" si="24"/>
        <v>1.3188999999999997</v>
      </c>
      <c r="BZ25">
        <f t="shared" si="25"/>
        <v>0.12980000000000003</v>
      </c>
      <c r="CA25">
        <f t="shared" si="26"/>
        <v>0.12925</v>
      </c>
      <c r="CB25">
        <f t="shared" si="27"/>
        <v>0.1265</v>
      </c>
      <c r="CC25">
        <f t="shared" si="28"/>
        <v>5.0600000000000006E-2</v>
      </c>
      <c r="CD25">
        <f t="shared" si="29"/>
        <v>0.14080000000000001</v>
      </c>
      <c r="CE25">
        <f t="shared" si="30"/>
        <v>7.2050000000000003E-2</v>
      </c>
      <c r="CF25">
        <f t="shared" si="31"/>
        <v>0</v>
      </c>
      <c r="CG25">
        <f t="shared" si="32"/>
        <v>7.2600000000000113</v>
      </c>
      <c r="CH25">
        <f t="shared" si="33"/>
        <v>4.8400000000000043</v>
      </c>
      <c r="CI25">
        <f t="shared" si="34"/>
        <v>5.0599999999999996</v>
      </c>
      <c r="CJ25">
        <f t="shared" si="35"/>
        <v>0</v>
      </c>
      <c r="CK25">
        <f t="shared" si="36"/>
        <v>-5.5000000000000003E-4</v>
      </c>
      <c r="CL25">
        <f t="shared" si="37"/>
        <v>0</v>
      </c>
      <c r="CM25">
        <f t="shared" si="38"/>
        <v>3.0514000000000001</v>
      </c>
      <c r="CN25">
        <f t="shared" si="39"/>
        <v>3.0123500000000001</v>
      </c>
      <c r="CO25">
        <f t="shared" si="40"/>
        <v>2.9776999999999996</v>
      </c>
      <c r="CP25">
        <f t="shared" si="41"/>
        <v>2.9898000000000002</v>
      </c>
      <c r="CQ25">
        <f t="shared" si="42"/>
        <v>1.0713999999999999</v>
      </c>
      <c r="CR25">
        <f t="shared" si="43"/>
        <v>1.0587499999999999</v>
      </c>
      <c r="CS25">
        <f t="shared" si="44"/>
        <v>0</v>
      </c>
    </row>
    <row r="26" spans="1:97" ht="14.4" x14ac:dyDescent="0.3">
      <c r="B26" t="s">
        <v>166</v>
      </c>
      <c r="C26">
        <v>2.5000000000000001E-2</v>
      </c>
      <c r="D26" s="44">
        <v>0</v>
      </c>
      <c r="E26" s="44">
        <v>0</v>
      </c>
      <c r="F26" s="44">
        <v>0</v>
      </c>
      <c r="G26" s="44">
        <v>-1.8039999999999992</v>
      </c>
      <c r="H26" s="44">
        <v>-1.8699999999999992</v>
      </c>
      <c r="I26" s="44">
        <v>-1.6720000000000015</v>
      </c>
      <c r="J26" s="44">
        <v>-1.2760000000000011</v>
      </c>
      <c r="K26" s="44">
        <v>7.7000000000000002E-3</v>
      </c>
      <c r="L26" s="44">
        <v>8.8000000000000005E-3</v>
      </c>
      <c r="M26" s="44">
        <v>8.7999999999999988E-3</v>
      </c>
      <c r="N26" s="44">
        <v>2.0899999999999998E-2</v>
      </c>
      <c r="O26" s="44">
        <v>-2.1999999999999962E-3</v>
      </c>
      <c r="P26" s="44">
        <v>1.0999999999999999E-2</v>
      </c>
      <c r="Q26" s="44">
        <v>0.13639999999999999</v>
      </c>
      <c r="R26" s="44">
        <v>0.13969999999999999</v>
      </c>
      <c r="S26" s="44">
        <v>0.1353</v>
      </c>
      <c r="T26" s="44">
        <v>0.14299999999999999</v>
      </c>
      <c r="U26" s="44">
        <v>0</v>
      </c>
      <c r="V26" s="44">
        <v>0</v>
      </c>
      <c r="W26" s="44">
        <v>4.5606</v>
      </c>
      <c r="X26" s="44">
        <v>1.2957999999999996</v>
      </c>
      <c r="Y26" s="44">
        <v>1.1913</v>
      </c>
      <c r="Z26" s="44">
        <v>1.4233999999999996</v>
      </c>
      <c r="AA26" s="44">
        <v>1.4828000000000003</v>
      </c>
      <c r="AB26" s="44">
        <v>1.3013000000000001</v>
      </c>
      <c r="AC26" s="44">
        <v>0.13750000000000001</v>
      </c>
      <c r="AD26" s="44">
        <v>0.13420000000000001</v>
      </c>
      <c r="AE26" s="44">
        <v>0.13969999999999999</v>
      </c>
      <c r="AF26" s="44">
        <v>8.4699999999999998E-2</v>
      </c>
      <c r="AG26" s="44">
        <v>0.12540000000000001</v>
      </c>
      <c r="AH26" s="44">
        <v>4.6199999999999998E-2</v>
      </c>
      <c r="AI26" s="44">
        <v>0</v>
      </c>
      <c r="AJ26" s="44">
        <v>10.065000000000001</v>
      </c>
      <c r="AK26" s="44">
        <v>8.1950000000000003</v>
      </c>
      <c r="AL26" s="44">
        <v>6.6219999999999937</v>
      </c>
      <c r="AM26" s="44">
        <v>-1.43E-2</v>
      </c>
      <c r="AN26" s="44">
        <v>-1.1000000000000001E-3</v>
      </c>
      <c r="AO26" s="44">
        <v>0</v>
      </c>
      <c r="AP26" s="44">
        <v>0.54339999999999999</v>
      </c>
      <c r="AQ26" s="44">
        <v>0.50159999999999982</v>
      </c>
      <c r="AR26" s="44">
        <v>0.49390000000000012</v>
      </c>
      <c r="AS26" s="44">
        <v>0.50929999999999997</v>
      </c>
      <c r="AT26" s="44">
        <v>1.0725</v>
      </c>
      <c r="AU26" s="44">
        <v>1.0747</v>
      </c>
      <c r="AV26" s="44">
        <v>0</v>
      </c>
      <c r="AW26" s="44"/>
      <c r="AZ26">
        <v>62.5</v>
      </c>
      <c r="BA26">
        <f t="shared" si="0"/>
        <v>0</v>
      </c>
      <c r="BB26">
        <f t="shared" si="1"/>
        <v>0</v>
      </c>
      <c r="BC26">
        <f t="shared" si="2"/>
        <v>0</v>
      </c>
      <c r="BD26">
        <f t="shared" si="3"/>
        <v>-2.4859999999999998</v>
      </c>
      <c r="BE26">
        <f t="shared" si="4"/>
        <v>-2.5409999999999999</v>
      </c>
      <c r="BF26">
        <f t="shared" si="5"/>
        <v>-2.3870000000000009</v>
      </c>
      <c r="BG26">
        <f t="shared" si="6"/>
        <v>-1.8975000000000011</v>
      </c>
      <c r="BH26">
        <f t="shared" si="7"/>
        <v>8.2500000000000004E-3</v>
      </c>
      <c r="BI26">
        <f t="shared" si="8"/>
        <v>8.2500000000000004E-3</v>
      </c>
      <c r="BJ26">
        <f t="shared" si="9"/>
        <v>9.3499999999999989E-3</v>
      </c>
      <c r="BK26">
        <f t="shared" si="10"/>
        <v>1.6499999999999997E-2</v>
      </c>
      <c r="BL26">
        <f t="shared" si="11"/>
        <v>-3.2999999999999995E-2</v>
      </c>
      <c r="BM26">
        <f t="shared" si="12"/>
        <v>-8.2500000000000004E-3</v>
      </c>
      <c r="BN26">
        <f t="shared" si="13"/>
        <v>0.13639999999999999</v>
      </c>
      <c r="BO26">
        <f t="shared" si="14"/>
        <v>0.13969999999999999</v>
      </c>
      <c r="BP26">
        <f t="shared" si="15"/>
        <v>0.1353</v>
      </c>
      <c r="BQ26">
        <f t="shared" si="16"/>
        <v>0.14299999999999999</v>
      </c>
      <c r="BR26">
        <f t="shared" si="17"/>
        <v>0</v>
      </c>
      <c r="BS26">
        <f t="shared" si="18"/>
        <v>0</v>
      </c>
      <c r="BT26">
        <f t="shared" si="19"/>
        <v>4.6364999999999998</v>
      </c>
      <c r="BU26">
        <f t="shared" si="20"/>
        <v>1.3166999999999998</v>
      </c>
      <c r="BV26">
        <f t="shared" si="21"/>
        <v>1.24465</v>
      </c>
      <c r="BW26">
        <f t="shared" si="22"/>
        <v>1.4503499999999996</v>
      </c>
      <c r="BX26">
        <f t="shared" si="23"/>
        <v>1.50095</v>
      </c>
      <c r="BY26">
        <f t="shared" si="24"/>
        <v>1.3486000000000002</v>
      </c>
      <c r="BZ26">
        <f t="shared" si="25"/>
        <v>0.13695000000000002</v>
      </c>
      <c r="CA26">
        <f t="shared" si="26"/>
        <v>0.13475000000000001</v>
      </c>
      <c r="CB26">
        <f t="shared" si="27"/>
        <v>0.13969999999999999</v>
      </c>
      <c r="CC26">
        <f t="shared" si="28"/>
        <v>8.4699999999999998E-2</v>
      </c>
      <c r="CD26">
        <f t="shared" si="29"/>
        <v>0.12759999999999999</v>
      </c>
      <c r="CE26">
        <f t="shared" si="30"/>
        <v>4.9499999999999995E-2</v>
      </c>
      <c r="CF26">
        <f t="shared" si="31"/>
        <v>0</v>
      </c>
      <c r="CG26">
        <f t="shared" si="32"/>
        <v>41.239550000000001</v>
      </c>
      <c r="CH26">
        <f t="shared" si="33"/>
        <v>40.912849999999992</v>
      </c>
      <c r="CI26">
        <f t="shared" si="34"/>
        <v>39.57085</v>
      </c>
      <c r="CJ26">
        <f t="shared" si="35"/>
        <v>1.4849999999999999E-2</v>
      </c>
      <c r="CK26">
        <f t="shared" si="36"/>
        <v>-5.5000000000000003E-4</v>
      </c>
      <c r="CL26">
        <f t="shared" si="37"/>
        <v>0</v>
      </c>
      <c r="CM26">
        <f t="shared" si="38"/>
        <v>0.51424999999999998</v>
      </c>
      <c r="CN26">
        <f t="shared" si="39"/>
        <v>0.49774999999999991</v>
      </c>
      <c r="CO26">
        <f t="shared" si="40"/>
        <v>0.4779500000000001</v>
      </c>
      <c r="CP26">
        <f t="shared" si="41"/>
        <v>0.49555000000000005</v>
      </c>
      <c r="CQ26">
        <f t="shared" si="42"/>
        <v>1.0439000000000001</v>
      </c>
      <c r="CR26">
        <f t="shared" si="43"/>
        <v>1.04555</v>
      </c>
      <c r="CS26">
        <f t="shared" si="44"/>
        <v>0</v>
      </c>
    </row>
    <row r="27" spans="1:97" ht="14.4" x14ac:dyDescent="0.3">
      <c r="B27" t="s">
        <v>166</v>
      </c>
      <c r="C27">
        <v>2.5000000000000001E-2</v>
      </c>
      <c r="D27" s="44">
        <v>0.21890000000000001</v>
      </c>
      <c r="E27" s="44">
        <v>0</v>
      </c>
      <c r="F27" s="44">
        <v>0.1419</v>
      </c>
      <c r="G27" s="44">
        <v>-2.2219999999999995</v>
      </c>
      <c r="H27" s="44">
        <v>-2.3099999999999996</v>
      </c>
      <c r="I27" s="44">
        <v>-2.1230000000000007</v>
      </c>
      <c r="J27" s="44">
        <v>-1.8150000000000004</v>
      </c>
      <c r="K27" s="44">
        <v>6.5999999999999991E-3</v>
      </c>
      <c r="L27" s="44">
        <v>8.8000000000000005E-3</v>
      </c>
      <c r="M27" s="44">
        <v>6.5999999999999991E-3</v>
      </c>
      <c r="N27" s="44">
        <v>4.2900000000000001E-2</v>
      </c>
      <c r="O27" s="44">
        <v>7.7000000000000011E-3</v>
      </c>
      <c r="P27" s="44">
        <v>2.6399999999999996E-2</v>
      </c>
      <c r="Q27" s="44">
        <v>0.85909999999999997</v>
      </c>
      <c r="R27" s="44">
        <v>0.8679</v>
      </c>
      <c r="S27" s="44">
        <v>0.8679</v>
      </c>
      <c r="T27" s="44">
        <v>0.84810000000000008</v>
      </c>
      <c r="U27" s="44">
        <v>0.65010000000000001</v>
      </c>
      <c r="V27" s="44">
        <v>0</v>
      </c>
      <c r="W27" s="44">
        <v>4.5880999999999998</v>
      </c>
      <c r="X27" s="44">
        <v>1.4355</v>
      </c>
      <c r="Y27" s="44">
        <v>1.3111999999999997</v>
      </c>
      <c r="Z27" s="44">
        <v>1.5564999999999996</v>
      </c>
      <c r="AA27" s="44">
        <v>1.6214000000000004</v>
      </c>
      <c r="AB27" s="44">
        <v>1.3849</v>
      </c>
      <c r="AC27" s="44">
        <v>0.1331</v>
      </c>
      <c r="AD27" s="44">
        <v>0.12980000000000003</v>
      </c>
      <c r="AE27" s="44">
        <v>0.1331</v>
      </c>
      <c r="AF27" s="44">
        <v>0.16169999999999998</v>
      </c>
      <c r="AG27" s="44">
        <v>0.1188</v>
      </c>
      <c r="AH27" s="44">
        <v>0.11220000000000001</v>
      </c>
      <c r="AI27" s="44">
        <v>0</v>
      </c>
      <c r="AJ27" s="44">
        <v>0.26400000000000023</v>
      </c>
      <c r="AK27" s="44">
        <v>3.5089999999999995</v>
      </c>
      <c r="AL27" s="44">
        <v>3.442999999999997</v>
      </c>
      <c r="AM27" s="44">
        <v>-1.9799999999999998E-2</v>
      </c>
      <c r="AN27" s="44">
        <v>-1.1000000000000001E-3</v>
      </c>
      <c r="AO27" s="44">
        <v>0</v>
      </c>
      <c r="AP27" s="44">
        <v>4.7805999999999997</v>
      </c>
      <c r="AQ27" s="44">
        <v>4.6739000000000006</v>
      </c>
      <c r="AR27" s="44">
        <v>4.6508000000000003</v>
      </c>
      <c r="AS27" s="44">
        <v>4.62</v>
      </c>
      <c r="AT27" s="44">
        <v>1.0065</v>
      </c>
      <c r="AU27" s="44">
        <v>0.9998999999999999</v>
      </c>
      <c r="AV27" s="44">
        <v>0</v>
      </c>
      <c r="AW27" s="44"/>
      <c r="AZ27">
        <v>31.25</v>
      </c>
      <c r="BA27">
        <f t="shared" si="0"/>
        <v>0.21890000000000001</v>
      </c>
      <c r="BB27">
        <f t="shared" si="1"/>
        <v>0</v>
      </c>
      <c r="BC27">
        <f t="shared" si="2"/>
        <v>0.1419</v>
      </c>
      <c r="BD27">
        <f t="shared" si="3"/>
        <v>-2.9039999999999999</v>
      </c>
      <c r="BE27">
        <f t="shared" si="4"/>
        <v>-2.9810000000000003</v>
      </c>
      <c r="BF27">
        <f t="shared" si="5"/>
        <v>-2.8380000000000001</v>
      </c>
      <c r="BG27">
        <f t="shared" si="6"/>
        <v>-2.4365000000000006</v>
      </c>
      <c r="BH27">
        <f t="shared" si="7"/>
        <v>7.1500000000000001E-3</v>
      </c>
      <c r="BI27">
        <f t="shared" si="8"/>
        <v>8.2500000000000004E-3</v>
      </c>
      <c r="BJ27">
        <f t="shared" si="9"/>
        <v>7.1500000000000001E-3</v>
      </c>
      <c r="BK27">
        <f t="shared" si="10"/>
        <v>3.85E-2</v>
      </c>
      <c r="BL27">
        <f t="shared" si="11"/>
        <v>-2.3099999999999999E-2</v>
      </c>
      <c r="BM27">
        <f t="shared" si="12"/>
        <v>7.1499999999999966E-3</v>
      </c>
      <c r="BN27">
        <f t="shared" si="13"/>
        <v>0.85909999999999997</v>
      </c>
      <c r="BO27">
        <f t="shared" si="14"/>
        <v>0.8679</v>
      </c>
      <c r="BP27">
        <f t="shared" si="15"/>
        <v>0.8679</v>
      </c>
      <c r="BQ27">
        <f t="shared" si="16"/>
        <v>0.84810000000000008</v>
      </c>
      <c r="BR27">
        <f t="shared" si="17"/>
        <v>0.65010000000000001</v>
      </c>
      <c r="BS27">
        <f t="shared" si="18"/>
        <v>0</v>
      </c>
      <c r="BT27">
        <f t="shared" si="19"/>
        <v>4.6639999999999997</v>
      </c>
      <c r="BU27">
        <f t="shared" si="20"/>
        <v>1.4564000000000001</v>
      </c>
      <c r="BV27">
        <f t="shared" si="21"/>
        <v>1.3645499999999995</v>
      </c>
      <c r="BW27">
        <f t="shared" si="22"/>
        <v>1.5834499999999996</v>
      </c>
      <c r="BX27">
        <f t="shared" si="23"/>
        <v>1.6395500000000003</v>
      </c>
      <c r="BY27">
        <f t="shared" si="24"/>
        <v>1.4321999999999999</v>
      </c>
      <c r="BZ27">
        <f t="shared" si="25"/>
        <v>0.13255</v>
      </c>
      <c r="CA27">
        <f t="shared" si="26"/>
        <v>0.13035000000000002</v>
      </c>
      <c r="CB27">
        <f t="shared" si="27"/>
        <v>0.1331</v>
      </c>
      <c r="CC27">
        <f t="shared" si="28"/>
        <v>0.16169999999999998</v>
      </c>
      <c r="CD27">
        <f t="shared" si="29"/>
        <v>0.121</v>
      </c>
      <c r="CE27">
        <f t="shared" si="30"/>
        <v>0.11550000000000001</v>
      </c>
      <c r="CF27">
        <f t="shared" si="31"/>
        <v>0</v>
      </c>
      <c r="CG27">
        <f t="shared" si="32"/>
        <v>31.438550000000003</v>
      </c>
      <c r="CH27">
        <f t="shared" si="33"/>
        <v>36.226849999999999</v>
      </c>
      <c r="CI27">
        <f t="shared" si="34"/>
        <v>36.391849999999998</v>
      </c>
      <c r="CJ27">
        <f t="shared" si="35"/>
        <v>9.3500000000000007E-3</v>
      </c>
      <c r="CK27">
        <f t="shared" si="36"/>
        <v>-5.5000000000000003E-4</v>
      </c>
      <c r="CL27">
        <f t="shared" si="37"/>
        <v>0</v>
      </c>
      <c r="CM27">
        <f t="shared" si="38"/>
        <v>4.7514500000000002</v>
      </c>
      <c r="CN27">
        <f t="shared" si="39"/>
        <v>4.6700499999999998</v>
      </c>
      <c r="CO27">
        <f t="shared" si="40"/>
        <v>4.6348500000000001</v>
      </c>
      <c r="CP27">
        <f t="shared" si="41"/>
        <v>4.6062500000000002</v>
      </c>
      <c r="CQ27">
        <f t="shared" si="42"/>
        <v>0.97789999999999999</v>
      </c>
      <c r="CR27">
        <f t="shared" si="43"/>
        <v>0.97075</v>
      </c>
      <c r="CS27">
        <f t="shared" si="44"/>
        <v>0</v>
      </c>
    </row>
    <row r="28" spans="1:97" ht="14.4" x14ac:dyDescent="0.3">
      <c r="B28" t="s">
        <v>167</v>
      </c>
      <c r="C28">
        <v>1.2500000000000001E-2</v>
      </c>
      <c r="D28" s="48">
        <v>1.6500000000000001E-2</v>
      </c>
      <c r="E28" s="48">
        <v>0</v>
      </c>
      <c r="F28" s="48">
        <v>2.2000000000000001E-3</v>
      </c>
      <c r="G28" s="48">
        <v>-3.299999999999998</v>
      </c>
      <c r="H28" s="48">
        <v>-3.3880000000000008</v>
      </c>
      <c r="I28" s="48">
        <v>-3.1240000000000006</v>
      </c>
      <c r="J28" s="48">
        <v>-2.6949999999999985</v>
      </c>
      <c r="K28" s="48">
        <v>7.7000000000000002E-3</v>
      </c>
      <c r="L28" s="48">
        <v>7.7000000000000002E-3</v>
      </c>
      <c r="M28" s="48">
        <v>6.5999999999999991E-3</v>
      </c>
      <c r="N28" s="48">
        <v>0.1012</v>
      </c>
      <c r="O28" s="48">
        <v>9.0199999999999989E-2</v>
      </c>
      <c r="P28" s="48">
        <v>8.3600000000000008E-2</v>
      </c>
      <c r="Q28" s="48">
        <v>0.23760000000000001</v>
      </c>
      <c r="R28" s="48">
        <v>0.23760000000000001</v>
      </c>
      <c r="S28" s="48">
        <v>0.2321</v>
      </c>
      <c r="T28" s="48">
        <v>0.23760000000000001</v>
      </c>
      <c r="U28" s="48">
        <v>0.1474</v>
      </c>
      <c r="V28" s="48">
        <v>0</v>
      </c>
      <c r="W28" s="48">
        <v>3.1372</v>
      </c>
      <c r="X28" s="48">
        <v>1.2077999999999995</v>
      </c>
      <c r="Y28" s="48">
        <v>1.1439999999999997</v>
      </c>
      <c r="Z28" s="48">
        <v>1.3760999999999999</v>
      </c>
      <c r="AA28" s="48">
        <v>1.4278000000000004</v>
      </c>
      <c r="AB28" s="48">
        <v>1.2342000000000002</v>
      </c>
      <c r="AC28" s="48">
        <v>8.4699999999999998E-2</v>
      </c>
      <c r="AD28" s="48">
        <v>8.3599999999999994E-2</v>
      </c>
      <c r="AE28" s="48">
        <v>8.14E-2</v>
      </c>
      <c r="AF28" s="48">
        <v>0.15289999999999998</v>
      </c>
      <c r="AG28" s="48">
        <v>8.4699999999999998E-2</v>
      </c>
      <c r="AH28" s="48">
        <v>2.2000000000000001E-3</v>
      </c>
      <c r="AI28" s="48">
        <v>0</v>
      </c>
      <c r="AJ28" s="48">
        <v>2.6400000000000023</v>
      </c>
      <c r="AK28" s="48">
        <v>1.8479999999999968</v>
      </c>
      <c r="AL28" s="48">
        <v>2.2990000000000008</v>
      </c>
      <c r="AM28" s="48">
        <v>1.0999999999999999E-2</v>
      </c>
      <c r="AN28" s="48">
        <v>0</v>
      </c>
      <c r="AO28" s="48">
        <v>0</v>
      </c>
      <c r="AP28" s="48">
        <v>-0.28489999999999993</v>
      </c>
      <c r="AQ28" s="48">
        <v>-0.26510000000000011</v>
      </c>
      <c r="AR28" s="48">
        <v>-0.26950000000000007</v>
      </c>
      <c r="AS28" s="48">
        <v>-0.26400000000000007</v>
      </c>
      <c r="AT28" s="48">
        <v>1.0637000000000001</v>
      </c>
      <c r="AU28" s="48">
        <v>1.0681</v>
      </c>
      <c r="AV28" s="48">
        <v>0</v>
      </c>
      <c r="AW28" s="48"/>
      <c r="AZ28">
        <v>15.625</v>
      </c>
      <c r="BA28">
        <f t="shared" si="0"/>
        <v>1.6500000000000001E-2</v>
      </c>
      <c r="BB28">
        <f t="shared" si="1"/>
        <v>0</v>
      </c>
      <c r="BC28">
        <f t="shared" si="2"/>
        <v>2.2000000000000001E-3</v>
      </c>
      <c r="BD28">
        <f t="shared" si="3"/>
        <v>-3.4099999999999984</v>
      </c>
      <c r="BE28">
        <f t="shared" si="4"/>
        <v>-3.4595000000000002</v>
      </c>
      <c r="BF28">
        <f t="shared" si="5"/>
        <v>-3.2670000000000003</v>
      </c>
      <c r="BG28">
        <f t="shared" si="6"/>
        <v>-2.8159999999999989</v>
      </c>
      <c r="BH28">
        <f t="shared" si="7"/>
        <v>7.7000000000000002E-3</v>
      </c>
      <c r="BI28">
        <f t="shared" si="8"/>
        <v>7.7000000000000002E-3</v>
      </c>
      <c r="BJ28">
        <f t="shared" si="9"/>
        <v>6.049999999999999E-3</v>
      </c>
      <c r="BK28">
        <f t="shared" si="10"/>
        <v>9.0200000000000002E-2</v>
      </c>
      <c r="BL28">
        <f t="shared" si="11"/>
        <v>6.2699999999999992E-2</v>
      </c>
      <c r="BM28">
        <f t="shared" si="12"/>
        <v>5.775000000000001E-2</v>
      </c>
      <c r="BN28">
        <f t="shared" si="13"/>
        <v>0.23760000000000001</v>
      </c>
      <c r="BO28">
        <f t="shared" si="14"/>
        <v>0.23760000000000001</v>
      </c>
      <c r="BP28">
        <f t="shared" si="15"/>
        <v>0.2321</v>
      </c>
      <c r="BQ28">
        <f t="shared" si="16"/>
        <v>0.23760000000000001</v>
      </c>
      <c r="BR28">
        <f t="shared" si="17"/>
        <v>0.1474</v>
      </c>
      <c r="BS28">
        <f t="shared" si="18"/>
        <v>0</v>
      </c>
      <c r="BT28">
        <f t="shared" si="19"/>
        <v>3.14215</v>
      </c>
      <c r="BU28">
        <f t="shared" si="20"/>
        <v>1.1362999999999999</v>
      </c>
      <c r="BV28">
        <f t="shared" si="21"/>
        <v>1.0675499999999998</v>
      </c>
      <c r="BW28">
        <f t="shared" si="22"/>
        <v>1.3095499999999998</v>
      </c>
      <c r="BX28">
        <f t="shared" si="23"/>
        <v>1.3453000000000004</v>
      </c>
      <c r="BY28">
        <f t="shared" si="24"/>
        <v>1.1715</v>
      </c>
      <c r="BZ28">
        <f t="shared" si="25"/>
        <v>8.4150000000000003E-2</v>
      </c>
      <c r="CA28">
        <f t="shared" si="26"/>
        <v>8.249999999999999E-2</v>
      </c>
      <c r="CB28">
        <f t="shared" si="27"/>
        <v>8.1949999999999995E-2</v>
      </c>
      <c r="CC28">
        <f t="shared" si="28"/>
        <v>0.15289999999999998</v>
      </c>
      <c r="CD28">
        <f t="shared" si="29"/>
        <v>8.14E-2</v>
      </c>
      <c r="CE28">
        <f t="shared" si="30"/>
        <v>2.2000000000000001E-3</v>
      </c>
      <c r="CF28">
        <f t="shared" si="31"/>
        <v>0</v>
      </c>
      <c r="CG28">
        <f t="shared" si="32"/>
        <v>4.2075000000000005</v>
      </c>
      <c r="CH28">
        <f t="shared" si="33"/>
        <v>2.7224999999999984</v>
      </c>
      <c r="CI28">
        <f t="shared" si="34"/>
        <v>2.6895000000000016</v>
      </c>
      <c r="CJ28">
        <f t="shared" si="35"/>
        <v>1.4849999999999999E-2</v>
      </c>
      <c r="CK28">
        <f t="shared" si="36"/>
        <v>-2.7499999999999998E-3</v>
      </c>
      <c r="CL28">
        <f t="shared" si="37"/>
        <v>0</v>
      </c>
      <c r="CM28">
        <f t="shared" si="38"/>
        <v>-0.27114999999999989</v>
      </c>
      <c r="CN28">
        <f t="shared" si="39"/>
        <v>-0.2783000000000001</v>
      </c>
      <c r="CO28">
        <f t="shared" si="40"/>
        <v>-0.28820000000000007</v>
      </c>
      <c r="CP28">
        <f t="shared" si="41"/>
        <v>-0.26950000000000007</v>
      </c>
      <c r="CQ28">
        <f t="shared" si="42"/>
        <v>1.034</v>
      </c>
      <c r="CR28">
        <f t="shared" si="43"/>
        <v>1.0378500000000002</v>
      </c>
      <c r="CS28">
        <f t="shared" si="44"/>
        <v>0</v>
      </c>
    </row>
    <row r="29" spans="1:97" ht="14.4" x14ac:dyDescent="0.3">
      <c r="B29" t="s">
        <v>167</v>
      </c>
      <c r="C29">
        <v>1.2500000000000001E-2</v>
      </c>
      <c r="D29" s="48">
        <v>1.54E-2</v>
      </c>
      <c r="E29" s="48">
        <v>0</v>
      </c>
      <c r="F29" s="48">
        <v>5.4999999999999997E-3</v>
      </c>
      <c r="G29" s="48">
        <v>-4.5210000000000008</v>
      </c>
      <c r="H29" s="48">
        <v>-4.6530000000000005</v>
      </c>
      <c r="I29" s="48">
        <v>-4.3230000000000004</v>
      </c>
      <c r="J29" s="48">
        <v>-3.6739999999999986</v>
      </c>
      <c r="K29" s="48">
        <v>6.5999999999999991E-3</v>
      </c>
      <c r="L29" s="48">
        <v>6.5999999999999991E-3</v>
      </c>
      <c r="M29" s="48">
        <v>7.7000000000000002E-3</v>
      </c>
      <c r="N29" s="48">
        <v>9.0200000000000002E-2</v>
      </c>
      <c r="O29" s="48">
        <v>5.9399999999999994E-2</v>
      </c>
      <c r="P29" s="48">
        <v>7.4800000000000005E-2</v>
      </c>
      <c r="Q29" s="48">
        <v>0.2959</v>
      </c>
      <c r="R29" s="48">
        <v>0.29149999999999998</v>
      </c>
      <c r="S29" s="48">
        <v>0.28270000000000001</v>
      </c>
      <c r="T29" s="48">
        <v>0.29149999999999998</v>
      </c>
      <c r="U29" s="48">
        <v>0.25080000000000002</v>
      </c>
      <c r="V29" s="48">
        <v>0</v>
      </c>
      <c r="W29" s="48">
        <v>3.0602</v>
      </c>
      <c r="X29" s="48">
        <v>0.89539999999999975</v>
      </c>
      <c r="Y29" s="48">
        <v>0.86569999999999991</v>
      </c>
      <c r="Z29" s="48">
        <v>1.0010000000000003</v>
      </c>
      <c r="AA29" s="48">
        <v>1.0439000000000005</v>
      </c>
      <c r="AB29" s="48">
        <v>0.89429999999999987</v>
      </c>
      <c r="AC29" s="48">
        <v>7.3700000000000002E-2</v>
      </c>
      <c r="AD29" s="48">
        <v>7.2599999999999998E-2</v>
      </c>
      <c r="AE29" s="48">
        <v>6.8199999999999997E-2</v>
      </c>
      <c r="AF29" s="48">
        <v>3.85E-2</v>
      </c>
      <c r="AG29" s="48">
        <v>6.0499999999999998E-2</v>
      </c>
      <c r="AH29" s="48">
        <v>0</v>
      </c>
      <c r="AI29" s="48">
        <v>0</v>
      </c>
      <c r="AJ29" s="48">
        <v>1.3090000000000024</v>
      </c>
      <c r="AK29" s="48">
        <v>-0.37400000000000277</v>
      </c>
      <c r="AL29" s="48">
        <v>0.17600000000000016</v>
      </c>
      <c r="AM29" s="48">
        <v>-7.7000000000000002E-3</v>
      </c>
      <c r="AN29" s="48">
        <v>0</v>
      </c>
      <c r="AO29" s="48">
        <v>0</v>
      </c>
      <c r="AP29" s="48">
        <v>0.31899999999999995</v>
      </c>
      <c r="AQ29" s="48">
        <v>0.30909999999999999</v>
      </c>
      <c r="AR29" s="48">
        <v>0.3025000000000001</v>
      </c>
      <c r="AS29" s="48">
        <v>0.28820000000000001</v>
      </c>
      <c r="AT29" s="48">
        <v>0.90970000000000006</v>
      </c>
      <c r="AU29" s="48">
        <v>0.91410000000000013</v>
      </c>
      <c r="AV29" s="48">
        <v>0</v>
      </c>
      <c r="AW29" s="48"/>
      <c r="AZ29">
        <v>0</v>
      </c>
      <c r="BA29">
        <f t="shared" si="0"/>
        <v>1.54E-2</v>
      </c>
      <c r="BB29">
        <f t="shared" si="1"/>
        <v>0</v>
      </c>
      <c r="BC29">
        <f t="shared" si="2"/>
        <v>5.4999999999999997E-3</v>
      </c>
      <c r="BD29">
        <f t="shared" si="3"/>
        <v>-4.6310000000000002</v>
      </c>
      <c r="BE29">
        <f t="shared" si="4"/>
        <v>-4.7244999999999999</v>
      </c>
      <c r="BF29">
        <f t="shared" si="5"/>
        <v>-4.4660000000000002</v>
      </c>
      <c r="BG29">
        <f t="shared" si="6"/>
        <v>-3.7949999999999986</v>
      </c>
      <c r="BH29">
        <f t="shared" si="7"/>
        <v>6.5999999999999991E-3</v>
      </c>
      <c r="BI29">
        <f t="shared" si="8"/>
        <v>6.5999999999999991E-3</v>
      </c>
      <c r="BJ29">
        <f t="shared" si="9"/>
        <v>7.1500000000000001E-3</v>
      </c>
      <c r="BK29">
        <f t="shared" si="10"/>
        <v>7.9200000000000007E-2</v>
      </c>
      <c r="BL29">
        <f t="shared" si="11"/>
        <v>3.1899999999999991E-2</v>
      </c>
      <c r="BM29">
        <f t="shared" si="12"/>
        <v>4.8950000000000007E-2</v>
      </c>
      <c r="BN29">
        <f t="shared" si="13"/>
        <v>0.2959</v>
      </c>
      <c r="BO29">
        <f t="shared" si="14"/>
        <v>0.29149999999999998</v>
      </c>
      <c r="BP29">
        <f t="shared" si="15"/>
        <v>0.28270000000000001</v>
      </c>
      <c r="BQ29">
        <f t="shared" si="16"/>
        <v>0.29149999999999998</v>
      </c>
      <c r="BR29">
        <f t="shared" si="17"/>
        <v>0.25080000000000002</v>
      </c>
      <c r="BS29">
        <f t="shared" si="18"/>
        <v>0</v>
      </c>
      <c r="BT29">
        <f t="shared" si="19"/>
        <v>3.06515</v>
      </c>
      <c r="BU29">
        <f t="shared" si="20"/>
        <v>0.82389999999999997</v>
      </c>
      <c r="BV29">
        <f t="shared" si="21"/>
        <v>0.78925000000000012</v>
      </c>
      <c r="BW29">
        <f t="shared" si="22"/>
        <v>0.93445000000000034</v>
      </c>
      <c r="BX29">
        <f t="shared" si="23"/>
        <v>0.96140000000000037</v>
      </c>
      <c r="BY29">
        <f t="shared" si="24"/>
        <v>0.83159999999999967</v>
      </c>
      <c r="BZ29">
        <f t="shared" si="25"/>
        <v>7.3149999999999993E-2</v>
      </c>
      <c r="CA29">
        <f t="shared" si="26"/>
        <v>7.1500000000000008E-2</v>
      </c>
      <c r="CB29">
        <f t="shared" si="27"/>
        <v>6.8750000000000006E-2</v>
      </c>
      <c r="CC29">
        <f t="shared" si="28"/>
        <v>3.85E-2</v>
      </c>
      <c r="CD29">
        <f t="shared" si="29"/>
        <v>5.7200000000000001E-2</v>
      </c>
      <c r="CE29">
        <f t="shared" si="30"/>
        <v>0</v>
      </c>
      <c r="CF29">
        <f t="shared" si="31"/>
        <v>0</v>
      </c>
      <c r="CG29">
        <f t="shared" si="32"/>
        <v>2.8765000000000009</v>
      </c>
      <c r="CH29">
        <f t="shared" si="33"/>
        <v>0.50049999999999861</v>
      </c>
      <c r="CI29">
        <f t="shared" si="34"/>
        <v>0.56650000000000111</v>
      </c>
      <c r="CJ29">
        <f t="shared" si="35"/>
        <v>-3.8500000000000001E-3</v>
      </c>
      <c r="CK29">
        <f t="shared" si="36"/>
        <v>-2.7499999999999998E-3</v>
      </c>
      <c r="CL29">
        <f t="shared" si="37"/>
        <v>0</v>
      </c>
      <c r="CM29">
        <f t="shared" si="38"/>
        <v>0.33274999999999999</v>
      </c>
      <c r="CN29">
        <f t="shared" si="39"/>
        <v>0.2959</v>
      </c>
      <c r="CO29">
        <f t="shared" si="40"/>
        <v>0.28380000000000011</v>
      </c>
      <c r="CP29">
        <f t="shared" si="41"/>
        <v>0.28270000000000001</v>
      </c>
      <c r="CQ29">
        <f t="shared" si="42"/>
        <v>0.88000000000000012</v>
      </c>
      <c r="CR29">
        <f t="shared" si="43"/>
        <v>0.88385000000000002</v>
      </c>
      <c r="CS29">
        <f t="shared" si="44"/>
        <v>0</v>
      </c>
    </row>
    <row r="30" spans="1:97" ht="14.4" x14ac:dyDescent="0.3">
      <c r="B30" t="s">
        <v>168</v>
      </c>
      <c r="C30">
        <f>C29/2</f>
        <v>6.2500000000000003E-3</v>
      </c>
      <c r="D30" s="84">
        <v>0.13750000000000001</v>
      </c>
      <c r="E30" s="84">
        <v>-0.13420000000000001</v>
      </c>
      <c r="F30" s="84">
        <v>7.5899999999999995E-2</v>
      </c>
      <c r="G30" s="84">
        <v>-3.5420000000000007</v>
      </c>
      <c r="H30" s="84">
        <v>-3.2009999999999992</v>
      </c>
      <c r="I30" s="84">
        <v>-3.0140000000000002</v>
      </c>
      <c r="J30" s="84">
        <v>-2.9260000000000002</v>
      </c>
      <c r="K30" s="84">
        <v>6.5999999999999991E-3</v>
      </c>
      <c r="L30" s="84">
        <v>5.4999999999999997E-3</v>
      </c>
      <c r="M30" s="84">
        <v>4.4000000000000003E-3</v>
      </c>
      <c r="N30" s="84">
        <v>7.5899999999999995E-2</v>
      </c>
      <c r="O30" s="84">
        <v>6.6000000000000003E-2</v>
      </c>
      <c r="P30" s="84">
        <v>7.039999999999999E-2</v>
      </c>
      <c r="Q30" s="84">
        <v>0.374</v>
      </c>
      <c r="R30" s="84">
        <v>0.35089999999999999</v>
      </c>
      <c r="S30" s="84">
        <v>0.34320000000000001</v>
      </c>
      <c r="T30" s="84">
        <v>0.33110000000000001</v>
      </c>
      <c r="U30" s="84">
        <v>0.27939999999999998</v>
      </c>
      <c r="V30" s="84">
        <v>0</v>
      </c>
      <c r="W30" s="84">
        <v>2.5475999999999996</v>
      </c>
      <c r="X30" s="84">
        <v>-9.680000000000033E-2</v>
      </c>
      <c r="Y30" s="84">
        <v>-0.16610000000000003</v>
      </c>
      <c r="Z30" s="84">
        <v>-0.19910000000000005</v>
      </c>
      <c r="AA30" s="84">
        <v>-9.5699999999999841E-2</v>
      </c>
      <c r="AB30" s="84">
        <v>-0.21230000000000013</v>
      </c>
      <c r="AC30" s="84">
        <v>7.4799999999999991E-2</v>
      </c>
      <c r="AD30" s="84">
        <v>7.3699999999999988E-2</v>
      </c>
      <c r="AE30" s="84">
        <v>7.039999999999999E-2</v>
      </c>
      <c r="AF30" s="84">
        <v>1.3199999999999996E-2</v>
      </c>
      <c r="AG30" s="84">
        <v>6.7100000000000007E-2</v>
      </c>
      <c r="AH30" s="84">
        <v>0</v>
      </c>
      <c r="AI30" s="84">
        <v>0</v>
      </c>
      <c r="AJ30" s="84">
        <v>-4.5210000000000026</v>
      </c>
      <c r="AK30" s="84">
        <v>-7.1060000000000016</v>
      </c>
      <c r="AL30" s="84">
        <v>-6.7650000000000023</v>
      </c>
      <c r="AM30" s="84">
        <v>1.3199999999999998E-2</v>
      </c>
      <c r="AN30" s="84">
        <v>0</v>
      </c>
      <c r="AO30" s="84">
        <v>1.2100000000000001E-2</v>
      </c>
      <c r="AP30" s="84">
        <v>2.3573000000000004</v>
      </c>
      <c r="AQ30" s="84">
        <v>2.1526999999999998</v>
      </c>
      <c r="AR30" s="84">
        <v>2.1857000000000002</v>
      </c>
      <c r="AS30" s="84">
        <v>2.1494</v>
      </c>
      <c r="AT30" s="84">
        <v>0.88</v>
      </c>
      <c r="AU30" s="84">
        <v>0.91960000000000008</v>
      </c>
      <c r="AV30" s="84">
        <v>0</v>
      </c>
      <c r="AW30" s="84"/>
      <c r="AZ30" s="103">
        <v>1000</v>
      </c>
      <c r="BA30">
        <f t="shared" si="0"/>
        <v>0.13805000000000001</v>
      </c>
      <c r="BB30">
        <f t="shared" si="1"/>
        <v>-6.7100000000000007E-2</v>
      </c>
      <c r="BC30">
        <f t="shared" si="2"/>
        <v>7.644999999999999E-2</v>
      </c>
      <c r="BD30">
        <f t="shared" si="3"/>
        <v>-3.3770000000000007</v>
      </c>
      <c r="BE30">
        <f t="shared" si="4"/>
        <v>-3.2119999999999989</v>
      </c>
      <c r="BF30">
        <f t="shared" si="5"/>
        <v>-3.0140000000000002</v>
      </c>
      <c r="BG30">
        <f t="shared" si="6"/>
        <v>-2.7279999999999998</v>
      </c>
      <c r="BH30">
        <f t="shared" si="7"/>
        <v>6.5999999999999991E-3</v>
      </c>
      <c r="BI30">
        <f t="shared" si="8"/>
        <v>5.4999999999999997E-3</v>
      </c>
      <c r="BJ30">
        <f t="shared" si="9"/>
        <v>4.4000000000000003E-3</v>
      </c>
      <c r="BK30">
        <f t="shared" si="10"/>
        <v>6.5449999999999994E-2</v>
      </c>
      <c r="BL30">
        <f t="shared" si="11"/>
        <v>4.1250000000000002E-2</v>
      </c>
      <c r="BM30">
        <f t="shared" si="12"/>
        <v>4.8949999999999994E-2</v>
      </c>
      <c r="BN30">
        <f t="shared" si="13"/>
        <v>0.38719999999999999</v>
      </c>
      <c r="BO30">
        <f t="shared" si="14"/>
        <v>0.36079999999999995</v>
      </c>
      <c r="BP30">
        <f t="shared" si="15"/>
        <v>0.34925</v>
      </c>
      <c r="BQ30">
        <f t="shared" si="16"/>
        <v>0.33935000000000004</v>
      </c>
      <c r="BR30">
        <f t="shared" si="17"/>
        <v>0.32064999999999999</v>
      </c>
      <c r="BS30">
        <f t="shared" si="18"/>
        <v>0</v>
      </c>
      <c r="BT30">
        <f t="shared" si="19"/>
        <v>2.5822500000000002</v>
      </c>
      <c r="BU30">
        <f t="shared" si="20"/>
        <v>-0.16775000000000015</v>
      </c>
      <c r="BV30">
        <f t="shared" si="21"/>
        <v>-0.20185000000000006</v>
      </c>
      <c r="BW30">
        <f t="shared" si="22"/>
        <v>-0.23760000000000009</v>
      </c>
      <c r="BX30">
        <f t="shared" si="23"/>
        <v>-0.17269999999999991</v>
      </c>
      <c r="BY30">
        <f t="shared" si="24"/>
        <v>-0.22660000000000008</v>
      </c>
      <c r="BZ30">
        <f t="shared" si="25"/>
        <v>7.4799999999999991E-2</v>
      </c>
      <c r="CA30">
        <f t="shared" si="26"/>
        <v>7.3699999999999988E-2</v>
      </c>
      <c r="CB30">
        <f t="shared" si="27"/>
        <v>7.1499999999999994E-2</v>
      </c>
      <c r="CC30">
        <f t="shared" si="28"/>
        <v>3.5199999999999995E-2</v>
      </c>
      <c r="CD30">
        <f t="shared" si="29"/>
        <v>6.5450000000000008E-2</v>
      </c>
      <c r="CE30">
        <f t="shared" si="30"/>
        <v>0</v>
      </c>
      <c r="CF30">
        <f t="shared" si="31"/>
        <v>0</v>
      </c>
      <c r="CG30">
        <f t="shared" si="32"/>
        <v>-4.9995000000000012</v>
      </c>
      <c r="CH30">
        <f t="shared" si="33"/>
        <v>-6.4130000000000003</v>
      </c>
      <c r="CI30">
        <f t="shared" si="34"/>
        <v>-6.0170000000000012</v>
      </c>
      <c r="CJ30">
        <f t="shared" si="35"/>
        <v>7.1499999999999992E-3</v>
      </c>
      <c r="CK30">
        <f t="shared" si="36"/>
        <v>0</v>
      </c>
      <c r="CL30">
        <f t="shared" si="37"/>
        <v>1.2100000000000001E-2</v>
      </c>
      <c r="CM30">
        <f t="shared" si="38"/>
        <v>2.3941500000000007</v>
      </c>
      <c r="CN30">
        <f t="shared" si="39"/>
        <v>2.2077</v>
      </c>
      <c r="CO30">
        <f t="shared" si="40"/>
        <v>2.2297000000000002</v>
      </c>
      <c r="CP30">
        <f t="shared" si="41"/>
        <v>2.2065999999999999</v>
      </c>
      <c r="CQ30">
        <f t="shared" si="42"/>
        <v>0.85085</v>
      </c>
      <c r="CR30">
        <f t="shared" si="43"/>
        <v>0.88990000000000014</v>
      </c>
      <c r="CS30">
        <f t="shared" si="44"/>
        <v>0</v>
      </c>
    </row>
    <row r="31" spans="1:97" ht="14.4" x14ac:dyDescent="0.3">
      <c r="B31" t="s">
        <v>168</v>
      </c>
      <c r="C31">
        <v>6.2500000000000003E-3</v>
      </c>
      <c r="D31" s="84">
        <v>6.2700000000000006E-2</v>
      </c>
      <c r="E31" s="84">
        <v>-0.13420000000000001</v>
      </c>
      <c r="F31" s="84">
        <v>3.85E-2</v>
      </c>
      <c r="G31" s="84">
        <v>-3.883</v>
      </c>
      <c r="H31" s="84">
        <v>-3.4869999999999992</v>
      </c>
      <c r="I31" s="84">
        <v>-3.2340000000000004</v>
      </c>
      <c r="J31" s="84">
        <v>-3.0690000000000017</v>
      </c>
      <c r="K31" s="84">
        <v>6.5999999999999991E-3</v>
      </c>
      <c r="L31" s="84">
        <v>5.4999999999999997E-3</v>
      </c>
      <c r="M31" s="84">
        <v>5.4999999999999997E-3</v>
      </c>
      <c r="N31" s="84">
        <v>6.6000000000000003E-2</v>
      </c>
      <c r="O31" s="84">
        <v>7.0400000000000004E-2</v>
      </c>
      <c r="P31" s="84">
        <v>6.7099999999999993E-2</v>
      </c>
      <c r="Q31" s="84">
        <v>0.25630000000000003</v>
      </c>
      <c r="R31" s="84">
        <v>0.24310000000000001</v>
      </c>
      <c r="S31" s="84">
        <v>0.24309999999999998</v>
      </c>
      <c r="T31" s="84">
        <v>0.22769999999999999</v>
      </c>
      <c r="U31" s="84">
        <v>0.25409999999999999</v>
      </c>
      <c r="V31" s="84">
        <v>0</v>
      </c>
      <c r="W31" s="84">
        <v>2.7147999999999994</v>
      </c>
      <c r="X31" s="84">
        <v>-0.26510000000000045</v>
      </c>
      <c r="Y31" s="84">
        <v>-0.2904000000000001</v>
      </c>
      <c r="Z31" s="84">
        <v>-0.36300000000000032</v>
      </c>
      <c r="AA31" s="84">
        <v>-0.26949999999999963</v>
      </c>
      <c r="AB31" s="84">
        <v>-0.37070000000000008</v>
      </c>
      <c r="AC31" s="84">
        <v>7.9199999999999993E-2</v>
      </c>
      <c r="AD31" s="84">
        <v>7.9199999999999993E-2</v>
      </c>
      <c r="AE31" s="84">
        <v>7.8100000000000003E-2</v>
      </c>
      <c r="AF31" s="84">
        <v>9.1300000000000006E-2</v>
      </c>
      <c r="AG31" s="84">
        <v>6.6000000000000003E-2</v>
      </c>
      <c r="AH31" s="84">
        <v>0</v>
      </c>
      <c r="AI31" s="84">
        <v>0</v>
      </c>
      <c r="AJ31" s="84">
        <v>-4.3560000000000016</v>
      </c>
      <c r="AK31" s="84">
        <v>-6.7320000000000011</v>
      </c>
      <c r="AL31" s="84">
        <v>-6.5670000000000019</v>
      </c>
      <c r="AM31" s="84">
        <v>8.7999999999999988E-3</v>
      </c>
      <c r="AN31" s="84">
        <v>0</v>
      </c>
      <c r="AO31" s="84">
        <v>0</v>
      </c>
      <c r="AP31" s="84">
        <v>2.1593</v>
      </c>
      <c r="AQ31" s="84">
        <v>1.9920999999999998</v>
      </c>
      <c r="AR31" s="84">
        <v>1.9777999999999998</v>
      </c>
      <c r="AS31" s="84">
        <v>1.9657</v>
      </c>
      <c r="AT31" s="84">
        <v>0.9416000000000001</v>
      </c>
      <c r="AU31" s="84">
        <v>0.98449999999999993</v>
      </c>
      <c r="AV31" s="84">
        <v>0</v>
      </c>
      <c r="AW31" s="84"/>
      <c r="AZ31">
        <v>500</v>
      </c>
      <c r="BA31">
        <f t="shared" si="0"/>
        <v>6.3250000000000001E-2</v>
      </c>
      <c r="BB31">
        <f t="shared" si="1"/>
        <v>-6.7100000000000007E-2</v>
      </c>
      <c r="BC31">
        <f t="shared" si="2"/>
        <v>3.9050000000000001E-2</v>
      </c>
      <c r="BD31">
        <f t="shared" si="3"/>
        <v>-3.718</v>
      </c>
      <c r="BE31">
        <f t="shared" si="4"/>
        <v>-3.4979999999999993</v>
      </c>
      <c r="BF31">
        <f t="shared" si="5"/>
        <v>-3.2395000000000014</v>
      </c>
      <c r="BG31">
        <f t="shared" si="6"/>
        <v>-2.8710000000000013</v>
      </c>
      <c r="BH31">
        <f t="shared" si="7"/>
        <v>6.5999999999999991E-3</v>
      </c>
      <c r="BI31">
        <f t="shared" si="8"/>
        <v>5.4999999999999997E-3</v>
      </c>
      <c r="BJ31">
        <f t="shared" si="9"/>
        <v>5.4999999999999997E-3</v>
      </c>
      <c r="BK31">
        <f t="shared" si="10"/>
        <v>5.5550000000000002E-2</v>
      </c>
      <c r="BL31">
        <f t="shared" si="11"/>
        <v>4.565000000000001E-2</v>
      </c>
      <c r="BM31">
        <f t="shared" si="12"/>
        <v>4.5649999999999996E-2</v>
      </c>
      <c r="BN31">
        <f t="shared" si="13"/>
        <v>0.26950000000000002</v>
      </c>
      <c r="BO31">
        <f t="shared" si="14"/>
        <v>0.253</v>
      </c>
      <c r="BP31">
        <f t="shared" si="15"/>
        <v>0.24914999999999998</v>
      </c>
      <c r="BQ31">
        <f t="shared" si="16"/>
        <v>0.23594999999999999</v>
      </c>
      <c r="BR31">
        <f t="shared" si="17"/>
        <v>0.29535</v>
      </c>
      <c r="BS31">
        <f t="shared" si="18"/>
        <v>0</v>
      </c>
      <c r="BT31">
        <f t="shared" si="19"/>
        <v>2.7494499999999995</v>
      </c>
      <c r="BU31">
        <f t="shared" si="20"/>
        <v>-0.33605000000000024</v>
      </c>
      <c r="BV31">
        <f t="shared" si="21"/>
        <v>-0.32615000000000011</v>
      </c>
      <c r="BW31">
        <f t="shared" si="22"/>
        <v>-0.40150000000000036</v>
      </c>
      <c r="BX31">
        <f t="shared" si="23"/>
        <v>-0.3464999999999997</v>
      </c>
      <c r="BY31">
        <f t="shared" si="24"/>
        <v>-0.38500000000000001</v>
      </c>
      <c r="BZ31">
        <f t="shared" si="25"/>
        <v>7.9199999999999993E-2</v>
      </c>
      <c r="CA31">
        <f t="shared" si="26"/>
        <v>7.9199999999999993E-2</v>
      </c>
      <c r="CB31">
        <f t="shared" si="27"/>
        <v>7.9199999999999993E-2</v>
      </c>
      <c r="CC31">
        <f t="shared" si="28"/>
        <v>0.11330000000000001</v>
      </c>
      <c r="CD31">
        <f t="shared" si="29"/>
        <v>6.4350000000000004E-2</v>
      </c>
      <c r="CE31">
        <f t="shared" si="30"/>
        <v>0</v>
      </c>
      <c r="CF31">
        <f t="shared" si="31"/>
        <v>0</v>
      </c>
      <c r="CG31">
        <f t="shared" si="32"/>
        <v>-4.8345000000000002</v>
      </c>
      <c r="CH31">
        <f t="shared" si="33"/>
        <v>-6.0389999999999997</v>
      </c>
      <c r="CI31">
        <f t="shared" si="34"/>
        <v>-5.8190000000000008</v>
      </c>
      <c r="CJ31">
        <f t="shared" si="35"/>
        <v>2.7499999999999998E-3</v>
      </c>
      <c r="CK31">
        <f t="shared" si="36"/>
        <v>0</v>
      </c>
      <c r="CL31">
        <f t="shared" si="37"/>
        <v>0</v>
      </c>
      <c r="CM31">
        <f t="shared" si="38"/>
        <v>2.1961500000000003</v>
      </c>
      <c r="CN31">
        <f t="shared" si="39"/>
        <v>2.0470999999999999</v>
      </c>
      <c r="CO31">
        <f t="shared" si="40"/>
        <v>2.0217999999999998</v>
      </c>
      <c r="CP31">
        <f t="shared" si="41"/>
        <v>2.0228999999999999</v>
      </c>
      <c r="CQ31">
        <f t="shared" si="42"/>
        <v>0.91245000000000009</v>
      </c>
      <c r="CR31">
        <f t="shared" si="43"/>
        <v>0.95479999999999987</v>
      </c>
      <c r="CS31">
        <f t="shared" si="44"/>
        <v>0</v>
      </c>
    </row>
    <row r="32" spans="1:97" ht="14.4" x14ac:dyDescent="0.3">
      <c r="B32" t="s">
        <v>169</v>
      </c>
      <c r="C32">
        <f>C30/2</f>
        <v>3.1250000000000002E-3</v>
      </c>
      <c r="D32" s="88">
        <v>0.1177</v>
      </c>
      <c r="E32" s="88">
        <v>-0.1628</v>
      </c>
      <c r="F32" s="88">
        <v>5.7200000000000001E-2</v>
      </c>
      <c r="G32" s="88">
        <v>-3.4980000000000007</v>
      </c>
      <c r="H32" s="88">
        <v>-3.4759999999999982</v>
      </c>
      <c r="I32" s="88">
        <v>-3.3220000000000005</v>
      </c>
      <c r="J32" s="88">
        <v>-2.7720000000000002</v>
      </c>
      <c r="K32" s="88">
        <v>6.5999999999999991E-3</v>
      </c>
      <c r="L32" s="88">
        <v>5.4999999999999997E-3</v>
      </c>
      <c r="M32" s="88">
        <v>5.4999999999999997E-3</v>
      </c>
      <c r="N32" s="88">
        <v>4.7300000000000002E-2</v>
      </c>
      <c r="O32" s="88">
        <v>2.0899999999999998E-2</v>
      </c>
      <c r="P32" s="88">
        <v>9.8999999999999973E-3</v>
      </c>
      <c r="Q32" s="88">
        <v>0.36629999999999996</v>
      </c>
      <c r="R32" s="88">
        <v>0.34870000000000001</v>
      </c>
      <c r="S32" s="88">
        <v>0.34100000000000003</v>
      </c>
      <c r="T32" s="88">
        <v>0.32339999999999997</v>
      </c>
      <c r="U32" s="88">
        <v>0.31679999999999997</v>
      </c>
      <c r="V32" s="88" t="e">
        <v>#VALUE!</v>
      </c>
      <c r="W32" s="88">
        <v>2.5750999999999999</v>
      </c>
      <c r="X32" s="88">
        <v>-0.29370000000000002</v>
      </c>
      <c r="Y32" s="88">
        <v>-0.33110000000000017</v>
      </c>
      <c r="Z32" s="88">
        <v>-0.38829999999999998</v>
      </c>
      <c r="AA32" s="88">
        <v>-0.36079999999999995</v>
      </c>
      <c r="AB32" s="88">
        <v>-0.34540000000000015</v>
      </c>
      <c r="AC32" s="88">
        <v>7.2599999999999998E-2</v>
      </c>
      <c r="AD32" s="88">
        <v>7.1500000000000008E-2</v>
      </c>
      <c r="AE32" s="88">
        <v>7.8100000000000003E-2</v>
      </c>
      <c r="AF32" s="88">
        <v>8.6900000000000005E-2</v>
      </c>
      <c r="AG32" s="88">
        <v>7.4799999999999991E-2</v>
      </c>
      <c r="AH32" s="88">
        <v>-0.2442</v>
      </c>
      <c r="AI32" s="88" t="e">
        <v>#VALUE!</v>
      </c>
      <c r="AJ32" s="88">
        <v>0.63799999999999812</v>
      </c>
      <c r="AK32" s="88">
        <v>1.7709999999999979</v>
      </c>
      <c r="AL32" s="88">
        <v>1.4410000000000001</v>
      </c>
      <c r="AM32" s="88">
        <v>-2.2000000000000001E-3</v>
      </c>
      <c r="AN32" s="88">
        <v>-7.7000000000000002E-3</v>
      </c>
      <c r="AO32" s="88">
        <v>-2.86E-2</v>
      </c>
      <c r="AP32" s="88">
        <v>1.7424000000000002</v>
      </c>
      <c r="AQ32" s="88">
        <v>1.6104000000000003</v>
      </c>
      <c r="AR32" s="88">
        <v>1.5443999999999996</v>
      </c>
      <c r="AS32" s="88">
        <v>1.5972000000000002</v>
      </c>
      <c r="AT32" s="88">
        <v>0.80080000000000007</v>
      </c>
      <c r="AU32" s="88">
        <v>0.83709999999999996</v>
      </c>
      <c r="AV32" s="88" t="e">
        <v>#VALUE!</v>
      </c>
      <c r="AW32" s="88"/>
      <c r="AZ32">
        <v>250</v>
      </c>
      <c r="BA32">
        <f t="shared" si="0"/>
        <v>0.1177</v>
      </c>
      <c r="BB32">
        <f t="shared" si="1"/>
        <v>-0.1628</v>
      </c>
      <c r="BC32">
        <f t="shared" si="2"/>
        <v>5.7200000000000001E-2</v>
      </c>
      <c r="BD32">
        <f t="shared" si="3"/>
        <v>-3.4980000000000007</v>
      </c>
      <c r="BE32">
        <f t="shared" si="4"/>
        <v>-3.4759999999999982</v>
      </c>
      <c r="BF32">
        <f t="shared" si="5"/>
        <v>-3.3220000000000005</v>
      </c>
      <c r="BG32">
        <f t="shared" si="6"/>
        <v>-2.7720000000000002</v>
      </c>
      <c r="BH32">
        <f t="shared" si="7"/>
        <v>6.5999999999999991E-3</v>
      </c>
      <c r="BI32">
        <f t="shared" si="8"/>
        <v>5.4999999999999997E-3</v>
      </c>
      <c r="BJ32">
        <f t="shared" si="9"/>
        <v>5.4999999999999997E-3</v>
      </c>
      <c r="BK32">
        <f t="shared" si="10"/>
        <v>4.7300000000000002E-2</v>
      </c>
      <c r="BL32">
        <f t="shared" si="11"/>
        <v>2.0899999999999998E-2</v>
      </c>
      <c r="BM32">
        <f t="shared" si="12"/>
        <v>9.8999999999999973E-3</v>
      </c>
      <c r="BN32">
        <f t="shared" si="13"/>
        <v>0.36629999999999996</v>
      </c>
      <c r="BO32">
        <f t="shared" si="14"/>
        <v>0.34870000000000001</v>
      </c>
      <c r="BP32">
        <f t="shared" si="15"/>
        <v>0.34100000000000003</v>
      </c>
      <c r="BQ32">
        <f t="shared" si="16"/>
        <v>0.32339999999999997</v>
      </c>
      <c r="BR32">
        <f t="shared" si="17"/>
        <v>0.31679999999999997</v>
      </c>
      <c r="BS32" t="e">
        <f t="shared" si="18"/>
        <v>#VALUE!</v>
      </c>
      <c r="BT32">
        <f t="shared" si="19"/>
        <v>2.5750999999999999</v>
      </c>
      <c r="BU32">
        <f t="shared" si="20"/>
        <v>-0.29370000000000002</v>
      </c>
      <c r="BV32">
        <f t="shared" si="21"/>
        <v>-0.33110000000000017</v>
      </c>
      <c r="BW32">
        <f t="shared" si="22"/>
        <v>-0.38829999999999998</v>
      </c>
      <c r="BX32">
        <f t="shared" si="23"/>
        <v>-0.36079999999999995</v>
      </c>
      <c r="BY32">
        <f t="shared" si="24"/>
        <v>-0.34540000000000015</v>
      </c>
      <c r="BZ32">
        <f t="shared" si="25"/>
        <v>7.2599999999999998E-2</v>
      </c>
      <c r="CA32">
        <f t="shared" si="26"/>
        <v>7.1500000000000008E-2</v>
      </c>
      <c r="CB32">
        <f t="shared" si="27"/>
        <v>7.8100000000000003E-2</v>
      </c>
      <c r="CC32">
        <f t="shared" si="28"/>
        <v>8.6900000000000005E-2</v>
      </c>
      <c r="CD32">
        <f t="shared" si="29"/>
        <v>7.4799999999999991E-2</v>
      </c>
      <c r="CE32">
        <f t="shared" si="30"/>
        <v>-0.1221</v>
      </c>
      <c r="CF32" t="e">
        <f t="shared" si="31"/>
        <v>#VALUE!</v>
      </c>
      <c r="CG32">
        <f t="shared" si="32"/>
        <v>0.63799999999999812</v>
      </c>
      <c r="CH32">
        <f t="shared" si="33"/>
        <v>1.7709999999999979</v>
      </c>
      <c r="CI32">
        <f t="shared" si="34"/>
        <v>1.4410000000000001</v>
      </c>
      <c r="CJ32">
        <f t="shared" si="35"/>
        <v>-1.1000000000000001E-3</v>
      </c>
      <c r="CK32">
        <f t="shared" si="36"/>
        <v>-3.8500000000000001E-3</v>
      </c>
      <c r="CL32">
        <f t="shared" si="37"/>
        <v>-2.4199999999999999E-2</v>
      </c>
      <c r="CM32">
        <f t="shared" si="38"/>
        <v>1.7424000000000002</v>
      </c>
      <c r="CN32">
        <f t="shared" si="39"/>
        <v>1.6104000000000003</v>
      </c>
      <c r="CO32">
        <f t="shared" si="40"/>
        <v>1.5443999999999996</v>
      </c>
      <c r="CP32">
        <f t="shared" si="41"/>
        <v>1.5972000000000002</v>
      </c>
      <c r="CQ32">
        <f t="shared" si="42"/>
        <v>0.80080000000000007</v>
      </c>
      <c r="CR32">
        <f t="shared" si="43"/>
        <v>0.83709999999999996</v>
      </c>
      <c r="CS32" t="e">
        <f t="shared" si="44"/>
        <v>#VALUE!</v>
      </c>
    </row>
    <row r="33" spans="1:97" ht="14.4" x14ac:dyDescent="0.3">
      <c r="B33" t="s">
        <v>169</v>
      </c>
      <c r="C33">
        <v>3.1250000000000002E-3</v>
      </c>
      <c r="D33" s="88">
        <v>7.6999999999999985E-2</v>
      </c>
      <c r="E33" s="88">
        <v>-0.13750000000000001</v>
      </c>
      <c r="F33" s="88">
        <v>3.5200000000000002E-2</v>
      </c>
      <c r="G33" s="88">
        <v>-3.7840000000000007</v>
      </c>
      <c r="H33" s="88">
        <v>-3.7619999999999987</v>
      </c>
      <c r="I33" s="88">
        <v>-3.575000000000002</v>
      </c>
      <c r="J33" s="88">
        <v>-2.9480000000000004</v>
      </c>
      <c r="K33" s="88">
        <v>6.5999999999999991E-3</v>
      </c>
      <c r="L33" s="88">
        <v>6.5999999999999991E-3</v>
      </c>
      <c r="M33" s="88">
        <v>4.4000000000000003E-3</v>
      </c>
      <c r="N33" s="88">
        <v>4.7300000000000002E-2</v>
      </c>
      <c r="O33" s="88">
        <v>2.1999999999999962E-3</v>
      </c>
      <c r="P33" s="88">
        <v>1.2100000000000003E-2</v>
      </c>
      <c r="Q33" s="88">
        <v>0.30579999999999996</v>
      </c>
      <c r="R33" s="88">
        <v>0.28929999999999995</v>
      </c>
      <c r="S33" s="88">
        <v>0.28270000000000001</v>
      </c>
      <c r="T33" s="88">
        <v>0.2772</v>
      </c>
      <c r="U33" s="88">
        <v>0.18479999999999999</v>
      </c>
      <c r="V33" s="88" t="e">
        <v>#VALUE!</v>
      </c>
      <c r="W33" s="88">
        <v>2.8522999999999996</v>
      </c>
      <c r="X33" s="88">
        <v>-0.3278000000000002</v>
      </c>
      <c r="Y33" s="88">
        <v>-0.39710000000000023</v>
      </c>
      <c r="Z33" s="88">
        <v>-0.4741000000000003</v>
      </c>
      <c r="AA33" s="88">
        <v>-0.45429999999999943</v>
      </c>
      <c r="AB33" s="88">
        <v>-0.41910000000000025</v>
      </c>
      <c r="AC33" s="88">
        <v>7.9199999999999993E-2</v>
      </c>
      <c r="AD33" s="88">
        <v>7.8100000000000003E-2</v>
      </c>
      <c r="AE33" s="88">
        <v>8.249999999999999E-2</v>
      </c>
      <c r="AF33" s="88">
        <v>-1.1000000000000001E-3</v>
      </c>
      <c r="AG33" s="88">
        <v>6.7100000000000007E-2</v>
      </c>
      <c r="AH33" s="88">
        <v>-0.2288</v>
      </c>
      <c r="AI33" s="88" t="e">
        <v>#VALUE!</v>
      </c>
      <c r="AJ33" s="88">
        <v>3.4760000000000009</v>
      </c>
      <c r="AK33" s="88">
        <v>1.9689999999999981</v>
      </c>
      <c r="AL33" s="88">
        <v>1.9910000000000005</v>
      </c>
      <c r="AM33" s="88">
        <v>3.2999999999999995E-3</v>
      </c>
      <c r="AN33" s="88">
        <v>-1.6500000000000001E-2</v>
      </c>
      <c r="AO33" s="88">
        <v>-3.7400000000000003E-2</v>
      </c>
      <c r="AP33" s="88">
        <v>1.7798000000000003</v>
      </c>
      <c r="AQ33" s="88">
        <v>1.6060000000000003</v>
      </c>
      <c r="AR33" s="88">
        <v>1.5542999999999998</v>
      </c>
      <c r="AS33" s="88">
        <v>1.5619999999999998</v>
      </c>
      <c r="AT33" s="88">
        <v>0.86130000000000007</v>
      </c>
      <c r="AU33" s="88">
        <v>0.89870000000000005</v>
      </c>
      <c r="AV33" s="88" t="e">
        <v>#VALUE!</v>
      </c>
      <c r="AW33" s="88"/>
      <c r="AZ33">
        <v>125</v>
      </c>
      <c r="BA33">
        <f t="shared" si="0"/>
        <v>7.6999999999999985E-2</v>
      </c>
      <c r="BB33">
        <f t="shared" si="1"/>
        <v>-0.13750000000000001</v>
      </c>
      <c r="BC33">
        <f t="shared" si="2"/>
        <v>3.5200000000000002E-2</v>
      </c>
      <c r="BD33">
        <f t="shared" si="3"/>
        <v>-3.7840000000000007</v>
      </c>
      <c r="BE33">
        <f t="shared" si="4"/>
        <v>-3.7619999999999987</v>
      </c>
      <c r="BF33">
        <f t="shared" si="5"/>
        <v>-3.575000000000002</v>
      </c>
      <c r="BG33">
        <f t="shared" si="6"/>
        <v>-2.9480000000000004</v>
      </c>
      <c r="BH33">
        <f t="shared" si="7"/>
        <v>6.5999999999999991E-3</v>
      </c>
      <c r="BI33">
        <f t="shared" si="8"/>
        <v>6.5999999999999991E-3</v>
      </c>
      <c r="BJ33">
        <f t="shared" si="9"/>
        <v>4.4000000000000003E-3</v>
      </c>
      <c r="BK33">
        <f t="shared" si="10"/>
        <v>4.7300000000000002E-2</v>
      </c>
      <c r="BL33">
        <f t="shared" si="11"/>
        <v>2.1999999999999962E-3</v>
      </c>
      <c r="BM33">
        <f t="shared" si="12"/>
        <v>1.2100000000000003E-2</v>
      </c>
      <c r="BN33">
        <f t="shared" si="13"/>
        <v>0.30579999999999996</v>
      </c>
      <c r="BO33">
        <f t="shared" si="14"/>
        <v>0.28929999999999995</v>
      </c>
      <c r="BP33">
        <f t="shared" si="15"/>
        <v>0.28270000000000001</v>
      </c>
      <c r="BQ33">
        <f t="shared" si="16"/>
        <v>0.2772</v>
      </c>
      <c r="BR33">
        <f t="shared" si="17"/>
        <v>0.18479999999999999</v>
      </c>
      <c r="BS33" t="e">
        <f t="shared" si="18"/>
        <v>#VALUE!</v>
      </c>
      <c r="BT33">
        <f t="shared" si="19"/>
        <v>2.8522999999999996</v>
      </c>
      <c r="BU33">
        <f t="shared" si="20"/>
        <v>-0.3278000000000002</v>
      </c>
      <c r="BV33">
        <f t="shared" si="21"/>
        <v>-0.39710000000000023</v>
      </c>
      <c r="BW33">
        <f t="shared" si="22"/>
        <v>-0.4741000000000003</v>
      </c>
      <c r="BX33">
        <f t="shared" si="23"/>
        <v>-0.45429999999999943</v>
      </c>
      <c r="BY33">
        <f t="shared" si="24"/>
        <v>-0.41910000000000025</v>
      </c>
      <c r="BZ33">
        <f t="shared" si="25"/>
        <v>7.9199999999999993E-2</v>
      </c>
      <c r="CA33">
        <f t="shared" si="26"/>
        <v>7.8100000000000003E-2</v>
      </c>
      <c r="CB33">
        <f t="shared" si="27"/>
        <v>8.249999999999999E-2</v>
      </c>
      <c r="CC33">
        <f t="shared" si="28"/>
        <v>-5.5000000000000003E-4</v>
      </c>
      <c r="CD33">
        <f t="shared" si="29"/>
        <v>6.7100000000000007E-2</v>
      </c>
      <c r="CE33">
        <f t="shared" si="30"/>
        <v>-0.1144</v>
      </c>
      <c r="CF33" t="e">
        <f t="shared" si="31"/>
        <v>#VALUE!</v>
      </c>
      <c r="CG33">
        <f t="shared" si="32"/>
        <v>3.4760000000000009</v>
      </c>
      <c r="CH33">
        <f t="shared" si="33"/>
        <v>1.9689999999999981</v>
      </c>
      <c r="CI33">
        <f t="shared" si="34"/>
        <v>1.9910000000000005</v>
      </c>
      <c r="CJ33">
        <f t="shared" si="35"/>
        <v>3.2999999999999995E-3</v>
      </c>
      <c r="CK33">
        <f t="shared" si="36"/>
        <v>-8.2500000000000004E-3</v>
      </c>
      <c r="CL33">
        <f t="shared" si="37"/>
        <v>-2.86E-2</v>
      </c>
      <c r="CM33">
        <f t="shared" si="38"/>
        <v>1.7798000000000003</v>
      </c>
      <c r="CN33">
        <f t="shared" si="39"/>
        <v>1.6060000000000003</v>
      </c>
      <c r="CO33">
        <f t="shared" si="40"/>
        <v>1.5542999999999998</v>
      </c>
      <c r="CP33">
        <f t="shared" si="41"/>
        <v>1.5619999999999998</v>
      </c>
      <c r="CQ33">
        <f t="shared" si="42"/>
        <v>0.86130000000000007</v>
      </c>
      <c r="CR33">
        <f t="shared" si="43"/>
        <v>0.89870000000000005</v>
      </c>
      <c r="CS33" t="e">
        <f t="shared" si="44"/>
        <v>#VALUE!</v>
      </c>
    </row>
    <row r="34" spans="1:97" ht="14.4" x14ac:dyDescent="0.3">
      <c r="B34" t="s">
        <v>170</v>
      </c>
      <c r="C34">
        <f>C32/2</f>
        <v>1.5625000000000001E-3</v>
      </c>
      <c r="D34" s="92">
        <v>5.8299999999999991E-2</v>
      </c>
      <c r="E34" s="92">
        <v>-0.18149999999999997</v>
      </c>
      <c r="F34" s="92">
        <v>2.86E-2</v>
      </c>
      <c r="G34" s="92">
        <v>-4.0699999999999985</v>
      </c>
      <c r="H34" s="92">
        <v>-3.7399999999999984</v>
      </c>
      <c r="I34" s="92">
        <v>-3.6850000000000023</v>
      </c>
      <c r="J34" s="92">
        <v>-3.2669999999999995</v>
      </c>
      <c r="K34" s="92">
        <v>7.7000000000000002E-3</v>
      </c>
      <c r="L34" s="92">
        <v>8.8000000000000005E-3</v>
      </c>
      <c r="M34" s="92">
        <v>7.7000000000000002E-3</v>
      </c>
      <c r="N34" s="92">
        <v>1.3199999999999998E-2</v>
      </c>
      <c r="O34" s="92">
        <v>-1.0999999999999999E-2</v>
      </c>
      <c r="P34" s="92">
        <v>7.7000000000000011E-3</v>
      </c>
      <c r="Q34" s="92">
        <v>0.39049999999999996</v>
      </c>
      <c r="R34" s="92">
        <v>0.37070000000000003</v>
      </c>
      <c r="S34" s="92">
        <v>0.36299999999999993</v>
      </c>
      <c r="T34" s="92">
        <v>0.34979999999999994</v>
      </c>
      <c r="U34" s="92">
        <v>0.37620000000000003</v>
      </c>
      <c r="V34" s="92">
        <v>0</v>
      </c>
      <c r="W34" s="92">
        <v>4.8191000000000006</v>
      </c>
      <c r="X34" s="92">
        <v>-0.12430000000000005</v>
      </c>
      <c r="Y34" s="92">
        <v>-0.2079</v>
      </c>
      <c r="Z34" s="92">
        <v>-0.29589999999999977</v>
      </c>
      <c r="AA34" s="92">
        <v>-0.16060000000000002</v>
      </c>
      <c r="AB34" s="92">
        <v>-0.26510000000000011</v>
      </c>
      <c r="AC34" s="92">
        <v>0.1782</v>
      </c>
      <c r="AD34" s="92">
        <v>0.1804</v>
      </c>
      <c r="AE34" s="92">
        <v>0.18479999999999999</v>
      </c>
      <c r="AF34" s="92">
        <v>0.1925</v>
      </c>
      <c r="AG34" s="92">
        <v>0.1628</v>
      </c>
      <c r="AH34" s="92">
        <v>0</v>
      </c>
      <c r="AI34" s="92">
        <v>0</v>
      </c>
      <c r="AJ34" s="92">
        <v>1.9030000000000005</v>
      </c>
      <c r="AK34" s="92">
        <v>1.8700000000000017</v>
      </c>
      <c r="AL34" s="92">
        <v>1.6610000000000003</v>
      </c>
      <c r="AM34" s="92">
        <v>-1.2100000000000001E-2</v>
      </c>
      <c r="AN34" s="92">
        <v>3.2999999999999995E-3</v>
      </c>
      <c r="AO34" s="92">
        <v>0</v>
      </c>
      <c r="AP34" s="92">
        <v>4.5308999999999999</v>
      </c>
      <c r="AQ34" s="92">
        <v>4.2537000000000003</v>
      </c>
      <c r="AR34" s="92">
        <v>4.1172999999999993</v>
      </c>
      <c r="AS34" s="92">
        <v>4.2162999999999995</v>
      </c>
      <c r="AT34" s="92">
        <v>1.0054000000000001</v>
      </c>
      <c r="AU34" s="92">
        <v>1.0527000000000002</v>
      </c>
      <c r="AV34" s="92">
        <v>0</v>
      </c>
      <c r="AW34" s="92"/>
      <c r="AZ34">
        <v>62.5</v>
      </c>
      <c r="BA34">
        <f t="shared" si="0"/>
        <v>5.7749999999999996E-2</v>
      </c>
      <c r="BB34">
        <f t="shared" si="1"/>
        <v>-6.6549999999999984E-2</v>
      </c>
      <c r="BC34">
        <f t="shared" si="2"/>
        <v>3.0800000000000001E-2</v>
      </c>
      <c r="BD34">
        <f t="shared" si="3"/>
        <v>-3.8664999999999989</v>
      </c>
      <c r="BE34">
        <f t="shared" si="4"/>
        <v>-3.6794999999999991</v>
      </c>
      <c r="BF34">
        <f t="shared" si="5"/>
        <v>-3.5640000000000018</v>
      </c>
      <c r="BG34">
        <f t="shared" si="6"/>
        <v>-3.0469999999999993</v>
      </c>
      <c r="BH34">
        <f t="shared" si="7"/>
        <v>7.7000000000000002E-3</v>
      </c>
      <c r="BI34">
        <f t="shared" si="8"/>
        <v>8.8000000000000005E-3</v>
      </c>
      <c r="BJ34">
        <f t="shared" si="9"/>
        <v>7.7000000000000002E-3</v>
      </c>
      <c r="BK34">
        <f t="shared" si="10"/>
        <v>-3.8500000000000001E-3</v>
      </c>
      <c r="BL34">
        <f t="shared" si="11"/>
        <v>-3.85E-2</v>
      </c>
      <c r="BM34">
        <f t="shared" si="12"/>
        <v>-2.3099999999999999E-2</v>
      </c>
      <c r="BN34">
        <f t="shared" si="13"/>
        <v>0.40699999999999997</v>
      </c>
      <c r="BO34">
        <f t="shared" si="14"/>
        <v>0.38885000000000003</v>
      </c>
      <c r="BP34">
        <f t="shared" si="15"/>
        <v>0.37839999999999996</v>
      </c>
      <c r="BQ34">
        <f t="shared" si="16"/>
        <v>0.36354999999999993</v>
      </c>
      <c r="BR34">
        <f t="shared" si="17"/>
        <v>0.33440000000000003</v>
      </c>
      <c r="BS34">
        <f t="shared" si="18"/>
        <v>0</v>
      </c>
      <c r="BT34">
        <f t="shared" si="19"/>
        <v>4.8383500000000002</v>
      </c>
      <c r="BU34">
        <f t="shared" si="20"/>
        <v>-0.21449999999999991</v>
      </c>
      <c r="BV34">
        <f t="shared" si="21"/>
        <v>-0.25850000000000006</v>
      </c>
      <c r="BW34">
        <f t="shared" si="22"/>
        <v>-0.34154999999999991</v>
      </c>
      <c r="BX34">
        <f t="shared" si="23"/>
        <v>-0.25740000000000007</v>
      </c>
      <c r="BY34">
        <f t="shared" si="24"/>
        <v>-0.31074999999999997</v>
      </c>
      <c r="BZ34">
        <f t="shared" si="25"/>
        <v>0.17874999999999999</v>
      </c>
      <c r="CA34">
        <f t="shared" si="26"/>
        <v>0.1804</v>
      </c>
      <c r="CB34">
        <f t="shared" si="27"/>
        <v>0.18425</v>
      </c>
      <c r="CC34">
        <f t="shared" si="28"/>
        <v>0.18590000000000001</v>
      </c>
      <c r="CD34">
        <f t="shared" si="29"/>
        <v>0.16005</v>
      </c>
      <c r="CE34">
        <f t="shared" si="30"/>
        <v>0</v>
      </c>
      <c r="CF34">
        <f t="shared" si="31"/>
        <v>0</v>
      </c>
      <c r="CG34">
        <f t="shared" si="32"/>
        <v>1.3255000000000006</v>
      </c>
      <c r="CH34">
        <f t="shared" si="33"/>
        <v>2.1945000000000014</v>
      </c>
      <c r="CI34">
        <f t="shared" si="34"/>
        <v>1.9343500000000002</v>
      </c>
      <c r="CJ34">
        <f t="shared" si="35"/>
        <v>-6.0500000000000007E-3</v>
      </c>
      <c r="CK34">
        <f t="shared" si="36"/>
        <v>3.2999999999999995E-3</v>
      </c>
      <c r="CL34">
        <f t="shared" si="37"/>
        <v>-1.1000000000000001E-3</v>
      </c>
      <c r="CM34">
        <f t="shared" si="38"/>
        <v>4.3406000000000002</v>
      </c>
      <c r="CN34">
        <f t="shared" si="39"/>
        <v>4.0689000000000002</v>
      </c>
      <c r="CO34">
        <f t="shared" si="40"/>
        <v>3.9192999999999998</v>
      </c>
      <c r="CP34">
        <f t="shared" si="41"/>
        <v>4.0303999999999993</v>
      </c>
      <c r="CQ34">
        <f t="shared" si="42"/>
        <v>0.97350000000000003</v>
      </c>
      <c r="CR34">
        <f t="shared" si="43"/>
        <v>1.0202500000000001</v>
      </c>
      <c r="CS34">
        <f t="shared" si="44"/>
        <v>0</v>
      </c>
    </row>
    <row r="35" spans="1:97" ht="14.4" x14ac:dyDescent="0.3">
      <c r="B35" t="s">
        <v>170</v>
      </c>
      <c r="C35">
        <v>1.5625000000000001E-3</v>
      </c>
      <c r="D35" s="92">
        <v>5.6100000000000004E-2</v>
      </c>
      <c r="E35" s="92">
        <v>4.4000000000000115E-3</v>
      </c>
      <c r="F35" s="92">
        <v>3.4099999999999998E-2</v>
      </c>
      <c r="G35" s="92">
        <v>-3.5200000000000005</v>
      </c>
      <c r="H35" s="92">
        <v>-3.1460000000000004</v>
      </c>
      <c r="I35" s="92">
        <v>-3.0910000000000015</v>
      </c>
      <c r="J35" s="92">
        <v>-2.8600000000000003</v>
      </c>
      <c r="K35" s="92">
        <v>8.8000000000000005E-3</v>
      </c>
      <c r="L35" s="92">
        <v>7.7000000000000002E-3</v>
      </c>
      <c r="M35" s="92">
        <v>7.7000000000000002E-3</v>
      </c>
      <c r="N35" s="92">
        <v>1.3199999999999998E-2</v>
      </c>
      <c r="O35" s="92">
        <v>-1.3199999999999998E-2</v>
      </c>
      <c r="P35" s="92">
        <v>7.7000000000000011E-3</v>
      </c>
      <c r="Q35" s="92">
        <v>0.44329999999999997</v>
      </c>
      <c r="R35" s="92">
        <v>0.42020000000000007</v>
      </c>
      <c r="S35" s="92">
        <v>0.42459999999999998</v>
      </c>
      <c r="T35" s="92">
        <v>0.40810000000000002</v>
      </c>
      <c r="U35" s="92">
        <v>0.37620000000000003</v>
      </c>
      <c r="V35" s="92">
        <v>0</v>
      </c>
      <c r="W35" s="92">
        <v>5.1798999999999999</v>
      </c>
      <c r="X35" s="92">
        <v>-6.0500000000000054E-2</v>
      </c>
      <c r="Y35" s="92">
        <v>-0.13089999999999993</v>
      </c>
      <c r="Z35" s="92">
        <v>-0.21119999999999994</v>
      </c>
      <c r="AA35" s="92">
        <v>-8.1400000000000194E-2</v>
      </c>
      <c r="AB35" s="92">
        <v>-0.18810000000000004</v>
      </c>
      <c r="AC35" s="92">
        <v>0.18479999999999999</v>
      </c>
      <c r="AD35" s="92">
        <v>0.1837</v>
      </c>
      <c r="AE35" s="92">
        <v>0.19360000000000002</v>
      </c>
      <c r="AF35" s="92">
        <v>0.17710000000000001</v>
      </c>
      <c r="AG35" s="92">
        <v>0.1804</v>
      </c>
      <c r="AH35" s="92">
        <v>0</v>
      </c>
      <c r="AI35" s="92">
        <v>0</v>
      </c>
      <c r="AJ35" s="92">
        <v>3.652000000000001</v>
      </c>
      <c r="AK35" s="92">
        <v>2.9480000000000004</v>
      </c>
      <c r="AL35" s="92">
        <v>2.508</v>
      </c>
      <c r="AM35" s="92">
        <v>-1.2100000000000001E-2</v>
      </c>
      <c r="AN35" s="92">
        <v>0</v>
      </c>
      <c r="AO35" s="92">
        <v>0</v>
      </c>
      <c r="AP35" s="92">
        <v>5.7442000000000002</v>
      </c>
      <c r="AQ35" s="92">
        <v>5.4164000000000003</v>
      </c>
      <c r="AR35" s="92">
        <v>5.3019999999999996</v>
      </c>
      <c r="AS35" s="92">
        <v>5.3603000000000005</v>
      </c>
      <c r="AT35" s="92">
        <v>1.0373000000000001</v>
      </c>
      <c r="AU35" s="92">
        <v>1.0835000000000001</v>
      </c>
      <c r="AV35" s="92">
        <v>0</v>
      </c>
      <c r="AW35" s="92"/>
      <c r="AZ35">
        <v>31.25</v>
      </c>
      <c r="BA35">
        <f t="shared" si="0"/>
        <v>5.5550000000000002E-2</v>
      </c>
      <c r="BB35">
        <f t="shared" si="1"/>
        <v>0.11935000000000001</v>
      </c>
      <c r="BC35">
        <f t="shared" si="2"/>
        <v>3.6299999999999999E-2</v>
      </c>
      <c r="BD35">
        <f t="shared" si="3"/>
        <v>-3.3165000000000009</v>
      </c>
      <c r="BE35">
        <f t="shared" si="4"/>
        <v>-3.0855000000000006</v>
      </c>
      <c r="BF35">
        <f t="shared" si="5"/>
        <v>-2.9700000000000015</v>
      </c>
      <c r="BG35">
        <f t="shared" si="6"/>
        <v>-2.64</v>
      </c>
      <c r="BH35">
        <f t="shared" si="7"/>
        <v>8.8000000000000005E-3</v>
      </c>
      <c r="BI35">
        <f t="shared" si="8"/>
        <v>7.7000000000000002E-3</v>
      </c>
      <c r="BJ35">
        <f t="shared" si="9"/>
        <v>7.7000000000000002E-3</v>
      </c>
      <c r="BK35">
        <f t="shared" si="10"/>
        <v>-3.8500000000000001E-3</v>
      </c>
      <c r="BL35">
        <f t="shared" si="11"/>
        <v>-4.07E-2</v>
      </c>
      <c r="BM35">
        <f t="shared" si="12"/>
        <v>-2.3099999999999999E-2</v>
      </c>
      <c r="BN35">
        <f t="shared" si="13"/>
        <v>0.45979999999999999</v>
      </c>
      <c r="BO35">
        <f t="shared" si="14"/>
        <v>0.43835000000000002</v>
      </c>
      <c r="BP35">
        <f t="shared" si="15"/>
        <v>0.43999999999999995</v>
      </c>
      <c r="BQ35">
        <f t="shared" si="16"/>
        <v>0.42185000000000006</v>
      </c>
      <c r="BR35">
        <f t="shared" si="17"/>
        <v>0.33440000000000003</v>
      </c>
      <c r="BS35">
        <f t="shared" si="18"/>
        <v>0</v>
      </c>
      <c r="BT35">
        <f t="shared" si="19"/>
        <v>5.1991499999999995</v>
      </c>
      <c r="BU35">
        <f t="shared" si="20"/>
        <v>-0.15069999999999989</v>
      </c>
      <c r="BV35">
        <f t="shared" si="21"/>
        <v>-0.18149999999999999</v>
      </c>
      <c r="BW35">
        <f t="shared" si="22"/>
        <v>-0.25685000000000013</v>
      </c>
      <c r="BX35">
        <f t="shared" si="23"/>
        <v>-0.17820000000000022</v>
      </c>
      <c r="BY35">
        <f t="shared" si="24"/>
        <v>-0.2337499999999999</v>
      </c>
      <c r="BZ35">
        <f t="shared" si="25"/>
        <v>0.18534999999999999</v>
      </c>
      <c r="CA35">
        <f t="shared" si="26"/>
        <v>0.1837</v>
      </c>
      <c r="CB35">
        <f t="shared" si="27"/>
        <v>0.19305</v>
      </c>
      <c r="CC35">
        <f t="shared" si="28"/>
        <v>0.17049999999999998</v>
      </c>
      <c r="CD35">
        <f t="shared" si="29"/>
        <v>0.17765</v>
      </c>
      <c r="CE35">
        <f t="shared" si="30"/>
        <v>0</v>
      </c>
      <c r="CF35">
        <f t="shared" si="31"/>
        <v>0</v>
      </c>
      <c r="CG35">
        <f t="shared" si="32"/>
        <v>3.0745000000000009</v>
      </c>
      <c r="CH35">
        <f t="shared" si="33"/>
        <v>3.2725</v>
      </c>
      <c r="CI35">
        <f t="shared" si="34"/>
        <v>2.7813499999999998</v>
      </c>
      <c r="CJ35">
        <f t="shared" si="35"/>
        <v>-6.0500000000000007E-3</v>
      </c>
      <c r="CK35">
        <f t="shared" si="36"/>
        <v>0</v>
      </c>
      <c r="CL35">
        <f t="shared" si="37"/>
        <v>-1.1000000000000001E-3</v>
      </c>
      <c r="CM35">
        <f t="shared" si="38"/>
        <v>5.5539000000000005</v>
      </c>
      <c r="CN35">
        <f t="shared" si="39"/>
        <v>5.2316000000000003</v>
      </c>
      <c r="CO35">
        <f t="shared" si="40"/>
        <v>5.1039999999999992</v>
      </c>
      <c r="CP35">
        <f t="shared" si="41"/>
        <v>5.1744000000000003</v>
      </c>
      <c r="CQ35">
        <f t="shared" si="42"/>
        <v>1.0054000000000001</v>
      </c>
      <c r="CR35">
        <f t="shared" si="43"/>
        <v>1.05105</v>
      </c>
      <c r="CS35">
        <f t="shared" si="44"/>
        <v>0</v>
      </c>
    </row>
    <row r="36" spans="1:97" ht="14.4" x14ac:dyDescent="0.3">
      <c r="B36" t="s">
        <v>163</v>
      </c>
      <c r="C36">
        <v>0</v>
      </c>
      <c r="D36" s="96">
        <v>0.28710000000000002</v>
      </c>
      <c r="E36" s="96">
        <v>4.1799999999999997E-2</v>
      </c>
      <c r="F36" s="96">
        <v>0.1837</v>
      </c>
      <c r="G36" s="96">
        <v>-4.5650000000000004</v>
      </c>
      <c r="H36" s="96">
        <v>-4.2350000000000003</v>
      </c>
      <c r="I36" s="96">
        <v>-4.2019999999999991</v>
      </c>
      <c r="J36" s="96">
        <v>-3.7180000000000009</v>
      </c>
      <c r="K36" s="96">
        <v>5.4999999999999997E-3</v>
      </c>
      <c r="L36" s="96">
        <v>5.4999999999999997E-3</v>
      </c>
      <c r="M36" s="96">
        <v>4.4000000000000003E-3</v>
      </c>
      <c r="N36" s="96">
        <v>4.8400000000000006E-2</v>
      </c>
      <c r="O36" s="96">
        <v>6.6000000000000008E-3</v>
      </c>
      <c r="P36" s="96">
        <v>3.7399999999999996E-2</v>
      </c>
      <c r="Q36" s="96">
        <v>0.81839999999999991</v>
      </c>
      <c r="R36" s="96">
        <v>0.79969999999999997</v>
      </c>
      <c r="S36" s="96">
        <v>0.78980000000000006</v>
      </c>
      <c r="T36" s="96">
        <v>0.77110000000000012</v>
      </c>
      <c r="U36" s="96">
        <v>0.64570000000000005</v>
      </c>
      <c r="V36" s="96">
        <v>0</v>
      </c>
      <c r="W36" s="96">
        <v>2.8743000000000003</v>
      </c>
      <c r="X36" s="96">
        <v>-0.21230000000000013</v>
      </c>
      <c r="Y36" s="96">
        <v>-0.34759999999999991</v>
      </c>
      <c r="Z36" s="96">
        <v>-0.48399999999999982</v>
      </c>
      <c r="AA36" s="96">
        <v>-0.36960000000000021</v>
      </c>
      <c r="AB36" s="96">
        <v>-0.4201999999999998</v>
      </c>
      <c r="AC36" s="96">
        <v>9.35E-2</v>
      </c>
      <c r="AD36" s="96">
        <v>9.2399999999999996E-2</v>
      </c>
      <c r="AE36" s="96">
        <v>9.2399999999999996E-2</v>
      </c>
      <c r="AF36" s="96">
        <v>8.249999999999999E-2</v>
      </c>
      <c r="AG36" s="96">
        <v>9.2399999999999996E-2</v>
      </c>
      <c r="AH36" s="96">
        <v>0</v>
      </c>
      <c r="AI36" s="96">
        <v>0</v>
      </c>
      <c r="AJ36" s="96">
        <v>2.3979999999999997</v>
      </c>
      <c r="AK36" s="96">
        <v>1.1923999999999992</v>
      </c>
      <c r="AL36" s="96">
        <v>1.1957000000000002</v>
      </c>
      <c r="AM36" s="96">
        <v>0</v>
      </c>
      <c r="AN36" s="96">
        <v>-4.4000000000000003E-3</v>
      </c>
      <c r="AO36" s="96">
        <v>-2.3099999999999999E-2</v>
      </c>
      <c r="AP36" s="96">
        <v>3.8577000000000004</v>
      </c>
      <c r="AQ36" s="96">
        <v>3.6431999999999998</v>
      </c>
      <c r="AR36" s="96">
        <v>3.5188999999999995</v>
      </c>
      <c r="AS36" s="96">
        <v>3.5585</v>
      </c>
      <c r="AT36" s="96">
        <v>0.84920000000000007</v>
      </c>
      <c r="AU36" s="96">
        <v>0.88</v>
      </c>
      <c r="AV36" s="96">
        <v>0</v>
      </c>
      <c r="AW36" s="96"/>
      <c r="AZ36">
        <v>15.625</v>
      </c>
      <c r="BA36">
        <f t="shared" si="0"/>
        <v>0.29260000000000003</v>
      </c>
      <c r="BB36">
        <f t="shared" si="1"/>
        <v>2.4199999999999999E-2</v>
      </c>
      <c r="BC36">
        <f t="shared" si="2"/>
        <v>0.1837</v>
      </c>
      <c r="BD36">
        <f t="shared" si="3"/>
        <v>-4.6750000000000007</v>
      </c>
      <c r="BE36">
        <f t="shared" si="4"/>
        <v>-4.5539999999999994</v>
      </c>
      <c r="BF36">
        <f t="shared" si="5"/>
        <v>-4.4824999999999999</v>
      </c>
      <c r="BG36">
        <f t="shared" si="6"/>
        <v>-3.8005000000000004</v>
      </c>
      <c r="BH36">
        <f t="shared" si="7"/>
        <v>5.4999999999999997E-3</v>
      </c>
      <c r="BI36">
        <f t="shared" si="8"/>
        <v>5.4999999999999997E-3</v>
      </c>
      <c r="BJ36">
        <f t="shared" si="9"/>
        <v>4.4000000000000003E-3</v>
      </c>
      <c r="BK36">
        <f t="shared" si="10"/>
        <v>4.1800000000000004E-2</v>
      </c>
      <c r="BL36">
        <f t="shared" si="11"/>
        <v>-1.1000000000000001E-2</v>
      </c>
      <c r="BM36">
        <f t="shared" si="12"/>
        <v>1.7049999999999992E-2</v>
      </c>
      <c r="BN36">
        <f t="shared" si="13"/>
        <v>0.82774999999999999</v>
      </c>
      <c r="BO36">
        <f t="shared" si="14"/>
        <v>0.80079999999999996</v>
      </c>
      <c r="BP36">
        <f t="shared" si="15"/>
        <v>0.79420000000000002</v>
      </c>
      <c r="BQ36">
        <f t="shared" si="16"/>
        <v>0.77275000000000005</v>
      </c>
      <c r="BR36">
        <f t="shared" si="17"/>
        <v>0.6281000000000001</v>
      </c>
      <c r="BS36">
        <f t="shared" si="18"/>
        <v>0</v>
      </c>
      <c r="BT36">
        <f t="shared" si="19"/>
        <v>2.8770500000000006</v>
      </c>
      <c r="BU36">
        <f t="shared" si="20"/>
        <v>-0.37895000000000023</v>
      </c>
      <c r="BV36">
        <f t="shared" si="21"/>
        <v>-0.39929999999999999</v>
      </c>
      <c r="BW36">
        <f t="shared" si="22"/>
        <v>-0.55384999999999973</v>
      </c>
      <c r="BX36">
        <f t="shared" si="23"/>
        <v>-0.49170000000000014</v>
      </c>
      <c r="BY36">
        <f t="shared" si="24"/>
        <v>-0.47794999999999987</v>
      </c>
      <c r="BZ36">
        <f t="shared" si="25"/>
        <v>9.35E-2</v>
      </c>
      <c r="CA36">
        <f t="shared" si="26"/>
        <v>9.2950000000000005E-2</v>
      </c>
      <c r="CB36">
        <f t="shared" si="27"/>
        <v>8.9650000000000007E-2</v>
      </c>
      <c r="CC36">
        <f t="shared" si="28"/>
        <v>8.249999999999999E-2</v>
      </c>
      <c r="CD36">
        <f t="shared" si="29"/>
        <v>9.2399999999999996E-2</v>
      </c>
      <c r="CE36">
        <f t="shared" si="30"/>
        <v>0</v>
      </c>
      <c r="CF36">
        <f t="shared" si="31"/>
        <v>0</v>
      </c>
      <c r="CG36">
        <f t="shared" si="32"/>
        <v>1.6378999999999992</v>
      </c>
      <c r="CH36">
        <f t="shared" si="33"/>
        <v>1.2374999999999992</v>
      </c>
      <c r="CI36">
        <f t="shared" si="34"/>
        <v>1.2666500000000003</v>
      </c>
      <c r="CJ36">
        <f t="shared" si="35"/>
        <v>-6.5999999999999991E-3</v>
      </c>
      <c r="CK36">
        <f t="shared" si="36"/>
        <v>-2.2000000000000001E-3</v>
      </c>
      <c r="CL36">
        <f t="shared" si="37"/>
        <v>-1.54E-2</v>
      </c>
      <c r="CM36">
        <f t="shared" si="38"/>
        <v>3.8148</v>
      </c>
      <c r="CN36">
        <f t="shared" si="39"/>
        <v>3.6052499999999998</v>
      </c>
      <c r="CO36">
        <f t="shared" si="40"/>
        <v>3.5106499999999996</v>
      </c>
      <c r="CP36">
        <f t="shared" si="41"/>
        <v>3.5507999999999997</v>
      </c>
      <c r="CQ36">
        <f t="shared" si="42"/>
        <v>0.81895000000000007</v>
      </c>
      <c r="CR36">
        <f t="shared" si="43"/>
        <v>0.84919999999999995</v>
      </c>
      <c r="CS36">
        <f t="shared" si="44"/>
        <v>0</v>
      </c>
    </row>
    <row r="37" spans="1:97" ht="14.4" x14ac:dyDescent="0.3">
      <c r="B37" t="s">
        <v>163</v>
      </c>
      <c r="C37">
        <v>0</v>
      </c>
      <c r="D37" s="96">
        <v>0.20349999999999999</v>
      </c>
      <c r="E37" s="96">
        <v>0.51700000000000002</v>
      </c>
      <c r="F37" s="96">
        <v>0.1188</v>
      </c>
      <c r="G37" s="96">
        <v>-4.3230000000000004</v>
      </c>
      <c r="H37" s="96">
        <v>-3.905000000000002</v>
      </c>
      <c r="I37" s="96">
        <v>-3.8389999999999995</v>
      </c>
      <c r="J37" s="96">
        <v>-3.5089999999999995</v>
      </c>
      <c r="K37" s="96">
        <v>5.4999999999999997E-3</v>
      </c>
      <c r="L37" s="96">
        <v>5.4999999999999997E-3</v>
      </c>
      <c r="M37" s="96">
        <v>5.4999999999999997E-3</v>
      </c>
      <c r="N37" s="96">
        <v>4.5100000000000001E-2</v>
      </c>
      <c r="O37" s="96">
        <v>3.5200000000000009E-2</v>
      </c>
      <c r="P37" s="96">
        <v>3.6300000000000006E-2</v>
      </c>
      <c r="Q37" s="96">
        <v>0.71940000000000004</v>
      </c>
      <c r="R37" s="96">
        <v>0.70399999999999996</v>
      </c>
      <c r="S37" s="96">
        <v>0.68089999999999995</v>
      </c>
      <c r="T37" s="96">
        <v>0.67210000000000003</v>
      </c>
      <c r="U37" s="96">
        <v>0.46199999999999997</v>
      </c>
      <c r="V37" s="96">
        <v>0</v>
      </c>
      <c r="W37" s="96">
        <v>2.6631000000000005</v>
      </c>
      <c r="X37" s="96">
        <v>-0.17380000000000009</v>
      </c>
      <c r="Y37" s="96">
        <v>-0.34650000000000003</v>
      </c>
      <c r="Z37" s="96">
        <v>-0.47080000000000005</v>
      </c>
      <c r="AA37" s="96">
        <v>-0.34870000000000007</v>
      </c>
      <c r="AB37" s="96">
        <v>-0.4235000000000001</v>
      </c>
      <c r="AC37" s="96">
        <v>8.5800000000000001E-2</v>
      </c>
      <c r="AD37" s="96">
        <v>8.4700000000000011E-2</v>
      </c>
      <c r="AE37" s="96">
        <v>8.3599999999999994E-2</v>
      </c>
      <c r="AF37" s="96">
        <v>7.3700000000000002E-2</v>
      </c>
      <c r="AG37" s="96">
        <v>7.8100000000000003E-2</v>
      </c>
      <c r="AH37" s="96">
        <v>0</v>
      </c>
      <c r="AI37" s="96">
        <v>0</v>
      </c>
      <c r="AJ37" s="96">
        <v>2.519000000000001</v>
      </c>
      <c r="AK37" s="96">
        <v>1.1164999999999992</v>
      </c>
      <c r="AL37" s="96">
        <v>0.94929999999999926</v>
      </c>
      <c r="AM37" s="96">
        <v>8.8000000000000005E-3</v>
      </c>
      <c r="AN37" s="96">
        <v>-3.3000000000000004E-3</v>
      </c>
      <c r="AO37" s="96">
        <v>-2.3099999999999999E-2</v>
      </c>
      <c r="AP37" s="96">
        <v>3.5496999999999996</v>
      </c>
      <c r="AQ37" s="96">
        <v>3.4045000000000001</v>
      </c>
      <c r="AR37" s="96">
        <v>3.2900999999999998</v>
      </c>
      <c r="AS37" s="96">
        <v>3.3010999999999999</v>
      </c>
      <c r="AT37" s="96">
        <v>0.80850000000000011</v>
      </c>
      <c r="AU37" s="96">
        <v>0.84370000000000001</v>
      </c>
      <c r="AV37" s="96">
        <v>0</v>
      </c>
      <c r="AW37" s="96"/>
      <c r="AZ37">
        <v>0</v>
      </c>
      <c r="BA37">
        <f t="shared" si="0"/>
        <v>0.20899999999999999</v>
      </c>
      <c r="BB37">
        <f t="shared" si="1"/>
        <v>0.49940000000000001</v>
      </c>
      <c r="BC37">
        <f t="shared" si="2"/>
        <v>0.1188</v>
      </c>
      <c r="BD37">
        <f t="shared" si="3"/>
        <v>-4.4329999999999998</v>
      </c>
      <c r="BE37">
        <f t="shared" si="4"/>
        <v>-4.2240000000000011</v>
      </c>
      <c r="BF37">
        <f t="shared" si="5"/>
        <v>-4.1195000000000004</v>
      </c>
      <c r="BG37">
        <f t="shared" si="6"/>
        <v>-3.591499999999999</v>
      </c>
      <c r="BH37">
        <f t="shared" si="7"/>
        <v>5.4999999999999997E-3</v>
      </c>
      <c r="BI37">
        <f t="shared" si="8"/>
        <v>5.4999999999999997E-3</v>
      </c>
      <c r="BJ37">
        <f t="shared" si="9"/>
        <v>5.4999999999999997E-3</v>
      </c>
      <c r="BK37">
        <f t="shared" si="10"/>
        <v>3.8500000000000006E-2</v>
      </c>
      <c r="BL37">
        <f t="shared" si="11"/>
        <v>1.7600000000000005E-2</v>
      </c>
      <c r="BM37">
        <f t="shared" si="12"/>
        <v>1.5950000000000002E-2</v>
      </c>
      <c r="BN37">
        <f t="shared" si="13"/>
        <v>0.72875000000000001</v>
      </c>
      <c r="BO37">
        <f t="shared" si="14"/>
        <v>0.70510000000000006</v>
      </c>
      <c r="BP37">
        <f t="shared" si="15"/>
        <v>0.68529999999999991</v>
      </c>
      <c r="BQ37">
        <f t="shared" si="16"/>
        <v>0.67375000000000007</v>
      </c>
      <c r="BR37">
        <f t="shared" si="17"/>
        <v>0.44440000000000002</v>
      </c>
      <c r="BS37">
        <f t="shared" si="18"/>
        <v>0</v>
      </c>
      <c r="BT37">
        <f t="shared" si="19"/>
        <v>2.6658500000000003</v>
      </c>
      <c r="BU37">
        <f t="shared" si="20"/>
        <v>-0.3404500000000002</v>
      </c>
      <c r="BV37">
        <f t="shared" si="21"/>
        <v>-0.39820000000000011</v>
      </c>
      <c r="BW37">
        <f t="shared" si="22"/>
        <v>-0.54064999999999996</v>
      </c>
      <c r="BX37">
        <f t="shared" si="23"/>
        <v>-0.4708</v>
      </c>
      <c r="BY37">
        <f t="shared" si="24"/>
        <v>-0.48125000000000012</v>
      </c>
      <c r="BZ37">
        <f t="shared" si="25"/>
        <v>8.5800000000000001E-2</v>
      </c>
      <c r="CA37">
        <f t="shared" si="26"/>
        <v>8.5250000000000006E-2</v>
      </c>
      <c r="CB37">
        <f t="shared" si="27"/>
        <v>8.0849999999999991E-2</v>
      </c>
      <c r="CC37">
        <f t="shared" si="28"/>
        <v>7.3700000000000002E-2</v>
      </c>
      <c r="CD37">
        <f t="shared" si="29"/>
        <v>7.8100000000000003E-2</v>
      </c>
      <c r="CE37">
        <f t="shared" si="30"/>
        <v>0</v>
      </c>
      <c r="CF37">
        <f t="shared" si="31"/>
        <v>0</v>
      </c>
      <c r="CG37">
        <f t="shared" si="32"/>
        <v>1.7589000000000006</v>
      </c>
      <c r="CH37">
        <f t="shared" si="33"/>
        <v>1.1615999999999991</v>
      </c>
      <c r="CI37">
        <f t="shared" si="34"/>
        <v>1.0202499999999994</v>
      </c>
      <c r="CJ37">
        <f t="shared" si="35"/>
        <v>2.200000000000001E-3</v>
      </c>
      <c r="CK37">
        <f t="shared" si="36"/>
        <v>-1.1000000000000003E-3</v>
      </c>
      <c r="CL37">
        <f t="shared" si="37"/>
        <v>-1.54E-2</v>
      </c>
      <c r="CM37">
        <f t="shared" si="38"/>
        <v>3.5067999999999997</v>
      </c>
      <c r="CN37">
        <f t="shared" si="39"/>
        <v>3.3665500000000002</v>
      </c>
      <c r="CO37">
        <f t="shared" si="40"/>
        <v>3.2818499999999995</v>
      </c>
      <c r="CP37">
        <f t="shared" si="41"/>
        <v>3.2933999999999997</v>
      </c>
      <c r="CQ37">
        <f t="shared" si="42"/>
        <v>0.77825000000000011</v>
      </c>
      <c r="CR37">
        <f t="shared" si="43"/>
        <v>0.81289999999999996</v>
      </c>
      <c r="CS37">
        <f t="shared" si="44"/>
        <v>0</v>
      </c>
    </row>
    <row r="38" spans="1:97" x14ac:dyDescent="0.25">
      <c r="J38" s="2"/>
    </row>
    <row r="39" spans="1:97" s="108" customFormat="1" ht="14.4" x14ac:dyDescent="0.3">
      <c r="A39" s="108" t="s">
        <v>49</v>
      </c>
      <c r="B39" s="108" t="s">
        <v>46</v>
      </c>
      <c r="C39" s="108" t="s">
        <v>0</v>
      </c>
      <c r="D39" s="102" t="s">
        <v>1</v>
      </c>
      <c r="E39" s="102" t="s">
        <v>2</v>
      </c>
      <c r="F39" s="102" t="s">
        <v>3</v>
      </c>
      <c r="G39" s="102" t="s">
        <v>4</v>
      </c>
      <c r="H39" s="102" t="s">
        <v>5</v>
      </c>
      <c r="I39" s="102" t="s">
        <v>6</v>
      </c>
      <c r="J39" s="109" t="s">
        <v>7</v>
      </c>
      <c r="K39" s="102" t="s">
        <v>8</v>
      </c>
      <c r="L39" s="102" t="s">
        <v>9</v>
      </c>
      <c r="M39" s="102" t="s">
        <v>10</v>
      </c>
      <c r="N39" s="102" t="s">
        <v>11</v>
      </c>
      <c r="O39" s="102" t="s">
        <v>12</v>
      </c>
      <c r="P39" s="102" t="s">
        <v>13</v>
      </c>
      <c r="Q39" s="102" t="s">
        <v>14</v>
      </c>
      <c r="R39" s="102" t="s">
        <v>15</v>
      </c>
      <c r="S39" s="102" t="s">
        <v>16</v>
      </c>
      <c r="T39" s="102" t="s">
        <v>17</v>
      </c>
      <c r="U39" s="102" t="s">
        <v>18</v>
      </c>
      <c r="V39" s="102" t="s">
        <v>19</v>
      </c>
      <c r="W39" s="102" t="s">
        <v>20</v>
      </c>
      <c r="X39" s="102" t="s">
        <v>21</v>
      </c>
      <c r="Y39" s="102" t="s">
        <v>22</v>
      </c>
      <c r="Z39" s="102" t="s">
        <v>23</v>
      </c>
      <c r="AA39" s="102" t="s">
        <v>24</v>
      </c>
      <c r="AB39" s="102" t="s">
        <v>25</v>
      </c>
      <c r="AC39" s="102" t="s">
        <v>26</v>
      </c>
      <c r="AD39" s="102" t="s">
        <v>27</v>
      </c>
      <c r="AE39" s="102" t="s">
        <v>28</v>
      </c>
      <c r="AF39" s="102" t="s">
        <v>29</v>
      </c>
      <c r="AG39" s="102" t="s">
        <v>30</v>
      </c>
      <c r="AH39" s="102" t="s">
        <v>31</v>
      </c>
      <c r="AI39" s="102" t="s">
        <v>32</v>
      </c>
      <c r="AJ39" s="102" t="s">
        <v>33</v>
      </c>
      <c r="AK39" s="102" t="s">
        <v>34</v>
      </c>
      <c r="AL39" s="102" t="s">
        <v>35</v>
      </c>
      <c r="AM39" s="102" t="s">
        <v>36</v>
      </c>
      <c r="AN39" s="102" t="s">
        <v>37</v>
      </c>
      <c r="AO39" s="102" t="s">
        <v>38</v>
      </c>
      <c r="AP39" s="102" t="s">
        <v>39</v>
      </c>
      <c r="AQ39" s="102" t="s">
        <v>40</v>
      </c>
      <c r="AR39" s="102" t="s">
        <v>41</v>
      </c>
      <c r="AS39" s="102" t="s">
        <v>42</v>
      </c>
      <c r="AT39" s="102" t="s">
        <v>43</v>
      </c>
      <c r="AU39" s="102" t="s">
        <v>44</v>
      </c>
      <c r="AV39" s="102" t="s">
        <v>45</v>
      </c>
      <c r="AW39" s="102"/>
    </row>
    <row r="40" spans="1:97" ht="14.4" x14ac:dyDescent="0.3">
      <c r="B40" t="s">
        <v>163</v>
      </c>
      <c r="C40">
        <v>0.1</v>
      </c>
      <c r="D40" s="37">
        <v>0.21559999999999999</v>
      </c>
      <c r="E40" s="37">
        <v>0</v>
      </c>
      <c r="F40" s="37">
        <v>0.1452</v>
      </c>
      <c r="G40" s="37">
        <v>-4.8619999999999992</v>
      </c>
      <c r="H40" s="37">
        <v>-5.0379999999999994</v>
      </c>
      <c r="I40" s="37">
        <v>-4.7959999999999994</v>
      </c>
      <c r="J40" s="37">
        <v>-4.1580000000000013</v>
      </c>
      <c r="K40" s="37">
        <v>1.3199999999999998E-2</v>
      </c>
      <c r="L40" s="37">
        <v>1.2099999999999998E-2</v>
      </c>
      <c r="M40" s="37">
        <v>1.3199999999999998E-2</v>
      </c>
      <c r="N40" s="37">
        <v>3.5200000000000002E-2</v>
      </c>
      <c r="O40" s="37">
        <v>-3.5200000000000009E-2</v>
      </c>
      <c r="P40" s="37">
        <v>-2.1999999999999962E-3</v>
      </c>
      <c r="Q40" s="37">
        <v>1.3595999999999999</v>
      </c>
      <c r="R40" s="37">
        <v>1.3915</v>
      </c>
      <c r="S40" s="37">
        <v>1.3827</v>
      </c>
      <c r="T40" s="37">
        <v>1.3585</v>
      </c>
      <c r="U40" s="37">
        <v>1.375</v>
      </c>
      <c r="V40" s="37">
        <v>0</v>
      </c>
      <c r="W40" s="37">
        <v>6.5714000000000006</v>
      </c>
      <c r="X40" s="37">
        <v>0.18919999999999992</v>
      </c>
      <c r="Y40" s="37">
        <v>0.32559999999999956</v>
      </c>
      <c r="Z40" s="37">
        <v>0.25629999999999986</v>
      </c>
      <c r="AA40" s="37">
        <v>0.25629999999999986</v>
      </c>
      <c r="AB40" s="37">
        <v>0.32120000000000004</v>
      </c>
      <c r="AC40" s="37">
        <v>0.13090000000000002</v>
      </c>
      <c r="AD40" s="37">
        <v>0.13090000000000002</v>
      </c>
      <c r="AE40" s="37">
        <v>0.13090000000000002</v>
      </c>
      <c r="AF40" s="37">
        <v>4.2900000000000001E-2</v>
      </c>
      <c r="AG40" s="37">
        <v>0.121</v>
      </c>
      <c r="AH40" s="37">
        <v>0.3619</v>
      </c>
      <c r="AI40" s="37">
        <v>0</v>
      </c>
      <c r="AJ40" s="37">
        <v>268.15910000000002</v>
      </c>
      <c r="AK40" s="37">
        <v>-9.0672999999999995</v>
      </c>
      <c r="AL40" s="37">
        <v>301.9357</v>
      </c>
      <c r="AM40" s="37">
        <v>2.0899999999999998E-2</v>
      </c>
      <c r="AN40" s="37">
        <v>0</v>
      </c>
      <c r="AO40" s="37">
        <v>7.3700000000000002E-2</v>
      </c>
      <c r="AP40" s="37">
        <v>2.5398999999999998</v>
      </c>
      <c r="AQ40" s="37">
        <v>2.4375999999999998</v>
      </c>
      <c r="AR40" s="37">
        <v>2.4188999999999998</v>
      </c>
      <c r="AS40" s="37">
        <v>2.3925000000000001</v>
      </c>
      <c r="AT40" s="37">
        <v>1.3298999999999999</v>
      </c>
      <c r="AU40" s="37">
        <v>1.2990999999999999</v>
      </c>
      <c r="AV40" s="37">
        <v>0</v>
      </c>
      <c r="AW40" s="37"/>
    </row>
    <row r="41" spans="1:97" ht="14.4" x14ac:dyDescent="0.3">
      <c r="B41" t="s">
        <v>163</v>
      </c>
      <c r="C41">
        <v>0.1</v>
      </c>
      <c r="D41" s="37">
        <v>0.1749</v>
      </c>
      <c r="E41" s="37">
        <v>0</v>
      </c>
      <c r="F41" s="37">
        <v>0.11109999999999999</v>
      </c>
      <c r="G41" s="37">
        <v>-3.6189999999999998</v>
      </c>
      <c r="H41" s="37">
        <v>-3.7509999999999994</v>
      </c>
      <c r="I41" s="37">
        <v>-3.6189999999999998</v>
      </c>
      <c r="J41" s="37">
        <v>-3.0250000000000012</v>
      </c>
      <c r="K41" s="37">
        <v>1.3199999999999998E-2</v>
      </c>
      <c r="L41" s="37">
        <v>1.2099999999999998E-2</v>
      </c>
      <c r="M41" s="37">
        <v>1.3199999999999998E-2</v>
      </c>
      <c r="N41" s="37">
        <v>1.2099999999999998E-2</v>
      </c>
      <c r="O41" s="37">
        <v>-5.6100000000000004E-2</v>
      </c>
      <c r="P41" s="37">
        <v>-3.1900000000000005E-2</v>
      </c>
      <c r="Q41" s="37">
        <v>1.1780999999999999</v>
      </c>
      <c r="R41" s="37">
        <v>1.2078</v>
      </c>
      <c r="S41" s="37">
        <v>1.2022999999999999</v>
      </c>
      <c r="T41" s="37">
        <v>1.1726000000000001</v>
      </c>
      <c r="U41" s="37">
        <v>1.1352</v>
      </c>
      <c r="V41" s="37">
        <v>0</v>
      </c>
      <c r="W41" s="37">
        <v>6.1764999999999999</v>
      </c>
      <c r="X41" s="37">
        <v>1.1198000000000001</v>
      </c>
      <c r="Y41" s="37">
        <v>1.2319999999999998</v>
      </c>
      <c r="Z41" s="37">
        <v>1.2914000000000001</v>
      </c>
      <c r="AA41" s="37">
        <v>1.3375999999999999</v>
      </c>
      <c r="AB41" s="37">
        <v>1.2694000000000001</v>
      </c>
      <c r="AC41" s="37">
        <v>0.13200000000000001</v>
      </c>
      <c r="AD41" s="37">
        <v>0.13090000000000002</v>
      </c>
      <c r="AE41" s="37">
        <v>0.1331</v>
      </c>
      <c r="AF41" s="37">
        <v>2.4200000000000003E-2</v>
      </c>
      <c r="AG41" s="37">
        <v>0.1232</v>
      </c>
      <c r="AH41" s="37">
        <v>0.28820000000000001</v>
      </c>
      <c r="AI41" s="37">
        <v>0</v>
      </c>
      <c r="AJ41" s="37">
        <v>270.79909999999995</v>
      </c>
      <c r="AK41" s="37">
        <v>-9.0672999999999995</v>
      </c>
      <c r="AL41" s="37">
        <v>289.28570000000002</v>
      </c>
      <c r="AM41" s="37">
        <v>4.07E-2</v>
      </c>
      <c r="AN41" s="37">
        <v>0</v>
      </c>
      <c r="AO41" s="37">
        <v>0</v>
      </c>
      <c r="AP41" s="37">
        <v>3.5420000000000003</v>
      </c>
      <c r="AQ41" s="37">
        <v>3.4649999999999994</v>
      </c>
      <c r="AR41" s="37">
        <v>3.4264999999999999</v>
      </c>
      <c r="AS41" s="37">
        <v>3.4331</v>
      </c>
      <c r="AT41" s="37">
        <v>1.3518999999999999</v>
      </c>
      <c r="AU41" s="37">
        <v>1.3277000000000001</v>
      </c>
      <c r="AV41" s="37">
        <v>0</v>
      </c>
      <c r="AW41" s="37"/>
    </row>
    <row r="42" spans="1:97" ht="14.4" x14ac:dyDescent="0.3">
      <c r="B42" t="s">
        <v>163</v>
      </c>
      <c r="C42">
        <v>0.05</v>
      </c>
      <c r="D42" s="41">
        <v>0.1716</v>
      </c>
      <c r="E42" s="41">
        <v>0</v>
      </c>
      <c r="F42" s="41">
        <v>0.10779999999999999</v>
      </c>
      <c r="G42" s="41">
        <v>-4.1690000000000005</v>
      </c>
      <c r="H42" s="41">
        <v>-4.2569999999999997</v>
      </c>
      <c r="I42" s="41">
        <v>-4.125</v>
      </c>
      <c r="J42" s="41">
        <v>-3.4760000000000009</v>
      </c>
      <c r="K42" s="41">
        <v>8.8000000000000005E-3</v>
      </c>
      <c r="L42" s="41">
        <v>7.7000000000000002E-3</v>
      </c>
      <c r="M42" s="41">
        <v>9.8999999999999991E-3</v>
      </c>
      <c r="N42" s="41">
        <v>2.1999999999999999E-2</v>
      </c>
      <c r="O42" s="41">
        <v>-5.2800000000000007E-2</v>
      </c>
      <c r="P42" s="41">
        <v>-1.43E-2</v>
      </c>
      <c r="Q42" s="41">
        <v>0.66110000000000002</v>
      </c>
      <c r="R42" s="41">
        <v>0.67649999999999999</v>
      </c>
      <c r="S42" s="41">
        <v>0.67210000000000003</v>
      </c>
      <c r="T42" s="41">
        <v>0.66879999999999995</v>
      </c>
      <c r="U42" s="41">
        <v>0.35859999999999997</v>
      </c>
      <c r="V42" s="41">
        <v>0</v>
      </c>
      <c r="W42" s="41">
        <v>4.9367999999999999</v>
      </c>
      <c r="X42" s="41">
        <v>1.7072000000000001</v>
      </c>
      <c r="Y42" s="41">
        <v>1.6577</v>
      </c>
      <c r="Z42" s="41">
        <v>1.8589999999999998</v>
      </c>
      <c r="AA42" s="41">
        <v>1.8864999999999998</v>
      </c>
      <c r="AB42" s="41">
        <v>1.7324999999999997</v>
      </c>
      <c r="AC42" s="41">
        <v>0.1221</v>
      </c>
      <c r="AD42" s="41">
        <v>0.1221</v>
      </c>
      <c r="AE42" s="41">
        <v>0.1221</v>
      </c>
      <c r="AF42" s="41">
        <v>7.9199999999999993E-2</v>
      </c>
      <c r="AG42" s="41">
        <v>0.1265</v>
      </c>
      <c r="AH42" s="41">
        <v>0.20899999999999999</v>
      </c>
      <c r="AI42" s="41">
        <v>0</v>
      </c>
      <c r="AJ42" s="41">
        <v>136.59910000000002</v>
      </c>
      <c r="AK42" s="41">
        <v>130.74270000000001</v>
      </c>
      <c r="AL42" s="41">
        <v>144.5257</v>
      </c>
      <c r="AM42" s="41">
        <v>3.6299999999999999E-2</v>
      </c>
      <c r="AN42" s="41">
        <v>0</v>
      </c>
      <c r="AO42" s="41">
        <v>0</v>
      </c>
      <c r="AP42" s="41">
        <v>2.7950999999999997</v>
      </c>
      <c r="AQ42" s="41">
        <v>2.7422999999999997</v>
      </c>
      <c r="AR42" s="41">
        <v>2.7466999999999997</v>
      </c>
      <c r="AS42" s="41">
        <v>2.6994000000000002</v>
      </c>
      <c r="AT42" s="41">
        <v>0.99880000000000002</v>
      </c>
      <c r="AU42" s="41">
        <v>0.98780000000000001</v>
      </c>
      <c r="AV42" s="41">
        <v>0</v>
      </c>
      <c r="AW42" s="41"/>
    </row>
    <row r="43" spans="1:97" ht="14.4" x14ac:dyDescent="0.3">
      <c r="B43" t="s">
        <v>163</v>
      </c>
      <c r="C43">
        <v>0.05</v>
      </c>
      <c r="D43" s="41">
        <v>0.1012</v>
      </c>
      <c r="E43" s="41">
        <v>0</v>
      </c>
      <c r="F43" s="41">
        <v>5.8299999999999998E-2</v>
      </c>
      <c r="G43" s="41">
        <v>-3.9600000000000009</v>
      </c>
      <c r="H43" s="41">
        <v>-4.0809999999999995</v>
      </c>
      <c r="I43" s="41">
        <v>-3.9489999999999998</v>
      </c>
      <c r="J43" s="41">
        <v>-3.3880000000000008</v>
      </c>
      <c r="K43" s="41">
        <v>9.8999999999999991E-3</v>
      </c>
      <c r="L43" s="41">
        <v>8.7999999999999988E-3</v>
      </c>
      <c r="M43" s="41">
        <v>9.8999999999999991E-3</v>
      </c>
      <c r="N43" s="41">
        <v>5.2799999999999993E-2</v>
      </c>
      <c r="O43" s="41">
        <v>-1.8700000000000001E-2</v>
      </c>
      <c r="P43" s="41">
        <v>4.400000000000002E-3</v>
      </c>
      <c r="Q43" s="41">
        <v>0.79420000000000002</v>
      </c>
      <c r="R43" s="41">
        <v>0.80410000000000004</v>
      </c>
      <c r="S43" s="41">
        <v>0.80740000000000012</v>
      </c>
      <c r="T43" s="41">
        <v>0.79309999999999992</v>
      </c>
      <c r="U43" s="41">
        <v>0.80299999999999994</v>
      </c>
      <c r="V43" s="41">
        <v>0</v>
      </c>
      <c r="W43" s="41">
        <v>4.9775</v>
      </c>
      <c r="X43" s="41">
        <v>1.4531000000000001</v>
      </c>
      <c r="Y43" s="41">
        <v>1.4321999999999999</v>
      </c>
      <c r="Z43" s="41">
        <v>1.6401000000000001</v>
      </c>
      <c r="AA43" s="41">
        <v>1.6598999999999997</v>
      </c>
      <c r="AB43" s="41">
        <v>1.5432999999999999</v>
      </c>
      <c r="AC43" s="41">
        <v>0.12980000000000003</v>
      </c>
      <c r="AD43" s="41">
        <v>0.1298</v>
      </c>
      <c r="AE43" s="41">
        <v>0.12759999999999999</v>
      </c>
      <c r="AF43" s="41">
        <v>7.6999999999999999E-2</v>
      </c>
      <c r="AG43" s="41">
        <v>0.14080000000000001</v>
      </c>
      <c r="AH43" s="41">
        <v>0.20130000000000001</v>
      </c>
      <c r="AI43" s="41">
        <v>0</v>
      </c>
      <c r="AJ43" s="41">
        <v>131.75910000000002</v>
      </c>
      <c r="AK43" s="41">
        <v>127.2227</v>
      </c>
      <c r="AL43" s="41">
        <v>139.4657</v>
      </c>
      <c r="AM43" s="41">
        <v>2.1999999999999999E-2</v>
      </c>
      <c r="AN43" s="41">
        <v>0</v>
      </c>
      <c r="AO43" s="41">
        <v>0</v>
      </c>
      <c r="AP43" s="41">
        <v>3.0371000000000001</v>
      </c>
      <c r="AQ43" s="41">
        <v>2.9963999999999995</v>
      </c>
      <c r="AR43" s="41">
        <v>2.9501999999999997</v>
      </c>
      <c r="AS43" s="41">
        <v>2.9689000000000005</v>
      </c>
      <c r="AT43" s="41">
        <v>1.034</v>
      </c>
      <c r="AU43" s="41">
        <v>1.0197000000000001</v>
      </c>
      <c r="AV43" s="41">
        <v>0</v>
      </c>
      <c r="AW43" s="41"/>
    </row>
    <row r="44" spans="1:97" ht="14.4" x14ac:dyDescent="0.3">
      <c r="B44" t="s">
        <v>163</v>
      </c>
      <c r="C44">
        <v>2.5000000000000001E-2</v>
      </c>
      <c r="D44" s="45">
        <v>0</v>
      </c>
      <c r="E44" s="45">
        <v>0</v>
      </c>
      <c r="F44" s="45">
        <v>0</v>
      </c>
      <c r="G44" s="45">
        <v>-3.1680000000000001</v>
      </c>
      <c r="H44" s="45">
        <v>-3.2120000000000006</v>
      </c>
      <c r="I44" s="45">
        <v>-3.1020000000000003</v>
      </c>
      <c r="J44" s="45">
        <v>-2.519000000000001</v>
      </c>
      <c r="K44" s="45">
        <v>8.8000000000000005E-3</v>
      </c>
      <c r="L44" s="45">
        <v>7.7000000000000002E-3</v>
      </c>
      <c r="M44" s="45">
        <v>9.8999999999999991E-3</v>
      </c>
      <c r="N44" s="45">
        <v>1.2099999999999998E-2</v>
      </c>
      <c r="O44" s="45">
        <v>-6.3799999999999996E-2</v>
      </c>
      <c r="P44" s="45">
        <v>-2.75E-2</v>
      </c>
      <c r="Q44" s="45">
        <v>0.13639999999999999</v>
      </c>
      <c r="R44" s="45">
        <v>0.13969999999999999</v>
      </c>
      <c r="S44" s="45">
        <v>0.1353</v>
      </c>
      <c r="T44" s="45">
        <v>0.14299999999999999</v>
      </c>
      <c r="U44" s="45">
        <v>0</v>
      </c>
      <c r="V44" s="45">
        <v>0</v>
      </c>
      <c r="W44" s="45">
        <v>4.7123999999999997</v>
      </c>
      <c r="X44" s="45">
        <v>1.3375999999999999</v>
      </c>
      <c r="Y44" s="45">
        <v>1.298</v>
      </c>
      <c r="Z44" s="45">
        <v>1.4772999999999996</v>
      </c>
      <c r="AA44" s="45">
        <v>1.5190999999999999</v>
      </c>
      <c r="AB44" s="45">
        <v>1.3959000000000001</v>
      </c>
      <c r="AC44" s="45">
        <v>0.13640000000000002</v>
      </c>
      <c r="AD44" s="45">
        <v>0.1353</v>
      </c>
      <c r="AE44" s="45">
        <v>0.13969999999999999</v>
      </c>
      <c r="AF44" s="45">
        <v>8.4699999999999998E-2</v>
      </c>
      <c r="AG44" s="45">
        <v>0.1298</v>
      </c>
      <c r="AH44" s="45">
        <v>5.2799999999999993E-2</v>
      </c>
      <c r="AI44" s="45">
        <v>0</v>
      </c>
      <c r="AJ44" s="45">
        <v>72.414100000000005</v>
      </c>
      <c r="AK44" s="45">
        <v>73.63069999999999</v>
      </c>
      <c r="AL44" s="45">
        <v>72.5197</v>
      </c>
      <c r="AM44" s="45">
        <v>4.3999999999999997E-2</v>
      </c>
      <c r="AN44" s="45">
        <v>0</v>
      </c>
      <c r="AO44" s="45">
        <v>0</v>
      </c>
      <c r="AP44" s="45">
        <v>0.48509999999999998</v>
      </c>
      <c r="AQ44" s="45">
        <v>0.49389999999999995</v>
      </c>
      <c r="AR44" s="45">
        <v>0.46200000000000008</v>
      </c>
      <c r="AS44" s="45">
        <v>0.48180000000000006</v>
      </c>
      <c r="AT44" s="45">
        <v>1.0153000000000001</v>
      </c>
      <c r="AU44" s="45">
        <v>1.0164</v>
      </c>
      <c r="AV44" s="45">
        <v>0</v>
      </c>
      <c r="AW44" s="45"/>
    </row>
    <row r="45" spans="1:97" ht="14.4" x14ac:dyDescent="0.3">
      <c r="B45" t="s">
        <v>163</v>
      </c>
      <c r="C45">
        <v>2.5000000000000001E-2</v>
      </c>
      <c r="D45" s="45">
        <v>0.21890000000000001</v>
      </c>
      <c r="E45" s="45">
        <v>0</v>
      </c>
      <c r="F45" s="45">
        <v>0.1419</v>
      </c>
      <c r="G45" s="45">
        <v>-3.5860000000000007</v>
      </c>
      <c r="H45" s="45">
        <v>-3.652000000000001</v>
      </c>
      <c r="I45" s="45">
        <v>-3.5529999999999995</v>
      </c>
      <c r="J45" s="45">
        <v>-3.0580000000000003</v>
      </c>
      <c r="K45" s="45">
        <v>7.7000000000000002E-3</v>
      </c>
      <c r="L45" s="45">
        <v>7.7000000000000002E-3</v>
      </c>
      <c r="M45" s="45">
        <v>7.7000000000000002E-3</v>
      </c>
      <c r="N45" s="45">
        <v>3.4099999999999998E-2</v>
      </c>
      <c r="O45" s="45">
        <v>-5.3899999999999997E-2</v>
      </c>
      <c r="P45" s="45">
        <v>-1.2100000000000003E-2</v>
      </c>
      <c r="Q45" s="45">
        <v>0.85909999999999997</v>
      </c>
      <c r="R45" s="45">
        <v>0.8679</v>
      </c>
      <c r="S45" s="45">
        <v>0.8679</v>
      </c>
      <c r="T45" s="45">
        <v>0.84810000000000008</v>
      </c>
      <c r="U45" s="45">
        <v>0.65010000000000001</v>
      </c>
      <c r="V45" s="45">
        <v>0</v>
      </c>
      <c r="W45" s="45">
        <v>4.7398999999999996</v>
      </c>
      <c r="X45" s="45">
        <v>1.4773000000000003</v>
      </c>
      <c r="Y45" s="45">
        <v>1.4178999999999995</v>
      </c>
      <c r="Z45" s="45">
        <v>1.6103999999999998</v>
      </c>
      <c r="AA45" s="45">
        <v>1.6577</v>
      </c>
      <c r="AB45" s="45">
        <v>1.4795</v>
      </c>
      <c r="AC45" s="45">
        <v>0.13200000000000001</v>
      </c>
      <c r="AD45" s="45">
        <v>0.13090000000000002</v>
      </c>
      <c r="AE45" s="45">
        <v>0.1331</v>
      </c>
      <c r="AF45" s="45">
        <v>0.16169999999999998</v>
      </c>
      <c r="AG45" s="45">
        <v>0.1232</v>
      </c>
      <c r="AH45" s="45">
        <v>0.1188</v>
      </c>
      <c r="AI45" s="45">
        <v>0</v>
      </c>
      <c r="AJ45" s="45">
        <v>62.613100000000003</v>
      </c>
      <c r="AK45" s="45">
        <v>68.944699999999997</v>
      </c>
      <c r="AL45" s="45">
        <v>69.340699999999998</v>
      </c>
      <c r="AM45" s="45">
        <v>3.85E-2</v>
      </c>
      <c r="AN45" s="45">
        <v>0</v>
      </c>
      <c r="AO45" s="45">
        <v>0</v>
      </c>
      <c r="AP45" s="45">
        <v>4.7222999999999997</v>
      </c>
      <c r="AQ45" s="45">
        <v>4.6661999999999999</v>
      </c>
      <c r="AR45" s="45">
        <v>4.6189000000000009</v>
      </c>
      <c r="AS45" s="45">
        <v>4.5925000000000002</v>
      </c>
      <c r="AT45" s="45">
        <v>0.94930000000000003</v>
      </c>
      <c r="AU45" s="45">
        <v>0.94159999999999999</v>
      </c>
      <c r="AV45" s="45">
        <v>0</v>
      </c>
      <c r="AW45" s="45"/>
    </row>
    <row r="46" spans="1:97" ht="14.4" x14ac:dyDescent="0.3">
      <c r="B46" t="s">
        <v>163</v>
      </c>
      <c r="C46">
        <v>1.2500000000000001E-2</v>
      </c>
      <c r="D46" s="49">
        <v>1.6500000000000001E-2</v>
      </c>
      <c r="E46" s="49">
        <v>0</v>
      </c>
      <c r="F46" s="49">
        <v>2.2000000000000001E-3</v>
      </c>
      <c r="G46" s="49">
        <v>-4.1579999999999986</v>
      </c>
      <c r="H46" s="49">
        <v>-4.1690000000000005</v>
      </c>
      <c r="I46" s="49">
        <v>-4.1029999999999998</v>
      </c>
      <c r="J46" s="49">
        <v>-3.3660000000000005</v>
      </c>
      <c r="K46" s="49">
        <v>7.7000000000000002E-3</v>
      </c>
      <c r="L46" s="49">
        <v>6.5999999999999991E-3</v>
      </c>
      <c r="M46" s="49">
        <v>6.5999999999999991E-3</v>
      </c>
      <c r="N46" s="49">
        <v>9.2399999999999996E-2</v>
      </c>
      <c r="O46" s="49">
        <v>3.5199999999999995E-2</v>
      </c>
      <c r="P46" s="49">
        <v>4.2900000000000008E-2</v>
      </c>
      <c r="Q46" s="49">
        <v>0.23760000000000001</v>
      </c>
      <c r="R46" s="49">
        <v>0.23760000000000001</v>
      </c>
      <c r="S46" s="49">
        <v>0.2321</v>
      </c>
      <c r="T46" s="49">
        <v>0.23760000000000001</v>
      </c>
      <c r="U46" s="49">
        <v>0.1474</v>
      </c>
      <c r="V46" s="49">
        <v>0</v>
      </c>
      <c r="W46" s="49">
        <v>3.2032000000000003</v>
      </c>
      <c r="X46" s="49">
        <v>1.1879999999999997</v>
      </c>
      <c r="Y46" s="49">
        <v>1.1395999999999997</v>
      </c>
      <c r="Z46" s="49">
        <v>1.3221999999999996</v>
      </c>
      <c r="AA46" s="49">
        <v>1.3574000000000002</v>
      </c>
      <c r="AB46" s="49">
        <v>1.2078000000000002</v>
      </c>
      <c r="AC46" s="49">
        <v>8.3599999999999994E-2</v>
      </c>
      <c r="AD46" s="49">
        <v>8.3599999999999994E-2</v>
      </c>
      <c r="AE46" s="49">
        <v>8.249999999999999E-2</v>
      </c>
      <c r="AF46" s="49">
        <v>0.15289999999999998</v>
      </c>
      <c r="AG46" s="49">
        <v>8.4699999999999998E-2</v>
      </c>
      <c r="AH46" s="49">
        <v>2.2000000000000001E-3</v>
      </c>
      <c r="AI46" s="49">
        <v>0</v>
      </c>
      <c r="AJ46" s="49">
        <v>31.164099999999998</v>
      </c>
      <c r="AK46" s="49">
        <v>36.0107</v>
      </c>
      <c r="AL46" s="49">
        <v>33.689700000000002</v>
      </c>
      <c r="AM46" s="49">
        <v>1.8699999999999998E-2</v>
      </c>
      <c r="AN46" s="49">
        <v>0</v>
      </c>
      <c r="AO46" s="49">
        <v>0</v>
      </c>
      <c r="AP46" s="49">
        <v>-0.24859999999999993</v>
      </c>
      <c r="AQ46" s="49">
        <v>-0.19800000000000001</v>
      </c>
      <c r="AR46" s="49">
        <v>-0.24090000000000003</v>
      </c>
      <c r="AS46" s="49">
        <v>-0.20679999999999998</v>
      </c>
      <c r="AT46" s="49">
        <v>1.0043</v>
      </c>
      <c r="AU46" s="49">
        <v>1.0076000000000001</v>
      </c>
      <c r="AV46" s="49">
        <v>0</v>
      </c>
      <c r="AW46" s="49"/>
    </row>
    <row r="47" spans="1:97" ht="14.4" x14ac:dyDescent="0.3">
      <c r="B47" t="s">
        <v>163</v>
      </c>
      <c r="C47">
        <v>1.2500000000000001E-2</v>
      </c>
      <c r="D47" s="49">
        <v>1.54E-2</v>
      </c>
      <c r="E47" s="49">
        <v>0</v>
      </c>
      <c r="F47" s="49">
        <v>5.4999999999999997E-3</v>
      </c>
      <c r="G47" s="49">
        <v>-5.3790000000000013</v>
      </c>
      <c r="H47" s="49">
        <v>-5.4340000000000002</v>
      </c>
      <c r="I47" s="49">
        <v>-5.3019999999999996</v>
      </c>
      <c r="J47" s="49">
        <v>-4.3450000000000006</v>
      </c>
      <c r="K47" s="49">
        <v>6.5999999999999991E-3</v>
      </c>
      <c r="L47" s="49">
        <v>5.4999999999999988E-3</v>
      </c>
      <c r="M47" s="49">
        <v>7.7000000000000002E-3</v>
      </c>
      <c r="N47" s="49">
        <v>8.14E-2</v>
      </c>
      <c r="O47" s="49">
        <v>4.3999999999999925E-3</v>
      </c>
      <c r="P47" s="49">
        <v>3.4100000000000005E-2</v>
      </c>
      <c r="Q47" s="49">
        <v>0.2959</v>
      </c>
      <c r="R47" s="49">
        <v>0.29149999999999998</v>
      </c>
      <c r="S47" s="49">
        <v>0.28270000000000001</v>
      </c>
      <c r="T47" s="49">
        <v>0.29149999999999998</v>
      </c>
      <c r="U47" s="49">
        <v>0.25080000000000002</v>
      </c>
      <c r="V47" s="49">
        <v>0</v>
      </c>
      <c r="W47" s="49">
        <v>3.1261999999999999</v>
      </c>
      <c r="X47" s="49">
        <v>0.87560000000000004</v>
      </c>
      <c r="Y47" s="49">
        <v>0.86129999999999973</v>
      </c>
      <c r="Z47" s="49">
        <v>0.94710000000000005</v>
      </c>
      <c r="AA47" s="49">
        <v>0.97350000000000025</v>
      </c>
      <c r="AB47" s="49">
        <v>0.86789999999999967</v>
      </c>
      <c r="AC47" s="49">
        <v>7.2599999999999998E-2</v>
      </c>
      <c r="AD47" s="49">
        <v>7.2599999999999998E-2</v>
      </c>
      <c r="AE47" s="49">
        <v>6.93E-2</v>
      </c>
      <c r="AF47" s="49">
        <v>3.85E-2</v>
      </c>
      <c r="AG47" s="49">
        <v>6.0499999999999998E-2</v>
      </c>
      <c r="AH47" s="49">
        <v>0</v>
      </c>
      <c r="AI47" s="49">
        <v>0</v>
      </c>
      <c r="AJ47" s="49">
        <v>29.833099999999998</v>
      </c>
      <c r="AK47" s="49">
        <v>33.788699999999999</v>
      </c>
      <c r="AL47" s="49">
        <v>31.566699999999997</v>
      </c>
      <c r="AM47" s="49">
        <v>0</v>
      </c>
      <c r="AN47" s="49">
        <v>0</v>
      </c>
      <c r="AO47" s="49">
        <v>0</v>
      </c>
      <c r="AP47" s="49">
        <v>0.35529999999999995</v>
      </c>
      <c r="AQ47" s="49">
        <v>0.37620000000000009</v>
      </c>
      <c r="AR47" s="49">
        <v>0.33110000000000017</v>
      </c>
      <c r="AS47" s="49">
        <v>0.34540000000000015</v>
      </c>
      <c r="AT47" s="49">
        <v>0.85030000000000006</v>
      </c>
      <c r="AU47" s="49">
        <v>0.85360000000000003</v>
      </c>
      <c r="AV47" s="49">
        <v>0</v>
      </c>
      <c r="AW47" s="49"/>
    </row>
    <row r="48" spans="1:97" ht="14.4" x14ac:dyDescent="0.3">
      <c r="B48" t="s">
        <v>163</v>
      </c>
      <c r="C48">
        <f>C47/2</f>
        <v>6.2500000000000003E-3</v>
      </c>
      <c r="D48" s="85">
        <v>0.1419</v>
      </c>
      <c r="E48" s="85">
        <v>-3.5200000000000002E-2</v>
      </c>
      <c r="F48" s="85">
        <v>7.6999999999999999E-2</v>
      </c>
      <c r="G48" s="85">
        <v>-3.5090000000000021</v>
      </c>
      <c r="H48" s="85">
        <v>-3.4429999999999996</v>
      </c>
      <c r="I48" s="85">
        <v>-3.2670000000000017</v>
      </c>
      <c r="J48" s="85">
        <v>-3.0029999999999992</v>
      </c>
      <c r="K48" s="85">
        <v>6.5999999999999991E-3</v>
      </c>
      <c r="L48" s="85">
        <v>5.4999999999999997E-3</v>
      </c>
      <c r="M48" s="85">
        <v>4.4000000000000003E-3</v>
      </c>
      <c r="N48" s="85">
        <v>6.2700000000000006E-2</v>
      </c>
      <c r="O48" s="85">
        <v>9.8999999999999973E-3</v>
      </c>
      <c r="P48" s="85">
        <v>2.969999999999999E-2</v>
      </c>
      <c r="Q48" s="85">
        <v>0.39600000000000002</v>
      </c>
      <c r="R48" s="85">
        <v>0.36849999999999994</v>
      </c>
      <c r="S48" s="85">
        <v>0.35859999999999997</v>
      </c>
      <c r="T48" s="85">
        <v>0.34760000000000002</v>
      </c>
      <c r="U48" s="85">
        <v>0.27279999999999999</v>
      </c>
      <c r="V48" s="85">
        <v>0</v>
      </c>
      <c r="W48" s="85">
        <v>2.6608999999999998</v>
      </c>
      <c r="X48" s="85">
        <v>-0.14190000000000025</v>
      </c>
      <c r="Y48" s="85">
        <v>-0.15950000000000014</v>
      </c>
      <c r="Z48" s="85">
        <v>-0.22989999999999972</v>
      </c>
      <c r="AA48" s="85">
        <v>-0.18260000000000004</v>
      </c>
      <c r="AB48" s="85">
        <v>-0.19030000000000011</v>
      </c>
      <c r="AC48" s="85">
        <v>7.4799999999999991E-2</v>
      </c>
      <c r="AD48" s="85">
        <v>7.3699999999999988E-2</v>
      </c>
      <c r="AE48" s="85">
        <v>6.8199999999999997E-2</v>
      </c>
      <c r="AF48" s="85">
        <v>6.3799999999999996E-2</v>
      </c>
      <c r="AG48" s="85">
        <v>6.7100000000000007E-2</v>
      </c>
      <c r="AH48" s="85">
        <v>0</v>
      </c>
      <c r="AI48" s="85">
        <v>0</v>
      </c>
      <c r="AJ48" s="85">
        <v>10.854799999999999</v>
      </c>
      <c r="AK48" s="85">
        <v>9.5051000000000005</v>
      </c>
      <c r="AL48" s="85">
        <v>9.2388999999999992</v>
      </c>
      <c r="AM48" s="85">
        <v>1.1000000000000005E-3</v>
      </c>
      <c r="AN48" s="85">
        <v>0</v>
      </c>
      <c r="AO48" s="85">
        <v>4.4000000000000011E-3</v>
      </c>
      <c r="AP48" s="85">
        <v>2.4969999999999999</v>
      </c>
      <c r="AQ48" s="85">
        <v>2.3099999999999996</v>
      </c>
      <c r="AR48" s="85">
        <v>2.3176999999999999</v>
      </c>
      <c r="AS48" s="85">
        <v>2.2967999999999997</v>
      </c>
      <c r="AT48" s="85">
        <v>0.81950000000000001</v>
      </c>
      <c r="AU48" s="85">
        <v>0.85799999999999998</v>
      </c>
      <c r="AV48" s="85">
        <v>0</v>
      </c>
      <c r="AW48" s="85"/>
    </row>
    <row r="49" spans="1:49" ht="14.4" x14ac:dyDescent="0.3">
      <c r="B49" t="s">
        <v>163</v>
      </c>
      <c r="C49">
        <v>6.2500000000000003E-3</v>
      </c>
      <c r="D49" s="85">
        <v>6.7099999999999993E-2</v>
      </c>
      <c r="E49" s="85">
        <v>-3.5200000000000002E-2</v>
      </c>
      <c r="F49" s="85">
        <v>3.9599999999999996E-2</v>
      </c>
      <c r="G49" s="85">
        <v>-3.850000000000001</v>
      </c>
      <c r="H49" s="85">
        <v>-3.7289999999999996</v>
      </c>
      <c r="I49" s="85">
        <v>-3.4870000000000019</v>
      </c>
      <c r="J49" s="85">
        <v>-3.1460000000000004</v>
      </c>
      <c r="K49" s="85">
        <v>6.5999999999999991E-3</v>
      </c>
      <c r="L49" s="85">
        <v>5.4999999999999997E-3</v>
      </c>
      <c r="M49" s="85">
        <v>5.4999999999999997E-3</v>
      </c>
      <c r="N49" s="85">
        <v>5.2800000000000007E-2</v>
      </c>
      <c r="O49" s="85">
        <v>1.43E-2</v>
      </c>
      <c r="P49" s="85">
        <v>2.6399999999999993E-2</v>
      </c>
      <c r="Q49" s="85">
        <v>0.27829999999999999</v>
      </c>
      <c r="R49" s="85">
        <v>0.26069999999999999</v>
      </c>
      <c r="S49" s="85">
        <v>0.25850000000000001</v>
      </c>
      <c r="T49" s="85">
        <v>0.2442</v>
      </c>
      <c r="U49" s="85">
        <v>0.2475</v>
      </c>
      <c r="V49" s="85">
        <v>0</v>
      </c>
      <c r="W49" s="85">
        <v>2.8281000000000001</v>
      </c>
      <c r="X49" s="85">
        <v>-0.31020000000000036</v>
      </c>
      <c r="Y49" s="85">
        <v>-0.28380000000000016</v>
      </c>
      <c r="Z49" s="85">
        <v>-0.39379999999999998</v>
      </c>
      <c r="AA49" s="85">
        <v>-0.35639999999999983</v>
      </c>
      <c r="AB49" s="85">
        <v>-0.34870000000000007</v>
      </c>
      <c r="AC49" s="85">
        <v>7.9199999999999993E-2</v>
      </c>
      <c r="AD49" s="85">
        <v>7.9199999999999993E-2</v>
      </c>
      <c r="AE49" s="85">
        <v>7.5899999999999995E-2</v>
      </c>
      <c r="AF49" s="85">
        <v>0.1419</v>
      </c>
      <c r="AG49" s="85">
        <v>6.6000000000000003E-2</v>
      </c>
      <c r="AH49" s="85">
        <v>0</v>
      </c>
      <c r="AI49" s="85">
        <v>0</v>
      </c>
      <c r="AJ49" s="85">
        <v>11.0198</v>
      </c>
      <c r="AK49" s="85">
        <v>9.8790999999999993</v>
      </c>
      <c r="AL49" s="85">
        <v>9.4368999999999996</v>
      </c>
      <c r="AM49" s="85">
        <v>-3.2999999999999991E-3</v>
      </c>
      <c r="AN49" s="85">
        <v>0</v>
      </c>
      <c r="AO49" s="85">
        <v>-7.7000000000000002E-3</v>
      </c>
      <c r="AP49" s="85">
        <v>2.2989999999999999</v>
      </c>
      <c r="AQ49" s="85">
        <v>2.1493999999999995</v>
      </c>
      <c r="AR49" s="85">
        <v>2.1097999999999999</v>
      </c>
      <c r="AS49" s="85">
        <v>2.1130999999999998</v>
      </c>
      <c r="AT49" s="85">
        <v>0.88109999999999999</v>
      </c>
      <c r="AU49" s="85">
        <v>0.92289999999999983</v>
      </c>
      <c r="AV49" s="85">
        <v>0</v>
      </c>
      <c r="AW49" s="85"/>
    </row>
    <row r="50" spans="1:49" ht="14.4" x14ac:dyDescent="0.3">
      <c r="B50" t="s">
        <v>163</v>
      </c>
      <c r="C50">
        <f>C48/2</f>
        <v>3.1250000000000002E-3</v>
      </c>
      <c r="D50" s="89">
        <v>0.1144</v>
      </c>
      <c r="E50" s="89">
        <v>-1.6500000000000004E-2</v>
      </c>
      <c r="F50" s="89">
        <v>5.7200000000000001E-2</v>
      </c>
      <c r="G50" s="89">
        <v>-3.8060000000000009</v>
      </c>
      <c r="H50" s="89">
        <v>-3.7619999999999987</v>
      </c>
      <c r="I50" s="89">
        <v>-3.6300000000000008</v>
      </c>
      <c r="J50" s="89">
        <v>-3.1349999999999989</v>
      </c>
      <c r="K50" s="89">
        <v>6.5999999999999991E-3</v>
      </c>
      <c r="L50" s="89">
        <v>5.4999999999999997E-3</v>
      </c>
      <c r="M50" s="89">
        <v>5.4999999999999997E-3</v>
      </c>
      <c r="N50" s="89">
        <v>5.8299999999999998E-2</v>
      </c>
      <c r="O50" s="89">
        <v>2.7499999999999997E-2</v>
      </c>
      <c r="P50" s="89">
        <v>2.4199999999999985E-2</v>
      </c>
      <c r="Q50" s="89">
        <v>0.37290000000000001</v>
      </c>
      <c r="R50" s="89">
        <v>0.34870000000000001</v>
      </c>
      <c r="S50" s="89">
        <v>0.34650000000000003</v>
      </c>
      <c r="T50" s="89">
        <v>0.32339999999999997</v>
      </c>
      <c r="U50" s="89">
        <v>0.22769999999999999</v>
      </c>
      <c r="V50" s="89">
        <v>0</v>
      </c>
      <c r="W50" s="89">
        <v>2.5937999999999999</v>
      </c>
      <c r="X50" s="89">
        <v>-0.21560000000000007</v>
      </c>
      <c r="Y50" s="89">
        <v>-0.2024</v>
      </c>
      <c r="Z50" s="89">
        <v>-0.29699999999999965</v>
      </c>
      <c r="AA50" s="89">
        <v>-0.25190000000000035</v>
      </c>
      <c r="AB50" s="89">
        <v>-0.25190000000000001</v>
      </c>
      <c r="AC50" s="89">
        <v>7.2599999999999998E-2</v>
      </c>
      <c r="AD50" s="89">
        <v>7.2599999999999998E-2</v>
      </c>
      <c r="AE50" s="89">
        <v>7.0400000000000004E-2</v>
      </c>
      <c r="AF50" s="89">
        <v>8.6900000000000005E-2</v>
      </c>
      <c r="AG50" s="89">
        <v>7.4799999999999991E-2</v>
      </c>
      <c r="AH50" s="89">
        <v>0</v>
      </c>
      <c r="AI50" s="89">
        <v>0</v>
      </c>
      <c r="AJ50" s="89">
        <v>8.731799999999998</v>
      </c>
      <c r="AK50" s="89">
        <v>9.4940999999999978</v>
      </c>
      <c r="AL50" s="89">
        <v>8.9528999999999996</v>
      </c>
      <c r="AM50" s="89">
        <v>-1.3199999999999998E-2</v>
      </c>
      <c r="AN50" s="89">
        <v>0</v>
      </c>
      <c r="AO50" s="89">
        <v>-7.7000000000000002E-3</v>
      </c>
      <c r="AP50" s="89">
        <v>2.3473999999999999</v>
      </c>
      <c r="AQ50" s="89">
        <v>2.2164999999999999</v>
      </c>
      <c r="AR50" s="89">
        <v>2.1779999999999995</v>
      </c>
      <c r="AS50" s="89">
        <v>2.2055000000000002</v>
      </c>
      <c r="AT50" s="89">
        <v>0.79969999999999997</v>
      </c>
      <c r="AU50" s="89">
        <v>0.83819999999999983</v>
      </c>
      <c r="AV50" s="89">
        <v>0</v>
      </c>
      <c r="AW50" s="89"/>
    </row>
    <row r="51" spans="1:49" ht="14.4" x14ac:dyDescent="0.3">
      <c r="B51" t="s">
        <v>163</v>
      </c>
      <c r="C51">
        <v>3.1250000000000002E-3</v>
      </c>
      <c r="D51" s="89">
        <v>7.3699999999999988E-2</v>
      </c>
      <c r="E51" s="89">
        <v>8.7999999999999988E-3</v>
      </c>
      <c r="F51" s="89">
        <v>3.5200000000000002E-2</v>
      </c>
      <c r="G51" s="89">
        <v>-4.0920000000000014</v>
      </c>
      <c r="H51" s="89">
        <v>-4.0479999999999983</v>
      </c>
      <c r="I51" s="89">
        <v>-3.8830000000000022</v>
      </c>
      <c r="J51" s="89">
        <v>-3.3109999999999991</v>
      </c>
      <c r="K51" s="89">
        <v>6.5999999999999991E-3</v>
      </c>
      <c r="L51" s="89">
        <v>6.5999999999999991E-3</v>
      </c>
      <c r="M51" s="89">
        <v>4.4000000000000003E-3</v>
      </c>
      <c r="N51" s="89">
        <v>5.8299999999999998E-2</v>
      </c>
      <c r="O51" s="89">
        <v>8.7999999999999953E-3</v>
      </c>
      <c r="P51" s="89">
        <v>2.6399999999999993E-2</v>
      </c>
      <c r="Q51" s="89">
        <v>0.31239999999999996</v>
      </c>
      <c r="R51" s="89">
        <v>0.28929999999999995</v>
      </c>
      <c r="S51" s="89">
        <v>0.28820000000000001</v>
      </c>
      <c r="T51" s="89">
        <v>0.2772</v>
      </c>
      <c r="U51" s="89">
        <v>9.5699999999999993E-2</v>
      </c>
      <c r="V51" s="89">
        <v>0</v>
      </c>
      <c r="W51" s="89">
        <v>2.871</v>
      </c>
      <c r="X51" s="89">
        <v>-0.24970000000000028</v>
      </c>
      <c r="Y51" s="89">
        <v>-0.26840000000000008</v>
      </c>
      <c r="Z51" s="89">
        <v>-0.38279999999999997</v>
      </c>
      <c r="AA51" s="89">
        <v>-0.34539999999999982</v>
      </c>
      <c r="AB51" s="89">
        <v>-0.32560000000000017</v>
      </c>
      <c r="AC51" s="89">
        <v>7.9199999999999993E-2</v>
      </c>
      <c r="AD51" s="89">
        <v>7.9199999999999993E-2</v>
      </c>
      <c r="AE51" s="89">
        <v>7.4799999999999991E-2</v>
      </c>
      <c r="AF51" s="89">
        <v>0</v>
      </c>
      <c r="AG51" s="89">
        <v>6.7100000000000007E-2</v>
      </c>
      <c r="AH51" s="89">
        <v>0</v>
      </c>
      <c r="AI51" s="89">
        <v>0</v>
      </c>
      <c r="AJ51" s="89">
        <v>11.569800000000001</v>
      </c>
      <c r="AK51" s="89">
        <v>9.6920999999999982</v>
      </c>
      <c r="AL51" s="89">
        <v>9.5029000000000003</v>
      </c>
      <c r="AM51" s="89">
        <v>-9.8999999999999991E-3</v>
      </c>
      <c r="AN51" s="89">
        <v>0</v>
      </c>
      <c r="AO51" s="89">
        <v>-7.7000000000000002E-3</v>
      </c>
      <c r="AP51" s="89">
        <v>2.3848000000000003</v>
      </c>
      <c r="AQ51" s="89">
        <v>2.2121</v>
      </c>
      <c r="AR51" s="89">
        <v>2.1878999999999995</v>
      </c>
      <c r="AS51" s="89">
        <v>2.1702999999999997</v>
      </c>
      <c r="AT51" s="89">
        <v>0.86020000000000008</v>
      </c>
      <c r="AU51" s="89">
        <v>0.89979999999999993</v>
      </c>
      <c r="AV51" s="89">
        <v>0</v>
      </c>
      <c r="AW51" s="89"/>
    </row>
    <row r="52" spans="1:49" ht="14.4" x14ac:dyDescent="0.3">
      <c r="B52" t="s">
        <v>163</v>
      </c>
      <c r="C52">
        <f>C50/2</f>
        <v>1.5625000000000001E-3</v>
      </c>
      <c r="D52" s="93">
        <v>6.5999999999999989E-2</v>
      </c>
      <c r="E52" s="93">
        <v>1.3200000000000002E-2</v>
      </c>
      <c r="F52" s="93">
        <v>3.3000000000000002E-2</v>
      </c>
      <c r="G52" s="93">
        <v>-3.883</v>
      </c>
      <c r="H52" s="93">
        <v>-3.8499999999999988</v>
      </c>
      <c r="I52" s="93">
        <v>-3.7290000000000019</v>
      </c>
      <c r="J52" s="93">
        <v>-3.2779999999999978</v>
      </c>
      <c r="K52" s="93">
        <v>7.7000000000000002E-3</v>
      </c>
      <c r="L52" s="93">
        <v>8.8000000000000005E-3</v>
      </c>
      <c r="M52" s="93">
        <v>7.7000000000000002E-3</v>
      </c>
      <c r="N52" s="93">
        <v>0</v>
      </c>
      <c r="O52" s="93">
        <v>-5.2800000000000007E-2</v>
      </c>
      <c r="P52" s="93">
        <v>-3.4100000000000005E-2</v>
      </c>
      <c r="Q52" s="93">
        <v>0.42460000000000003</v>
      </c>
      <c r="R52" s="93">
        <v>0.40369999999999995</v>
      </c>
      <c r="S52" s="93">
        <v>0.39489999999999992</v>
      </c>
      <c r="T52" s="93">
        <v>0.37729999999999997</v>
      </c>
      <c r="U52" s="93">
        <v>0.29699999999999999</v>
      </c>
      <c r="V52" s="93">
        <v>0</v>
      </c>
      <c r="W52" s="93">
        <v>4.8499000000000008</v>
      </c>
      <c r="X52" s="93">
        <v>-0.26180000000000014</v>
      </c>
      <c r="Y52" s="93">
        <v>-0.26400000000000023</v>
      </c>
      <c r="Z52" s="93">
        <v>-0.36299999999999971</v>
      </c>
      <c r="AA52" s="93">
        <v>-0.31679999999999992</v>
      </c>
      <c r="AB52" s="93">
        <v>-0.30910000000000015</v>
      </c>
      <c r="AC52" s="93">
        <v>0.17929999999999999</v>
      </c>
      <c r="AD52" s="93">
        <v>0.18149999999999999</v>
      </c>
      <c r="AE52" s="93">
        <v>0.1782</v>
      </c>
      <c r="AF52" s="93">
        <v>0.1925</v>
      </c>
      <c r="AG52" s="93">
        <v>0.1628</v>
      </c>
      <c r="AH52" s="93">
        <v>0</v>
      </c>
      <c r="AI52" s="93">
        <v>0</v>
      </c>
      <c r="AJ52" s="93">
        <v>5.8167999999999989</v>
      </c>
      <c r="AK52" s="93">
        <v>6.3041000000000009</v>
      </c>
      <c r="AL52" s="93">
        <v>6.0159000000000002</v>
      </c>
      <c r="AM52" s="93">
        <v>-1.3199999999999998E-2</v>
      </c>
      <c r="AN52" s="93">
        <v>3.2999999999999995E-3</v>
      </c>
      <c r="AO52" s="93">
        <v>-7.7000000000000002E-3</v>
      </c>
      <c r="AP52" s="93">
        <v>4.5396999999999998</v>
      </c>
      <c r="AQ52" s="93">
        <v>4.2690999999999999</v>
      </c>
      <c r="AR52" s="93">
        <v>4.1436999999999999</v>
      </c>
      <c r="AS52" s="93">
        <v>4.2218</v>
      </c>
      <c r="AT52" s="93">
        <v>0.94490000000000007</v>
      </c>
      <c r="AU52" s="93">
        <v>0.99</v>
      </c>
      <c r="AV52" s="93">
        <v>0</v>
      </c>
      <c r="AW52" s="93"/>
    </row>
    <row r="53" spans="1:49" ht="14.4" x14ac:dyDescent="0.3">
      <c r="B53" t="s">
        <v>163</v>
      </c>
      <c r="C53">
        <v>1.5625000000000001E-3</v>
      </c>
      <c r="D53" s="93">
        <v>6.3799999999999996E-2</v>
      </c>
      <c r="E53" s="93">
        <v>0.19909999999999997</v>
      </c>
      <c r="F53" s="93">
        <v>3.85E-2</v>
      </c>
      <c r="G53" s="93">
        <v>-3.333000000000002</v>
      </c>
      <c r="H53" s="93">
        <v>-3.2560000000000002</v>
      </c>
      <c r="I53" s="93">
        <v>-3.1350000000000016</v>
      </c>
      <c r="J53" s="93">
        <v>-2.8709999999999987</v>
      </c>
      <c r="K53" s="93">
        <v>8.8000000000000005E-3</v>
      </c>
      <c r="L53" s="93">
        <v>7.7000000000000002E-3</v>
      </c>
      <c r="M53" s="93">
        <v>7.7000000000000002E-3</v>
      </c>
      <c r="N53" s="93">
        <v>0</v>
      </c>
      <c r="O53" s="93">
        <v>-5.5E-2</v>
      </c>
      <c r="P53" s="93">
        <v>-3.4100000000000005E-2</v>
      </c>
      <c r="Q53" s="93">
        <v>0.47739999999999999</v>
      </c>
      <c r="R53" s="93">
        <v>0.45319999999999999</v>
      </c>
      <c r="S53" s="93">
        <v>0.45649999999999996</v>
      </c>
      <c r="T53" s="93">
        <v>0.43560000000000004</v>
      </c>
      <c r="U53" s="93">
        <v>0.29699999999999999</v>
      </c>
      <c r="V53" s="93">
        <v>0</v>
      </c>
      <c r="W53" s="93">
        <v>5.2107000000000001</v>
      </c>
      <c r="X53" s="93">
        <v>-0.19800000000000018</v>
      </c>
      <c r="Y53" s="93">
        <v>-0.18700000000000017</v>
      </c>
      <c r="Z53" s="93">
        <v>-0.27829999999999988</v>
      </c>
      <c r="AA53" s="93">
        <v>-0.23760000000000009</v>
      </c>
      <c r="AB53" s="93">
        <v>-0.23210000000000008</v>
      </c>
      <c r="AC53" s="93">
        <v>0.18589999999999998</v>
      </c>
      <c r="AD53" s="93">
        <v>0.18479999999999999</v>
      </c>
      <c r="AE53" s="93">
        <v>0.187</v>
      </c>
      <c r="AF53" s="93">
        <v>0.17710000000000001</v>
      </c>
      <c r="AG53" s="93">
        <v>0.1804</v>
      </c>
      <c r="AH53" s="93">
        <v>0</v>
      </c>
      <c r="AI53" s="93">
        <v>0</v>
      </c>
      <c r="AJ53" s="93">
        <v>7.5657999999999994</v>
      </c>
      <c r="AK53" s="93">
        <v>7.3820999999999994</v>
      </c>
      <c r="AL53" s="93">
        <v>6.8628999999999998</v>
      </c>
      <c r="AM53" s="93">
        <v>-1.3199999999999998E-2</v>
      </c>
      <c r="AN53" s="93">
        <v>0</v>
      </c>
      <c r="AO53" s="93">
        <v>-7.7000000000000002E-3</v>
      </c>
      <c r="AP53" s="93">
        <v>5.7530000000000001</v>
      </c>
      <c r="AQ53" s="93">
        <v>5.4318</v>
      </c>
      <c r="AR53" s="93">
        <v>5.3284000000000002</v>
      </c>
      <c r="AS53" s="93">
        <v>5.3658000000000001</v>
      </c>
      <c r="AT53" s="93">
        <v>0.9768</v>
      </c>
      <c r="AU53" s="93">
        <v>1.0207999999999999</v>
      </c>
      <c r="AV53" s="93">
        <v>0</v>
      </c>
      <c r="AW53" s="93"/>
    </row>
    <row r="54" spans="1:49" ht="14.4" x14ac:dyDescent="0.3">
      <c r="B54" t="s">
        <v>163</v>
      </c>
      <c r="C54">
        <v>0</v>
      </c>
      <c r="D54" s="97">
        <v>0.29810000000000003</v>
      </c>
      <c r="E54" s="97">
        <v>6.5999999999999982E-3</v>
      </c>
      <c r="F54" s="97">
        <v>0.1837</v>
      </c>
      <c r="G54" s="97">
        <v>-4.7850000000000001</v>
      </c>
      <c r="H54" s="97">
        <v>-4.8729999999999984</v>
      </c>
      <c r="I54" s="97">
        <v>-4.7630000000000008</v>
      </c>
      <c r="J54" s="97">
        <v>-3.883</v>
      </c>
      <c r="K54" s="97">
        <v>5.4999999999999997E-3</v>
      </c>
      <c r="L54" s="97">
        <v>5.4999999999999997E-3</v>
      </c>
      <c r="M54" s="97">
        <v>4.4000000000000003E-3</v>
      </c>
      <c r="N54" s="97">
        <v>3.5200000000000009E-2</v>
      </c>
      <c r="O54" s="97">
        <v>-2.8600000000000004E-2</v>
      </c>
      <c r="P54" s="97">
        <v>-3.3000000000000087E-3</v>
      </c>
      <c r="Q54" s="97">
        <v>0.83709999999999996</v>
      </c>
      <c r="R54" s="97">
        <v>0.80190000000000006</v>
      </c>
      <c r="S54" s="97">
        <v>0.79859999999999998</v>
      </c>
      <c r="T54" s="97">
        <v>0.77440000000000009</v>
      </c>
      <c r="U54" s="97">
        <v>0.61050000000000004</v>
      </c>
      <c r="V54" s="97">
        <v>0</v>
      </c>
      <c r="W54" s="97">
        <v>2.8798000000000004</v>
      </c>
      <c r="X54" s="97">
        <v>-0.54560000000000031</v>
      </c>
      <c r="Y54" s="97">
        <v>-0.45100000000000007</v>
      </c>
      <c r="Z54" s="97">
        <v>-0.6236999999999997</v>
      </c>
      <c r="AA54" s="97">
        <v>-0.61380000000000012</v>
      </c>
      <c r="AB54" s="97">
        <v>-0.53569999999999995</v>
      </c>
      <c r="AC54" s="97">
        <v>9.35E-2</v>
      </c>
      <c r="AD54" s="97">
        <v>9.35E-2</v>
      </c>
      <c r="AE54" s="97">
        <v>8.6900000000000005E-2</v>
      </c>
      <c r="AF54" s="97">
        <v>8.249999999999999E-2</v>
      </c>
      <c r="AG54" s="97">
        <v>9.2399999999999996E-2</v>
      </c>
      <c r="AH54" s="97">
        <v>0</v>
      </c>
      <c r="AI54" s="97">
        <v>0</v>
      </c>
      <c r="AJ54" s="97">
        <v>0.87779999999999858</v>
      </c>
      <c r="AK54" s="97">
        <v>1.2825999999999991</v>
      </c>
      <c r="AL54" s="97">
        <v>1.3376000000000006</v>
      </c>
      <c r="AM54" s="97">
        <v>-1.3199999999999998E-2</v>
      </c>
      <c r="AN54" s="97">
        <v>0</v>
      </c>
      <c r="AO54" s="97">
        <v>-7.7000000000000002E-3</v>
      </c>
      <c r="AP54" s="97">
        <v>3.7718999999999996</v>
      </c>
      <c r="AQ54" s="97">
        <v>3.5672999999999999</v>
      </c>
      <c r="AR54" s="97">
        <v>3.5023999999999997</v>
      </c>
      <c r="AS54" s="97">
        <v>3.5430999999999999</v>
      </c>
      <c r="AT54" s="97">
        <v>0.78869999999999996</v>
      </c>
      <c r="AU54" s="97">
        <v>0.81839999999999991</v>
      </c>
      <c r="AV54" s="97">
        <v>0</v>
      </c>
      <c r="AW54" s="97"/>
    </row>
    <row r="55" spans="1:49" ht="14.4" x14ac:dyDescent="0.3">
      <c r="B55" t="s">
        <v>163</v>
      </c>
      <c r="C55">
        <v>0</v>
      </c>
      <c r="D55" s="97">
        <v>0.2145</v>
      </c>
      <c r="E55" s="97">
        <v>0.48180000000000001</v>
      </c>
      <c r="F55" s="97">
        <v>0.1188</v>
      </c>
      <c r="G55" s="97">
        <v>-4.5430000000000001</v>
      </c>
      <c r="H55" s="97">
        <v>-4.5430000000000001</v>
      </c>
      <c r="I55" s="97">
        <v>-4.4000000000000012</v>
      </c>
      <c r="J55" s="97">
        <v>-3.6739999999999986</v>
      </c>
      <c r="K55" s="97">
        <v>5.4999999999999997E-3</v>
      </c>
      <c r="L55" s="97">
        <v>5.4999999999999997E-3</v>
      </c>
      <c r="M55" s="97">
        <v>5.4999999999999997E-3</v>
      </c>
      <c r="N55" s="97">
        <v>3.1900000000000005E-2</v>
      </c>
      <c r="O55" s="97">
        <v>0</v>
      </c>
      <c r="P55" s="97">
        <v>-4.400000000000002E-3</v>
      </c>
      <c r="Q55" s="97">
        <v>0.73810000000000009</v>
      </c>
      <c r="R55" s="97">
        <v>0.70620000000000005</v>
      </c>
      <c r="S55" s="97">
        <v>0.68969999999999987</v>
      </c>
      <c r="T55" s="97">
        <v>0.6754</v>
      </c>
      <c r="U55" s="97">
        <v>0.42680000000000001</v>
      </c>
      <c r="V55" s="97">
        <v>0</v>
      </c>
      <c r="W55" s="97">
        <v>2.6686000000000001</v>
      </c>
      <c r="X55" s="97">
        <v>-0.50710000000000033</v>
      </c>
      <c r="Y55" s="97">
        <v>-0.44990000000000019</v>
      </c>
      <c r="Z55" s="97">
        <v>-0.61049999999999993</v>
      </c>
      <c r="AA55" s="97">
        <v>-0.59289999999999998</v>
      </c>
      <c r="AB55" s="97">
        <v>-0.53900000000000015</v>
      </c>
      <c r="AC55" s="97">
        <v>8.5800000000000001E-2</v>
      </c>
      <c r="AD55" s="97">
        <v>8.5800000000000001E-2</v>
      </c>
      <c r="AE55" s="97">
        <v>7.8099999999999989E-2</v>
      </c>
      <c r="AF55" s="97">
        <v>7.3700000000000002E-2</v>
      </c>
      <c r="AG55" s="97">
        <v>7.8100000000000003E-2</v>
      </c>
      <c r="AH55" s="97">
        <v>0</v>
      </c>
      <c r="AI55" s="97">
        <v>0</v>
      </c>
      <c r="AJ55" s="97">
        <v>0.99879999999999991</v>
      </c>
      <c r="AK55" s="97">
        <v>1.206699999999999</v>
      </c>
      <c r="AL55" s="97">
        <v>1.0911999999999995</v>
      </c>
      <c r="AM55" s="97">
        <v>-4.3999999999999985E-3</v>
      </c>
      <c r="AN55" s="97">
        <v>1.1000000000000001E-3</v>
      </c>
      <c r="AO55" s="97">
        <v>-7.7000000000000002E-3</v>
      </c>
      <c r="AP55" s="97">
        <v>3.4638999999999998</v>
      </c>
      <c r="AQ55" s="97">
        <v>3.3285999999999998</v>
      </c>
      <c r="AR55" s="97">
        <v>3.2735999999999996</v>
      </c>
      <c r="AS55" s="97">
        <v>3.2856999999999994</v>
      </c>
      <c r="AT55" s="97">
        <v>0.748</v>
      </c>
      <c r="AU55" s="97">
        <v>0.78210000000000002</v>
      </c>
      <c r="AV55" s="97">
        <v>0</v>
      </c>
      <c r="AW55" s="97"/>
    </row>
    <row r="56" spans="1:49" x14ac:dyDescent="0.25">
      <c r="J56" s="2"/>
    </row>
    <row r="57" spans="1:49" x14ac:dyDescent="0.25">
      <c r="J57" s="2"/>
    </row>
    <row r="58" spans="1:49" s="108" customFormat="1" ht="14.4" x14ac:dyDescent="0.3">
      <c r="A58" s="108" t="s">
        <v>49</v>
      </c>
      <c r="B58" s="108" t="s">
        <v>47</v>
      </c>
      <c r="C58" s="108" t="s">
        <v>0</v>
      </c>
      <c r="D58" s="102" t="s">
        <v>1</v>
      </c>
      <c r="E58" s="102" t="s">
        <v>2</v>
      </c>
      <c r="F58" s="102" t="s">
        <v>3</v>
      </c>
      <c r="G58" s="102" t="s">
        <v>4</v>
      </c>
      <c r="H58" s="102" t="s">
        <v>5</v>
      </c>
      <c r="I58" s="102" t="s">
        <v>6</v>
      </c>
      <c r="J58" s="109" t="s">
        <v>7</v>
      </c>
      <c r="K58" s="102" t="s">
        <v>8</v>
      </c>
      <c r="L58" s="102" t="s">
        <v>9</v>
      </c>
      <c r="M58" s="102" t="s">
        <v>10</v>
      </c>
      <c r="N58" s="102" t="s">
        <v>11</v>
      </c>
      <c r="O58" s="102" t="s">
        <v>12</v>
      </c>
      <c r="P58" s="102" t="s">
        <v>13</v>
      </c>
      <c r="Q58" s="102" t="s">
        <v>14</v>
      </c>
      <c r="R58" s="102" t="s">
        <v>15</v>
      </c>
      <c r="S58" s="102" t="s">
        <v>16</v>
      </c>
      <c r="T58" s="102" t="s">
        <v>17</v>
      </c>
      <c r="U58" s="102" t="s">
        <v>18</v>
      </c>
      <c r="V58" s="102" t="s">
        <v>19</v>
      </c>
      <c r="W58" s="102" t="s">
        <v>20</v>
      </c>
      <c r="X58" s="102" t="s">
        <v>21</v>
      </c>
      <c r="Y58" s="102" t="s">
        <v>22</v>
      </c>
      <c r="Z58" s="102" t="s">
        <v>23</v>
      </c>
      <c r="AA58" s="102" t="s">
        <v>24</v>
      </c>
      <c r="AB58" s="102" t="s">
        <v>25</v>
      </c>
      <c r="AC58" s="102" t="s">
        <v>26</v>
      </c>
      <c r="AD58" s="102" t="s">
        <v>27</v>
      </c>
      <c r="AE58" s="102" t="s">
        <v>28</v>
      </c>
      <c r="AF58" s="102" t="s">
        <v>29</v>
      </c>
      <c r="AG58" s="102" t="s">
        <v>30</v>
      </c>
      <c r="AH58" s="102" t="s">
        <v>31</v>
      </c>
      <c r="AI58" s="102" t="s">
        <v>32</v>
      </c>
      <c r="AJ58" s="102" t="s">
        <v>33</v>
      </c>
      <c r="AK58" s="102" t="s">
        <v>34</v>
      </c>
      <c r="AL58" s="102" t="s">
        <v>35</v>
      </c>
      <c r="AM58" s="102" t="s">
        <v>36</v>
      </c>
      <c r="AN58" s="102" t="s">
        <v>37</v>
      </c>
      <c r="AO58" s="102" t="s">
        <v>38</v>
      </c>
      <c r="AP58" s="102" t="s">
        <v>39</v>
      </c>
      <c r="AQ58" s="102" t="s">
        <v>40</v>
      </c>
      <c r="AR58" s="102" t="s">
        <v>41</v>
      </c>
      <c r="AS58" s="102" t="s">
        <v>42</v>
      </c>
      <c r="AT58" s="102" t="s">
        <v>43</v>
      </c>
      <c r="AU58" s="102" t="s">
        <v>44</v>
      </c>
      <c r="AV58" s="102" t="s">
        <v>45</v>
      </c>
      <c r="AW58" s="102"/>
    </row>
    <row r="59" spans="1:49" ht="14.4" x14ac:dyDescent="0.3">
      <c r="B59" t="s">
        <v>164</v>
      </c>
      <c r="C59">
        <v>0.1</v>
      </c>
      <c r="D59" s="38">
        <v>0.21559999999999999</v>
      </c>
      <c r="E59" s="38">
        <v>0</v>
      </c>
      <c r="F59" s="38">
        <v>0.1452</v>
      </c>
      <c r="G59" s="38">
        <v>-3.1020000000000003</v>
      </c>
      <c r="H59" s="38">
        <v>-3.1240000000000006</v>
      </c>
      <c r="I59" s="38">
        <v>-2.9039999999999999</v>
      </c>
      <c r="J59" s="38">
        <v>-2.3539999999999996</v>
      </c>
      <c r="K59" s="38">
        <v>1.3199999999999998E-2</v>
      </c>
      <c r="L59" s="38">
        <v>1.3199999999999998E-2</v>
      </c>
      <c r="M59" s="38">
        <v>1.3199999999999998E-2</v>
      </c>
      <c r="N59" s="38">
        <v>4.3999999999999997E-2</v>
      </c>
      <c r="O59" s="38">
        <v>1.2099999999999993E-2</v>
      </c>
      <c r="P59" s="38">
        <v>1.6500000000000004E-2</v>
      </c>
      <c r="Q59" s="38">
        <v>1.3595999999999999</v>
      </c>
      <c r="R59" s="38">
        <v>1.3915</v>
      </c>
      <c r="S59" s="38">
        <v>1.3827</v>
      </c>
      <c r="T59" s="38">
        <v>1.3585</v>
      </c>
      <c r="U59" s="38">
        <v>1.375</v>
      </c>
      <c r="V59" s="38">
        <v>0</v>
      </c>
      <c r="W59" s="38">
        <v>6.1863999999999999</v>
      </c>
      <c r="X59" s="38">
        <v>-0.27390000000000037</v>
      </c>
      <c r="Y59" s="38">
        <v>-0.21780000000000044</v>
      </c>
      <c r="Z59" s="38">
        <v>-0.24529999999999985</v>
      </c>
      <c r="AA59" s="38">
        <v>-0.27279999999999988</v>
      </c>
      <c r="AB59" s="38">
        <v>-0.20019999999999993</v>
      </c>
      <c r="AC59" s="38">
        <v>0.1298</v>
      </c>
      <c r="AD59" s="38">
        <v>0.12870000000000001</v>
      </c>
      <c r="AE59" s="38">
        <v>0.12870000000000001</v>
      </c>
      <c r="AF59" s="38">
        <v>4.2900000000000001E-2</v>
      </c>
      <c r="AG59" s="38">
        <v>0.121</v>
      </c>
      <c r="AH59" s="38">
        <v>8.0299999999999969E-2</v>
      </c>
      <c r="AI59" s="38">
        <v>0</v>
      </c>
      <c r="AJ59" s="38">
        <v>33.110000000000014</v>
      </c>
      <c r="AK59" s="38">
        <v>0</v>
      </c>
      <c r="AL59" s="38">
        <v>32.010000000000005</v>
      </c>
      <c r="AM59" s="38">
        <v>-2.6400000000000003E-2</v>
      </c>
      <c r="AN59" s="38">
        <v>0</v>
      </c>
      <c r="AO59" s="38">
        <v>7.3700000000000002E-2</v>
      </c>
      <c r="AP59" s="38">
        <v>2.5585999999999998</v>
      </c>
      <c r="AQ59" s="38">
        <v>2.4804999999999997</v>
      </c>
      <c r="AR59" s="38">
        <v>2.4485999999999994</v>
      </c>
      <c r="AS59" s="38">
        <v>2.4376000000000002</v>
      </c>
      <c r="AT59" s="38">
        <v>1.3738999999999999</v>
      </c>
      <c r="AU59" s="38">
        <v>1.3452999999999999</v>
      </c>
      <c r="AV59" s="38">
        <v>0</v>
      </c>
      <c r="AW59" s="38"/>
    </row>
    <row r="60" spans="1:49" ht="14.4" x14ac:dyDescent="0.3">
      <c r="B60" t="s">
        <v>164</v>
      </c>
      <c r="C60">
        <v>0.1</v>
      </c>
      <c r="D60" s="38">
        <v>0.1749</v>
      </c>
      <c r="E60" s="38">
        <v>0</v>
      </c>
      <c r="F60" s="38">
        <v>0.11109999999999999</v>
      </c>
      <c r="G60" s="38">
        <v>-1.8590000000000004</v>
      </c>
      <c r="H60" s="38">
        <v>-1.8370000000000004</v>
      </c>
      <c r="I60" s="38">
        <v>-1.7270000000000003</v>
      </c>
      <c r="J60" s="38">
        <v>-1.2209999999999999</v>
      </c>
      <c r="K60" s="38">
        <v>1.3199999999999998E-2</v>
      </c>
      <c r="L60" s="38">
        <v>1.3199999999999998E-2</v>
      </c>
      <c r="M60" s="38">
        <v>1.3199999999999998E-2</v>
      </c>
      <c r="N60" s="38">
        <v>2.0899999999999998E-2</v>
      </c>
      <c r="O60" s="38">
        <v>-8.800000000000004E-3</v>
      </c>
      <c r="P60" s="38">
        <v>-1.3200000000000002E-2</v>
      </c>
      <c r="Q60" s="38">
        <v>1.1780999999999999</v>
      </c>
      <c r="R60" s="38">
        <v>1.2078</v>
      </c>
      <c r="S60" s="38">
        <v>1.2022999999999999</v>
      </c>
      <c r="T60" s="38">
        <v>1.1726000000000001</v>
      </c>
      <c r="U60" s="38">
        <v>1.1352</v>
      </c>
      <c r="V60" s="38">
        <v>0</v>
      </c>
      <c r="W60" s="38">
        <v>5.7914999999999992</v>
      </c>
      <c r="X60" s="38">
        <v>0.65669999999999973</v>
      </c>
      <c r="Y60" s="38">
        <v>0.68859999999999988</v>
      </c>
      <c r="Z60" s="38">
        <v>0.78980000000000028</v>
      </c>
      <c r="AA60" s="38">
        <v>0.80850000000000011</v>
      </c>
      <c r="AB60" s="38">
        <v>0.748</v>
      </c>
      <c r="AC60" s="38">
        <v>0.13089999999999999</v>
      </c>
      <c r="AD60" s="38">
        <v>0.12870000000000001</v>
      </c>
      <c r="AE60" s="38">
        <v>0.13089999999999999</v>
      </c>
      <c r="AF60" s="38">
        <v>2.4200000000000003E-2</v>
      </c>
      <c r="AG60" s="38">
        <v>0.1232</v>
      </c>
      <c r="AH60" s="38">
        <v>6.5999999999999982E-3</v>
      </c>
      <c r="AI60" s="38">
        <v>0</v>
      </c>
      <c r="AJ60" s="38">
        <v>35.75</v>
      </c>
      <c r="AK60" s="38">
        <v>0</v>
      </c>
      <c r="AL60" s="38">
        <v>19.360000000000017</v>
      </c>
      <c r="AM60" s="38">
        <v>-6.5999999999999982E-3</v>
      </c>
      <c r="AN60" s="38">
        <v>0</v>
      </c>
      <c r="AO60" s="38">
        <v>0</v>
      </c>
      <c r="AP60" s="38">
        <v>3.5606999999999998</v>
      </c>
      <c r="AQ60" s="38">
        <v>3.5078999999999994</v>
      </c>
      <c r="AR60" s="38">
        <v>3.4561999999999999</v>
      </c>
      <c r="AS60" s="38">
        <v>3.4781999999999997</v>
      </c>
      <c r="AT60" s="38">
        <v>1.3958999999999999</v>
      </c>
      <c r="AU60" s="38">
        <v>1.3738999999999999</v>
      </c>
      <c r="AV60" s="38">
        <v>0</v>
      </c>
      <c r="AW60" s="38"/>
    </row>
    <row r="61" spans="1:49" ht="14.4" x14ac:dyDescent="0.3">
      <c r="B61" t="s">
        <v>165</v>
      </c>
      <c r="C61">
        <v>0.05</v>
      </c>
      <c r="D61" s="42">
        <v>0.1716</v>
      </c>
      <c r="E61" s="42">
        <v>0</v>
      </c>
      <c r="F61" s="42">
        <v>0.10779999999999999</v>
      </c>
      <c r="G61" s="42">
        <v>-2.8709999999999987</v>
      </c>
      <c r="H61" s="42">
        <v>-2.8489999999999989</v>
      </c>
      <c r="I61" s="42">
        <v>-2.761000000000001</v>
      </c>
      <c r="J61" s="42">
        <v>-2.1779999999999995</v>
      </c>
      <c r="K61" s="42">
        <v>8.8000000000000005E-3</v>
      </c>
      <c r="L61" s="42">
        <v>8.8000000000000005E-3</v>
      </c>
      <c r="M61" s="42">
        <v>9.8999999999999991E-3</v>
      </c>
      <c r="N61" s="42">
        <v>2.6399999999999996E-2</v>
      </c>
      <c r="O61" s="42">
        <v>-3.5200000000000002E-2</v>
      </c>
      <c r="P61" s="42">
        <v>-1.2100000000000003E-2</v>
      </c>
      <c r="Q61" s="42">
        <v>0.66110000000000002</v>
      </c>
      <c r="R61" s="42">
        <v>0.67649999999999999</v>
      </c>
      <c r="S61" s="42">
        <v>0.67210000000000003</v>
      </c>
      <c r="T61" s="42">
        <v>0.66879999999999995</v>
      </c>
      <c r="U61" s="42">
        <v>0.35859999999999997</v>
      </c>
      <c r="V61" s="42">
        <v>0</v>
      </c>
      <c r="W61" s="42">
        <v>4.6904000000000003</v>
      </c>
      <c r="X61" s="42">
        <v>1.4949000000000003</v>
      </c>
      <c r="Y61" s="42">
        <v>1.3761000000000005</v>
      </c>
      <c r="Z61" s="42">
        <v>1.6236000000000002</v>
      </c>
      <c r="AA61" s="42">
        <v>1.6401000000000001</v>
      </c>
      <c r="AB61" s="42">
        <v>1.4662999999999997</v>
      </c>
      <c r="AC61" s="42">
        <v>0.1221</v>
      </c>
      <c r="AD61" s="42">
        <v>0.12100000000000001</v>
      </c>
      <c r="AE61" s="42">
        <v>0.11990000000000001</v>
      </c>
      <c r="AF61" s="42">
        <v>2.6400000000000003E-2</v>
      </c>
      <c r="AG61" s="42">
        <v>0.1265</v>
      </c>
      <c r="AH61" s="42">
        <v>6.7099999999999993E-2</v>
      </c>
      <c r="AI61" s="42">
        <v>0</v>
      </c>
      <c r="AJ61" s="42">
        <v>19.030000000000005</v>
      </c>
      <c r="AK61" s="42">
        <v>13.75</v>
      </c>
      <c r="AL61" s="42">
        <v>14.410000000000005</v>
      </c>
      <c r="AM61" s="42">
        <v>7.7000000000000011E-3</v>
      </c>
      <c r="AN61" s="42">
        <v>-1.1000000000000001E-3</v>
      </c>
      <c r="AO61" s="42">
        <v>0</v>
      </c>
      <c r="AP61" s="42">
        <v>2.7532999999999994</v>
      </c>
      <c r="AQ61" s="42">
        <v>2.706</v>
      </c>
      <c r="AR61" s="42">
        <v>2.7169999999999996</v>
      </c>
      <c r="AS61" s="42">
        <v>2.6499000000000001</v>
      </c>
      <c r="AT61" s="42">
        <v>1.0219</v>
      </c>
      <c r="AU61" s="42">
        <v>1.0142</v>
      </c>
      <c r="AV61" s="42">
        <v>0</v>
      </c>
      <c r="AW61" s="42"/>
    </row>
    <row r="62" spans="1:49" ht="14.4" x14ac:dyDescent="0.3">
      <c r="B62" t="s">
        <v>165</v>
      </c>
      <c r="C62">
        <v>0.05</v>
      </c>
      <c r="D62" s="42">
        <v>0.1012</v>
      </c>
      <c r="E62" s="42">
        <v>0</v>
      </c>
      <c r="F62" s="42">
        <v>5.8299999999999998E-2</v>
      </c>
      <c r="G62" s="42">
        <v>-2.6619999999999999</v>
      </c>
      <c r="H62" s="42">
        <v>-2.6729999999999987</v>
      </c>
      <c r="I62" s="42">
        <v>-2.5850000000000009</v>
      </c>
      <c r="J62" s="42">
        <v>-2.0899999999999994</v>
      </c>
      <c r="K62" s="42">
        <v>9.8999999999999991E-3</v>
      </c>
      <c r="L62" s="42">
        <v>9.8999999999999991E-3</v>
      </c>
      <c r="M62" s="42">
        <v>9.8999999999999991E-3</v>
      </c>
      <c r="N62" s="42">
        <v>5.7200000000000001E-2</v>
      </c>
      <c r="O62" s="42">
        <v>-1.1000000000000029E-3</v>
      </c>
      <c r="P62" s="42">
        <v>6.5999999999999982E-3</v>
      </c>
      <c r="Q62" s="42">
        <v>0.79420000000000002</v>
      </c>
      <c r="R62" s="42">
        <v>0.80410000000000004</v>
      </c>
      <c r="S62" s="42">
        <v>0.80740000000000012</v>
      </c>
      <c r="T62" s="42">
        <v>0.79309999999999992</v>
      </c>
      <c r="U62" s="42">
        <v>0.80299999999999994</v>
      </c>
      <c r="V62" s="42">
        <v>0</v>
      </c>
      <c r="W62" s="42">
        <v>4.7311000000000005</v>
      </c>
      <c r="X62" s="42">
        <v>1.2408000000000001</v>
      </c>
      <c r="Y62" s="42">
        <v>1.1506000000000003</v>
      </c>
      <c r="Z62" s="42">
        <v>1.4047000000000005</v>
      </c>
      <c r="AA62" s="42">
        <v>1.4135</v>
      </c>
      <c r="AB62" s="42">
        <v>1.2770999999999999</v>
      </c>
      <c r="AC62" s="42">
        <v>0.12980000000000003</v>
      </c>
      <c r="AD62" s="42">
        <v>0.12870000000000001</v>
      </c>
      <c r="AE62" s="42">
        <v>0.12539999999999998</v>
      </c>
      <c r="AF62" s="42">
        <v>2.4200000000000006E-2</v>
      </c>
      <c r="AG62" s="42">
        <v>0.14080000000000001</v>
      </c>
      <c r="AH62" s="42">
        <v>5.9400000000000001E-2</v>
      </c>
      <c r="AI62" s="42">
        <v>0</v>
      </c>
      <c r="AJ62" s="42">
        <v>14.19000000000001</v>
      </c>
      <c r="AK62" s="42">
        <v>10.229999999999997</v>
      </c>
      <c r="AL62" s="42">
        <v>9.3499999999999961</v>
      </c>
      <c r="AM62" s="42">
        <v>-6.5999999999999982E-3</v>
      </c>
      <c r="AN62" s="42">
        <v>-1.1000000000000001E-3</v>
      </c>
      <c r="AO62" s="42">
        <v>0</v>
      </c>
      <c r="AP62" s="42">
        <v>2.9952999999999999</v>
      </c>
      <c r="AQ62" s="42">
        <v>2.9601000000000002</v>
      </c>
      <c r="AR62" s="42">
        <v>2.9204999999999997</v>
      </c>
      <c r="AS62" s="42">
        <v>2.9194000000000004</v>
      </c>
      <c r="AT62" s="42">
        <v>1.0570999999999999</v>
      </c>
      <c r="AU62" s="42">
        <v>1.0461</v>
      </c>
      <c r="AV62" s="42">
        <v>0</v>
      </c>
      <c r="AW62" s="42"/>
    </row>
    <row r="63" spans="1:49" ht="14.4" x14ac:dyDescent="0.3">
      <c r="B63" t="s">
        <v>166</v>
      </c>
      <c r="C63">
        <v>2.5000000000000001E-2</v>
      </c>
      <c r="D63" s="46">
        <v>0</v>
      </c>
      <c r="E63" s="46">
        <v>0</v>
      </c>
      <c r="F63" s="46">
        <v>0</v>
      </c>
      <c r="G63" s="46">
        <v>-3.1680000000000001</v>
      </c>
      <c r="H63" s="46">
        <v>-3.2120000000000006</v>
      </c>
      <c r="I63" s="46">
        <v>-3.1020000000000003</v>
      </c>
      <c r="J63" s="46">
        <v>-2.519000000000001</v>
      </c>
      <c r="K63" s="46">
        <v>8.8000000000000005E-3</v>
      </c>
      <c r="L63" s="46">
        <v>7.7000000000000002E-3</v>
      </c>
      <c r="M63" s="46">
        <v>9.8999999999999991E-3</v>
      </c>
      <c r="N63" s="46">
        <v>1.2099999999999998E-2</v>
      </c>
      <c r="O63" s="46">
        <v>-6.3799999999999996E-2</v>
      </c>
      <c r="P63" s="46">
        <v>-2.75E-2</v>
      </c>
      <c r="Q63" s="46">
        <v>0.13639999999999999</v>
      </c>
      <c r="R63" s="46">
        <v>0.13969999999999999</v>
      </c>
      <c r="S63" s="46">
        <v>0.1353</v>
      </c>
      <c r="T63" s="46">
        <v>0.14299999999999999</v>
      </c>
      <c r="U63" s="46">
        <v>0</v>
      </c>
      <c r="V63" s="46">
        <v>0</v>
      </c>
      <c r="W63" s="46">
        <v>4.7123999999999997</v>
      </c>
      <c r="X63" s="46">
        <v>1.3375999999999999</v>
      </c>
      <c r="Y63" s="46">
        <v>1.298</v>
      </c>
      <c r="Z63" s="46">
        <v>1.4772999999999996</v>
      </c>
      <c r="AA63" s="46">
        <v>1.5190999999999999</v>
      </c>
      <c r="AB63" s="46">
        <v>1.3959000000000001</v>
      </c>
      <c r="AC63" s="46">
        <v>0.13640000000000002</v>
      </c>
      <c r="AD63" s="46">
        <v>0.1353</v>
      </c>
      <c r="AE63" s="46">
        <v>0.13969999999999999</v>
      </c>
      <c r="AF63" s="46">
        <v>8.4699999999999998E-2</v>
      </c>
      <c r="AG63" s="46">
        <v>0.1298</v>
      </c>
      <c r="AH63" s="46">
        <v>5.2799999999999993E-2</v>
      </c>
      <c r="AI63" s="46">
        <v>0</v>
      </c>
      <c r="AJ63" s="46">
        <v>72.414100000000005</v>
      </c>
      <c r="AK63" s="46">
        <v>73.63069999999999</v>
      </c>
      <c r="AL63" s="46">
        <v>72.5197</v>
      </c>
      <c r="AM63" s="46">
        <v>4.3999999999999997E-2</v>
      </c>
      <c r="AN63" s="46">
        <v>0</v>
      </c>
      <c r="AO63" s="46">
        <v>0</v>
      </c>
      <c r="AP63" s="46">
        <v>0.48509999999999998</v>
      </c>
      <c r="AQ63" s="46">
        <v>0.49389999999999995</v>
      </c>
      <c r="AR63" s="46">
        <v>0.46200000000000008</v>
      </c>
      <c r="AS63" s="46">
        <v>0.48180000000000006</v>
      </c>
      <c r="AT63" s="46">
        <v>1.0153000000000001</v>
      </c>
      <c r="AU63" s="46">
        <v>1.0164</v>
      </c>
      <c r="AV63" s="46">
        <v>0</v>
      </c>
      <c r="AW63" s="46"/>
    </row>
    <row r="64" spans="1:49" ht="14.4" x14ac:dyDescent="0.3">
      <c r="B64" t="s">
        <v>166</v>
      </c>
      <c r="C64">
        <v>2.5000000000000001E-2</v>
      </c>
      <c r="D64" s="46">
        <v>0.21890000000000001</v>
      </c>
      <c r="E64" s="46">
        <v>0</v>
      </c>
      <c r="F64" s="46">
        <v>0.1419</v>
      </c>
      <c r="G64" s="46">
        <v>-3.5860000000000007</v>
      </c>
      <c r="H64" s="46">
        <v>-3.652000000000001</v>
      </c>
      <c r="I64" s="46">
        <v>-3.5529999999999995</v>
      </c>
      <c r="J64" s="46">
        <v>-3.0580000000000003</v>
      </c>
      <c r="K64" s="46">
        <v>7.7000000000000002E-3</v>
      </c>
      <c r="L64" s="46">
        <v>7.7000000000000002E-3</v>
      </c>
      <c r="M64" s="46">
        <v>7.7000000000000002E-3</v>
      </c>
      <c r="N64" s="46">
        <v>3.4099999999999998E-2</v>
      </c>
      <c r="O64" s="46">
        <v>-5.3899999999999997E-2</v>
      </c>
      <c r="P64" s="46">
        <v>-1.2100000000000003E-2</v>
      </c>
      <c r="Q64" s="46">
        <v>0.85909999999999997</v>
      </c>
      <c r="R64" s="46">
        <v>0.8679</v>
      </c>
      <c r="S64" s="46">
        <v>0.8679</v>
      </c>
      <c r="T64" s="46">
        <v>0.84810000000000008</v>
      </c>
      <c r="U64" s="46">
        <v>0.65010000000000001</v>
      </c>
      <c r="V64" s="46">
        <v>0</v>
      </c>
      <c r="W64" s="46">
        <v>4.7398999999999996</v>
      </c>
      <c r="X64" s="46">
        <v>1.4773000000000003</v>
      </c>
      <c r="Y64" s="46">
        <v>1.4178999999999995</v>
      </c>
      <c r="Z64" s="46">
        <v>1.6103999999999998</v>
      </c>
      <c r="AA64" s="46">
        <v>1.6577</v>
      </c>
      <c r="AB64" s="46">
        <v>1.4795</v>
      </c>
      <c r="AC64" s="46">
        <v>0.13200000000000001</v>
      </c>
      <c r="AD64" s="46">
        <v>0.13090000000000002</v>
      </c>
      <c r="AE64" s="46">
        <v>0.1331</v>
      </c>
      <c r="AF64" s="46">
        <v>0.16169999999999998</v>
      </c>
      <c r="AG64" s="46">
        <v>0.1232</v>
      </c>
      <c r="AH64" s="46">
        <v>0.1188</v>
      </c>
      <c r="AI64" s="46">
        <v>0</v>
      </c>
      <c r="AJ64" s="46">
        <v>62.613100000000003</v>
      </c>
      <c r="AK64" s="46">
        <v>68.944699999999997</v>
      </c>
      <c r="AL64" s="46">
        <v>69.340699999999998</v>
      </c>
      <c r="AM64" s="46">
        <v>3.85E-2</v>
      </c>
      <c r="AN64" s="46">
        <v>0</v>
      </c>
      <c r="AO64" s="46">
        <v>0</v>
      </c>
      <c r="AP64" s="46">
        <v>4.7222999999999997</v>
      </c>
      <c r="AQ64" s="46">
        <v>4.6661999999999999</v>
      </c>
      <c r="AR64" s="46">
        <v>4.6189000000000009</v>
      </c>
      <c r="AS64" s="46">
        <v>4.5925000000000002</v>
      </c>
      <c r="AT64" s="46">
        <v>0.94930000000000003</v>
      </c>
      <c r="AU64" s="46">
        <v>0.94159999999999999</v>
      </c>
      <c r="AV64" s="46">
        <v>0</v>
      </c>
      <c r="AW64" s="46"/>
    </row>
    <row r="65" spans="2:49" ht="14.4" x14ac:dyDescent="0.3">
      <c r="B65" t="s">
        <v>167</v>
      </c>
      <c r="C65">
        <v>1.2500000000000001E-2</v>
      </c>
      <c r="D65" s="50">
        <v>1.6500000000000001E-2</v>
      </c>
      <c r="E65" s="50">
        <v>0</v>
      </c>
      <c r="F65" s="50">
        <v>2.2000000000000001E-3</v>
      </c>
      <c r="G65" s="50">
        <v>-3.5199999999999982</v>
      </c>
      <c r="H65" s="50">
        <v>-3.5309999999999997</v>
      </c>
      <c r="I65" s="50">
        <v>-3.4100000000000006</v>
      </c>
      <c r="J65" s="50">
        <v>-2.9369999999999989</v>
      </c>
      <c r="K65" s="50">
        <v>7.7000000000000002E-3</v>
      </c>
      <c r="L65" s="50">
        <v>7.7000000000000002E-3</v>
      </c>
      <c r="M65" s="50">
        <v>5.4999999999999988E-3</v>
      </c>
      <c r="N65" s="50">
        <v>7.9199999999999993E-2</v>
      </c>
      <c r="O65" s="50">
        <v>3.5199999999999995E-2</v>
      </c>
      <c r="P65" s="50">
        <v>3.1900000000000005E-2</v>
      </c>
      <c r="Q65" s="50">
        <v>0.23760000000000001</v>
      </c>
      <c r="R65" s="50">
        <v>0.23760000000000001</v>
      </c>
      <c r="S65" s="50">
        <v>0.2321</v>
      </c>
      <c r="T65" s="50">
        <v>0.23760000000000001</v>
      </c>
      <c r="U65" s="50">
        <v>0.1474</v>
      </c>
      <c r="V65" s="50">
        <v>0</v>
      </c>
      <c r="W65" s="50">
        <v>3.1471</v>
      </c>
      <c r="X65" s="50">
        <v>1.0648</v>
      </c>
      <c r="Y65" s="50">
        <v>0.99110000000000009</v>
      </c>
      <c r="Z65" s="50">
        <v>1.2429999999999999</v>
      </c>
      <c r="AA65" s="50">
        <v>1.2628000000000001</v>
      </c>
      <c r="AB65" s="50">
        <v>1.1088</v>
      </c>
      <c r="AC65" s="50">
        <v>8.3599999999999994E-2</v>
      </c>
      <c r="AD65" s="50">
        <v>8.14E-2</v>
      </c>
      <c r="AE65" s="50">
        <v>8.249999999999999E-2</v>
      </c>
      <c r="AF65" s="50">
        <v>0.15289999999999998</v>
      </c>
      <c r="AG65" s="50">
        <v>7.8100000000000003E-2</v>
      </c>
      <c r="AH65" s="50">
        <v>2.2000000000000001E-3</v>
      </c>
      <c r="AI65" s="50">
        <v>0</v>
      </c>
      <c r="AJ65" s="50">
        <v>5.7749999999999986</v>
      </c>
      <c r="AK65" s="50">
        <v>3.5969999999999995</v>
      </c>
      <c r="AL65" s="50">
        <v>3.0800000000000027</v>
      </c>
      <c r="AM65" s="50">
        <v>1.8699999999999998E-2</v>
      </c>
      <c r="AN65" s="50">
        <v>-5.4999999999999997E-3</v>
      </c>
      <c r="AO65" s="50">
        <v>0</v>
      </c>
      <c r="AP65" s="50">
        <v>-0.25739999999999991</v>
      </c>
      <c r="AQ65" s="50">
        <v>-0.29150000000000009</v>
      </c>
      <c r="AR65" s="50">
        <v>-0.30690000000000006</v>
      </c>
      <c r="AS65" s="50">
        <v>-0.27500000000000008</v>
      </c>
      <c r="AT65" s="50">
        <v>1.0043</v>
      </c>
      <c r="AU65" s="50">
        <v>1.0076000000000001</v>
      </c>
      <c r="AV65" s="50">
        <v>0</v>
      </c>
      <c r="AW65" s="50"/>
    </row>
    <row r="66" spans="2:49" ht="14.4" x14ac:dyDescent="0.3">
      <c r="B66" t="s">
        <v>167</v>
      </c>
      <c r="C66">
        <v>1.2500000000000001E-2</v>
      </c>
      <c r="D66" s="50">
        <v>1.54E-2</v>
      </c>
      <c r="E66" s="50">
        <v>0</v>
      </c>
      <c r="F66" s="50">
        <v>5.4999999999999997E-3</v>
      </c>
      <c r="G66" s="50">
        <v>-4.7410000000000005</v>
      </c>
      <c r="H66" s="50">
        <v>-4.7959999999999994</v>
      </c>
      <c r="I66" s="50">
        <v>-4.609</v>
      </c>
      <c r="J66" s="50">
        <v>-3.9159999999999986</v>
      </c>
      <c r="K66" s="50">
        <v>6.5999999999999991E-3</v>
      </c>
      <c r="L66" s="50">
        <v>6.5999999999999991E-3</v>
      </c>
      <c r="M66" s="50">
        <v>6.5999999999999991E-3</v>
      </c>
      <c r="N66" s="50">
        <v>6.8200000000000011E-2</v>
      </c>
      <c r="O66" s="50">
        <v>4.3999999999999925E-3</v>
      </c>
      <c r="P66" s="50">
        <v>2.3100000000000002E-2</v>
      </c>
      <c r="Q66" s="50">
        <v>0.2959</v>
      </c>
      <c r="R66" s="50">
        <v>0.29149999999999998</v>
      </c>
      <c r="S66" s="50">
        <v>0.28270000000000001</v>
      </c>
      <c r="T66" s="50">
        <v>0.29149999999999998</v>
      </c>
      <c r="U66" s="50">
        <v>0.25080000000000002</v>
      </c>
      <c r="V66" s="50">
        <v>0</v>
      </c>
      <c r="W66" s="50">
        <v>3.0701000000000001</v>
      </c>
      <c r="X66" s="50">
        <v>0.75240000000000018</v>
      </c>
      <c r="Y66" s="50">
        <v>0.71280000000000032</v>
      </c>
      <c r="Z66" s="50">
        <v>0.86790000000000034</v>
      </c>
      <c r="AA66" s="50">
        <v>0.87890000000000024</v>
      </c>
      <c r="AB66" s="50">
        <v>0.76889999999999958</v>
      </c>
      <c r="AC66" s="50">
        <v>7.2599999999999998E-2</v>
      </c>
      <c r="AD66" s="50">
        <v>7.0400000000000004E-2</v>
      </c>
      <c r="AE66" s="50">
        <v>6.93E-2</v>
      </c>
      <c r="AF66" s="50">
        <v>3.85E-2</v>
      </c>
      <c r="AG66" s="50">
        <v>5.3899999999999997E-2</v>
      </c>
      <c r="AH66" s="50">
        <v>0</v>
      </c>
      <c r="AI66" s="50">
        <v>0</v>
      </c>
      <c r="AJ66" s="50">
        <v>4.4439999999999991</v>
      </c>
      <c r="AK66" s="50">
        <v>1.375</v>
      </c>
      <c r="AL66" s="50">
        <v>0.95700000000000207</v>
      </c>
      <c r="AM66" s="50">
        <v>0</v>
      </c>
      <c r="AN66" s="50">
        <v>-5.4999999999999997E-3</v>
      </c>
      <c r="AO66" s="50">
        <v>0</v>
      </c>
      <c r="AP66" s="50">
        <v>0.34650000000000003</v>
      </c>
      <c r="AQ66" s="50">
        <v>0.28270000000000001</v>
      </c>
      <c r="AR66" s="50">
        <v>0.26510000000000011</v>
      </c>
      <c r="AS66" s="50">
        <v>0.2772</v>
      </c>
      <c r="AT66" s="50">
        <v>0.85030000000000006</v>
      </c>
      <c r="AU66" s="50">
        <v>0.85360000000000003</v>
      </c>
      <c r="AV66" s="50">
        <v>0</v>
      </c>
      <c r="AW66" s="50"/>
    </row>
    <row r="67" spans="2:49" ht="14.4" x14ac:dyDescent="0.3">
      <c r="B67" t="s">
        <v>168</v>
      </c>
      <c r="C67">
        <f>C66/2</f>
        <v>6.2500000000000003E-3</v>
      </c>
      <c r="D67" s="86">
        <v>0.1386</v>
      </c>
      <c r="E67" s="86">
        <v>0</v>
      </c>
      <c r="F67" s="86">
        <v>7.6999999999999999E-2</v>
      </c>
      <c r="G67" s="86">
        <v>-3.2120000000000006</v>
      </c>
      <c r="H67" s="86">
        <v>-3.222999999999999</v>
      </c>
      <c r="I67" s="86" t="s">
        <v>73</v>
      </c>
      <c r="J67" s="86">
        <v>-2.5299999999999998</v>
      </c>
      <c r="K67" s="86">
        <v>6.5999999999999991E-3</v>
      </c>
      <c r="L67" s="86">
        <v>5.4999999999999997E-3</v>
      </c>
      <c r="M67" s="86">
        <v>4.4000000000000003E-3</v>
      </c>
      <c r="N67" s="86">
        <v>5.5E-2</v>
      </c>
      <c r="O67" s="86">
        <v>1.6500000000000004E-2</v>
      </c>
      <c r="P67" s="86">
        <v>2.7499999999999997E-2</v>
      </c>
      <c r="Q67" s="86">
        <v>0.40040000000000003</v>
      </c>
      <c r="R67" s="86">
        <v>0.37069999999999992</v>
      </c>
      <c r="S67" s="86">
        <v>0.3553</v>
      </c>
      <c r="T67" s="86">
        <v>0.34760000000000002</v>
      </c>
      <c r="U67" s="86">
        <v>0.3619</v>
      </c>
      <c r="V67" s="86">
        <v>0</v>
      </c>
      <c r="W67" s="86">
        <v>2.6169000000000002</v>
      </c>
      <c r="X67" s="86">
        <v>-0.23869999999999997</v>
      </c>
      <c r="Y67" s="86">
        <v>-0.23760000000000009</v>
      </c>
      <c r="Z67" s="86">
        <v>-0.27610000000000012</v>
      </c>
      <c r="AA67" s="86">
        <v>-0.24969999999999998</v>
      </c>
      <c r="AB67" s="86">
        <v>-0.24090000000000003</v>
      </c>
      <c r="AC67" s="86">
        <v>7.4799999999999991E-2</v>
      </c>
      <c r="AD67" s="86">
        <v>7.3699999999999988E-2</v>
      </c>
      <c r="AE67" s="86">
        <v>7.2599999999999998E-2</v>
      </c>
      <c r="AF67" s="86">
        <v>5.7200000000000001E-2</v>
      </c>
      <c r="AG67" s="86">
        <v>6.3800000000000009E-2</v>
      </c>
      <c r="AH67" s="86">
        <v>0</v>
      </c>
      <c r="AI67" s="86">
        <v>0</v>
      </c>
      <c r="AJ67" s="86">
        <v>-5.4779999999999998</v>
      </c>
      <c r="AK67" s="86">
        <v>-5.719999999999998</v>
      </c>
      <c r="AL67" s="86">
        <v>-5.269000000000001</v>
      </c>
      <c r="AM67" s="86">
        <v>1.1000000000000005E-3</v>
      </c>
      <c r="AN67" s="86">
        <v>0</v>
      </c>
      <c r="AO67" s="86">
        <v>1.2100000000000001E-2</v>
      </c>
      <c r="AP67" s="86">
        <v>2.4310000000000005</v>
      </c>
      <c r="AQ67" s="86">
        <v>2.2626999999999997</v>
      </c>
      <c r="AR67" s="86">
        <v>2.2737000000000003</v>
      </c>
      <c r="AS67" s="86">
        <v>2.2637999999999998</v>
      </c>
      <c r="AT67" s="86">
        <v>0.82169999999999999</v>
      </c>
      <c r="AU67" s="86">
        <v>0.86020000000000008</v>
      </c>
      <c r="AV67" s="86">
        <v>0</v>
      </c>
      <c r="AW67" s="86"/>
    </row>
    <row r="68" spans="2:49" ht="14.4" x14ac:dyDescent="0.3">
      <c r="B68" t="s">
        <v>168</v>
      </c>
      <c r="C68">
        <v>6.2500000000000003E-3</v>
      </c>
      <c r="D68" s="86">
        <v>6.3799999999999996E-2</v>
      </c>
      <c r="E68" s="86">
        <v>0</v>
      </c>
      <c r="F68" s="86">
        <v>3.9599999999999996E-2</v>
      </c>
      <c r="G68" s="86">
        <v>-3.5529999999999995</v>
      </c>
      <c r="H68" s="86">
        <v>-3.5089999999999995</v>
      </c>
      <c r="I68" s="86">
        <v>-3.2450000000000019</v>
      </c>
      <c r="J68" s="86">
        <v>-2.6730000000000009</v>
      </c>
      <c r="K68" s="86">
        <v>6.5999999999999991E-3</v>
      </c>
      <c r="L68" s="86">
        <v>5.4999999999999997E-3</v>
      </c>
      <c r="M68" s="86">
        <v>5.4999999999999997E-3</v>
      </c>
      <c r="N68" s="86">
        <v>4.5100000000000001E-2</v>
      </c>
      <c r="O68" s="86">
        <v>2.0900000000000009E-2</v>
      </c>
      <c r="P68" s="86">
        <v>2.4199999999999996E-2</v>
      </c>
      <c r="Q68" s="86">
        <v>0.28270000000000001</v>
      </c>
      <c r="R68" s="86">
        <v>0.26290000000000002</v>
      </c>
      <c r="S68" s="86">
        <v>0.25519999999999998</v>
      </c>
      <c r="T68" s="86">
        <v>0.2442</v>
      </c>
      <c r="U68" s="86">
        <v>0.33660000000000001</v>
      </c>
      <c r="V68" s="86">
        <v>0</v>
      </c>
      <c r="W68" s="86">
        <v>2.7841</v>
      </c>
      <c r="X68" s="86">
        <v>-0.40700000000000003</v>
      </c>
      <c r="Y68" s="86">
        <v>-0.36190000000000011</v>
      </c>
      <c r="Z68" s="86">
        <v>-0.44000000000000039</v>
      </c>
      <c r="AA68" s="86">
        <v>-0.42349999999999977</v>
      </c>
      <c r="AB68" s="86">
        <v>-0.39929999999999999</v>
      </c>
      <c r="AC68" s="86">
        <v>7.9199999999999993E-2</v>
      </c>
      <c r="AD68" s="86">
        <v>7.9199999999999993E-2</v>
      </c>
      <c r="AE68" s="86">
        <v>8.0299999999999996E-2</v>
      </c>
      <c r="AF68" s="86">
        <v>0.1353</v>
      </c>
      <c r="AG68" s="86">
        <v>6.2700000000000006E-2</v>
      </c>
      <c r="AH68" s="86">
        <v>0</v>
      </c>
      <c r="AI68" s="86">
        <v>0</v>
      </c>
      <c r="AJ68" s="86">
        <v>-5.3129999999999988</v>
      </c>
      <c r="AK68" s="86">
        <v>-5.3459999999999974</v>
      </c>
      <c r="AL68" s="86">
        <v>-5.0710000000000006</v>
      </c>
      <c r="AM68" s="86">
        <v>-3.2999999999999991E-3</v>
      </c>
      <c r="AN68" s="86">
        <v>0</v>
      </c>
      <c r="AO68" s="86">
        <v>0</v>
      </c>
      <c r="AP68" s="86">
        <v>2.2330000000000001</v>
      </c>
      <c r="AQ68" s="86">
        <v>2.1021000000000001</v>
      </c>
      <c r="AR68" s="86">
        <v>2.0657999999999999</v>
      </c>
      <c r="AS68" s="86">
        <v>2.0800999999999998</v>
      </c>
      <c r="AT68" s="86">
        <v>0.88330000000000009</v>
      </c>
      <c r="AU68" s="86">
        <v>0.92509999999999992</v>
      </c>
      <c r="AV68" s="86">
        <v>0</v>
      </c>
      <c r="AW68" s="86"/>
    </row>
    <row r="69" spans="2:49" ht="14.4" x14ac:dyDescent="0.3">
      <c r="B69" t="s">
        <v>169</v>
      </c>
      <c r="C69">
        <f>C67/2</f>
        <v>3.1250000000000002E-3</v>
      </c>
      <c r="D69" s="90">
        <v>0.1177</v>
      </c>
      <c r="E69" s="90">
        <v>-0.1628</v>
      </c>
      <c r="F69" s="90">
        <v>5.7200000000000001E-2</v>
      </c>
      <c r="G69" s="90">
        <v>-3.4980000000000007</v>
      </c>
      <c r="H69" s="90">
        <v>-3.4759999999999982</v>
      </c>
      <c r="I69" s="90">
        <v>-3.3220000000000005</v>
      </c>
      <c r="J69" s="90">
        <v>-2.7720000000000002</v>
      </c>
      <c r="K69" s="90">
        <v>6.5999999999999991E-3</v>
      </c>
      <c r="L69" s="90">
        <v>5.4999999999999997E-3</v>
      </c>
      <c r="M69" s="90">
        <v>5.4999999999999997E-3</v>
      </c>
      <c r="N69" s="90">
        <v>4.7300000000000002E-2</v>
      </c>
      <c r="O69" s="90">
        <v>2.0899999999999998E-2</v>
      </c>
      <c r="P69" s="90">
        <v>9.8999999999999973E-3</v>
      </c>
      <c r="Q69" s="90">
        <v>0.36629999999999996</v>
      </c>
      <c r="R69" s="90">
        <v>0.34870000000000001</v>
      </c>
      <c r="S69" s="90">
        <v>0.34100000000000003</v>
      </c>
      <c r="T69" s="90">
        <v>0.32339999999999997</v>
      </c>
      <c r="U69" s="90">
        <v>0.31679999999999997</v>
      </c>
      <c r="V69" s="90">
        <v>0</v>
      </c>
      <c r="W69" s="90">
        <v>2.5750999999999999</v>
      </c>
      <c r="X69" s="90">
        <v>-0.29370000000000002</v>
      </c>
      <c r="Y69" s="90">
        <v>-0.33110000000000017</v>
      </c>
      <c r="Z69" s="90">
        <v>-0.38829999999999998</v>
      </c>
      <c r="AA69" s="90">
        <v>-0.36079999999999995</v>
      </c>
      <c r="AB69" s="90">
        <v>-0.34540000000000015</v>
      </c>
      <c r="AC69" s="90">
        <v>7.2599999999999998E-2</v>
      </c>
      <c r="AD69" s="90">
        <v>7.1500000000000008E-2</v>
      </c>
      <c r="AE69" s="90">
        <v>7.8100000000000003E-2</v>
      </c>
      <c r="AF69" s="90">
        <v>8.6900000000000005E-2</v>
      </c>
      <c r="AG69" s="90">
        <v>7.4799999999999991E-2</v>
      </c>
      <c r="AH69" s="90">
        <v>0</v>
      </c>
      <c r="AI69" s="90">
        <v>0</v>
      </c>
      <c r="AJ69" s="90">
        <v>0.63799999999999812</v>
      </c>
      <c r="AK69" s="90">
        <v>1.7709999999999979</v>
      </c>
      <c r="AL69" s="90">
        <v>1.4410000000000001</v>
      </c>
      <c r="AM69" s="90">
        <v>0</v>
      </c>
      <c r="AN69" s="90">
        <v>0</v>
      </c>
      <c r="AO69" s="90">
        <v>-1.9799999999999998E-2</v>
      </c>
      <c r="AP69" s="90">
        <v>1.7424000000000002</v>
      </c>
      <c r="AQ69" s="90">
        <v>1.6104000000000003</v>
      </c>
      <c r="AR69" s="90">
        <v>1.5443999999999996</v>
      </c>
      <c r="AS69" s="90">
        <v>1.5972000000000002</v>
      </c>
      <c r="AT69" s="90">
        <v>0.80080000000000007</v>
      </c>
      <c r="AU69" s="90">
        <v>0.83709999999999996</v>
      </c>
      <c r="AV69" s="90">
        <v>0</v>
      </c>
      <c r="AW69" s="90"/>
    </row>
    <row r="70" spans="2:49" ht="14.4" x14ac:dyDescent="0.3">
      <c r="B70" t="s">
        <v>169</v>
      </c>
      <c r="C70">
        <v>3.1250000000000002E-3</v>
      </c>
      <c r="D70" s="90">
        <v>7.6999999999999985E-2</v>
      </c>
      <c r="E70" s="90">
        <v>-0.13750000000000001</v>
      </c>
      <c r="F70" s="90">
        <v>3.5200000000000002E-2</v>
      </c>
      <c r="G70" s="90">
        <v>-3.7840000000000007</v>
      </c>
      <c r="H70" s="90">
        <v>-3.7619999999999987</v>
      </c>
      <c r="I70" s="90">
        <v>-3.575000000000002</v>
      </c>
      <c r="J70" s="90">
        <v>-2.9480000000000004</v>
      </c>
      <c r="K70" s="90">
        <v>6.5999999999999991E-3</v>
      </c>
      <c r="L70" s="90">
        <v>6.5999999999999991E-3</v>
      </c>
      <c r="M70" s="90">
        <v>4.4000000000000003E-3</v>
      </c>
      <c r="N70" s="90">
        <v>4.7300000000000002E-2</v>
      </c>
      <c r="O70" s="90">
        <v>2.1999999999999962E-3</v>
      </c>
      <c r="P70" s="90">
        <v>1.2100000000000003E-2</v>
      </c>
      <c r="Q70" s="90">
        <v>0.30579999999999996</v>
      </c>
      <c r="R70" s="90">
        <v>0.28929999999999995</v>
      </c>
      <c r="S70" s="90">
        <v>0.28270000000000001</v>
      </c>
      <c r="T70" s="90">
        <v>0.2772</v>
      </c>
      <c r="U70" s="90">
        <v>0.18479999999999999</v>
      </c>
      <c r="V70" s="90">
        <v>0</v>
      </c>
      <c r="W70" s="90">
        <v>2.8522999999999996</v>
      </c>
      <c r="X70" s="90">
        <v>-0.3278000000000002</v>
      </c>
      <c r="Y70" s="90">
        <v>-0.39710000000000023</v>
      </c>
      <c r="Z70" s="90">
        <v>-0.4741000000000003</v>
      </c>
      <c r="AA70" s="90">
        <v>-0.45429999999999943</v>
      </c>
      <c r="AB70" s="90">
        <v>-0.41910000000000025</v>
      </c>
      <c r="AC70" s="90">
        <v>7.9199999999999993E-2</v>
      </c>
      <c r="AD70" s="90">
        <v>7.8100000000000003E-2</v>
      </c>
      <c r="AE70" s="90">
        <v>8.249999999999999E-2</v>
      </c>
      <c r="AF70" s="90">
        <v>0</v>
      </c>
      <c r="AG70" s="90">
        <v>6.7100000000000007E-2</v>
      </c>
      <c r="AH70" s="90">
        <v>0</v>
      </c>
      <c r="AI70" s="90">
        <v>0</v>
      </c>
      <c r="AJ70" s="90">
        <v>3.4760000000000009</v>
      </c>
      <c r="AK70" s="90">
        <v>1.9689999999999981</v>
      </c>
      <c r="AL70" s="90">
        <v>1.9910000000000005</v>
      </c>
      <c r="AM70" s="90">
        <v>3.2999999999999995E-3</v>
      </c>
      <c r="AN70" s="90">
        <v>0</v>
      </c>
      <c r="AO70" s="90">
        <v>-1.9799999999999998E-2</v>
      </c>
      <c r="AP70" s="90">
        <v>1.7798000000000003</v>
      </c>
      <c r="AQ70" s="90">
        <v>1.6060000000000003</v>
      </c>
      <c r="AR70" s="90">
        <v>1.5542999999999998</v>
      </c>
      <c r="AS70" s="90">
        <v>1.5619999999999998</v>
      </c>
      <c r="AT70" s="90">
        <v>0.86130000000000007</v>
      </c>
      <c r="AU70" s="90">
        <v>0.89870000000000005</v>
      </c>
      <c r="AV70" s="90">
        <v>0</v>
      </c>
      <c r="AW70" s="90"/>
    </row>
    <row r="71" spans="2:49" ht="14.4" x14ac:dyDescent="0.3">
      <c r="B71" t="s">
        <v>170</v>
      </c>
      <c r="C71">
        <f>C69/2</f>
        <v>1.5625000000000001E-3</v>
      </c>
      <c r="D71" s="94">
        <v>5.7200000000000001E-2</v>
      </c>
      <c r="E71" s="94">
        <v>4.8400000000000006E-2</v>
      </c>
      <c r="F71" s="94">
        <v>3.3000000000000002E-2</v>
      </c>
      <c r="G71" s="94">
        <v>-3.6629999999999994</v>
      </c>
      <c r="H71" s="94">
        <v>-3.6189999999999998</v>
      </c>
      <c r="I71" s="94">
        <v>-3.4430000000000018</v>
      </c>
      <c r="J71" s="94">
        <v>-2.8269999999999991</v>
      </c>
      <c r="K71" s="94">
        <v>7.7000000000000002E-3</v>
      </c>
      <c r="L71" s="94">
        <v>8.8000000000000005E-3</v>
      </c>
      <c r="M71" s="94">
        <v>7.7000000000000002E-3</v>
      </c>
      <c r="N71" s="94">
        <v>-2.0899999999999998E-2</v>
      </c>
      <c r="O71" s="94">
        <v>-6.6000000000000003E-2</v>
      </c>
      <c r="P71" s="94">
        <v>-5.3899999999999997E-2</v>
      </c>
      <c r="Q71" s="94">
        <v>0.42349999999999999</v>
      </c>
      <c r="R71" s="94">
        <v>0.40699999999999997</v>
      </c>
      <c r="S71" s="94">
        <v>0.39379999999999998</v>
      </c>
      <c r="T71" s="94">
        <v>0.37729999999999997</v>
      </c>
      <c r="U71" s="94">
        <v>0.29259999999999997</v>
      </c>
      <c r="V71" s="94">
        <v>0</v>
      </c>
      <c r="W71" s="94">
        <v>4.8576000000000006</v>
      </c>
      <c r="X71" s="94">
        <v>-0.30469999999999975</v>
      </c>
      <c r="Y71" s="94">
        <v>-0.30910000000000015</v>
      </c>
      <c r="Z71" s="94">
        <v>-0.3872000000000001</v>
      </c>
      <c r="AA71" s="94">
        <v>-0.35420000000000007</v>
      </c>
      <c r="AB71" s="94">
        <v>-0.35639999999999983</v>
      </c>
      <c r="AC71" s="94">
        <v>0.17929999999999999</v>
      </c>
      <c r="AD71" s="94">
        <v>0.1804</v>
      </c>
      <c r="AE71" s="94">
        <v>0.1837</v>
      </c>
      <c r="AF71" s="94">
        <v>0.17930000000000001</v>
      </c>
      <c r="AG71" s="94">
        <v>0.1573</v>
      </c>
      <c r="AH71" s="94">
        <v>0</v>
      </c>
      <c r="AI71" s="94">
        <v>0</v>
      </c>
      <c r="AJ71" s="94">
        <v>0.74800000000000066</v>
      </c>
      <c r="AK71" s="94">
        <v>2.519000000000001</v>
      </c>
      <c r="AL71" s="94">
        <v>2.2077</v>
      </c>
      <c r="AM71" s="94">
        <v>0</v>
      </c>
      <c r="AN71" s="94">
        <v>3.2999999999999995E-3</v>
      </c>
      <c r="AO71" s="94">
        <v>-2.2000000000000001E-3</v>
      </c>
      <c r="AP71" s="94">
        <v>4.1502999999999997</v>
      </c>
      <c r="AQ71" s="94">
        <v>3.8841000000000001</v>
      </c>
      <c r="AR71" s="94">
        <v>3.7212999999999998</v>
      </c>
      <c r="AS71" s="94">
        <v>3.8444999999999996</v>
      </c>
      <c r="AT71" s="94">
        <v>0.9416000000000001</v>
      </c>
      <c r="AU71" s="94">
        <v>0.98780000000000001</v>
      </c>
      <c r="AV71" s="94">
        <v>0</v>
      </c>
      <c r="AW71" s="94"/>
    </row>
    <row r="72" spans="2:49" ht="14.4" x14ac:dyDescent="0.3">
      <c r="B72" t="s">
        <v>170</v>
      </c>
      <c r="C72">
        <v>1.5625000000000001E-3</v>
      </c>
      <c r="D72" s="94">
        <v>5.5E-2</v>
      </c>
      <c r="E72" s="94">
        <v>0.23430000000000001</v>
      </c>
      <c r="F72" s="94">
        <v>3.85E-2</v>
      </c>
      <c r="G72" s="94">
        <v>-3.1130000000000013</v>
      </c>
      <c r="H72" s="94">
        <v>-3.0250000000000012</v>
      </c>
      <c r="I72" s="94">
        <v>-2.8490000000000011</v>
      </c>
      <c r="J72" s="94">
        <v>-2.42</v>
      </c>
      <c r="K72" s="94">
        <v>8.8000000000000005E-3</v>
      </c>
      <c r="L72" s="94">
        <v>7.7000000000000002E-3</v>
      </c>
      <c r="M72" s="94">
        <v>7.7000000000000002E-3</v>
      </c>
      <c r="N72" s="94">
        <v>-2.0899999999999998E-2</v>
      </c>
      <c r="O72" s="94">
        <v>-6.8199999999999997E-2</v>
      </c>
      <c r="P72" s="94">
        <v>-5.3899999999999997E-2</v>
      </c>
      <c r="Q72" s="94">
        <v>0.4763</v>
      </c>
      <c r="R72" s="94">
        <v>0.45650000000000002</v>
      </c>
      <c r="S72" s="94">
        <v>0.45539999999999997</v>
      </c>
      <c r="T72" s="94">
        <v>0.43560000000000004</v>
      </c>
      <c r="U72" s="94">
        <v>0.29259999999999997</v>
      </c>
      <c r="V72" s="94">
        <v>0</v>
      </c>
      <c r="W72" s="94">
        <v>5.2183999999999999</v>
      </c>
      <c r="X72" s="94">
        <v>-0.24089999999999973</v>
      </c>
      <c r="Y72" s="94">
        <v>-0.23210000000000008</v>
      </c>
      <c r="Z72" s="94">
        <v>-0.30250000000000027</v>
      </c>
      <c r="AA72" s="94">
        <v>-0.27500000000000024</v>
      </c>
      <c r="AB72" s="94">
        <v>-0.27939999999999976</v>
      </c>
      <c r="AC72" s="94">
        <v>0.18589999999999998</v>
      </c>
      <c r="AD72" s="94">
        <v>0.1837</v>
      </c>
      <c r="AE72" s="94">
        <v>0.1925</v>
      </c>
      <c r="AF72" s="94">
        <v>0.16389999999999999</v>
      </c>
      <c r="AG72" s="94">
        <v>0.1749</v>
      </c>
      <c r="AH72" s="94">
        <v>0</v>
      </c>
      <c r="AI72" s="94">
        <v>0</v>
      </c>
      <c r="AJ72" s="94">
        <v>2.4970000000000008</v>
      </c>
      <c r="AK72" s="94">
        <v>3.5969999999999995</v>
      </c>
      <c r="AL72" s="94">
        <v>3.0546999999999995</v>
      </c>
      <c r="AM72" s="94">
        <v>0</v>
      </c>
      <c r="AN72" s="94">
        <v>0</v>
      </c>
      <c r="AO72" s="94">
        <v>-2.2000000000000001E-3</v>
      </c>
      <c r="AP72" s="94">
        <v>5.3635999999999999</v>
      </c>
      <c r="AQ72" s="94">
        <v>5.0468000000000002</v>
      </c>
      <c r="AR72" s="94">
        <v>4.9059999999999997</v>
      </c>
      <c r="AS72" s="94">
        <v>4.9885000000000002</v>
      </c>
      <c r="AT72" s="94">
        <v>0.97350000000000014</v>
      </c>
      <c r="AU72" s="94">
        <v>1.0185999999999999</v>
      </c>
      <c r="AV72" s="94">
        <v>0</v>
      </c>
      <c r="AW72" s="94"/>
    </row>
    <row r="73" spans="2:49" ht="14.4" x14ac:dyDescent="0.3">
      <c r="B73" t="s">
        <v>163</v>
      </c>
      <c r="C73">
        <v>0</v>
      </c>
      <c r="D73" s="98">
        <v>0.29810000000000003</v>
      </c>
      <c r="E73" s="98">
        <v>6.5999999999999982E-3</v>
      </c>
      <c r="F73" s="98">
        <v>0.1837</v>
      </c>
      <c r="G73" s="98">
        <v>-4.7850000000000001</v>
      </c>
      <c r="H73" s="98">
        <v>-4.8729999999999984</v>
      </c>
      <c r="I73" s="98">
        <v>-4.7630000000000008</v>
      </c>
      <c r="J73" s="98">
        <v>-3.883</v>
      </c>
      <c r="K73" s="98">
        <v>5.4999999999999997E-3</v>
      </c>
      <c r="L73" s="98">
        <v>5.4999999999999997E-3</v>
      </c>
      <c r="M73" s="98">
        <v>4.4000000000000003E-3</v>
      </c>
      <c r="N73" s="98">
        <v>3.5200000000000009E-2</v>
      </c>
      <c r="O73" s="98">
        <v>-2.8600000000000004E-2</v>
      </c>
      <c r="P73" s="98">
        <v>-3.3000000000000087E-3</v>
      </c>
      <c r="Q73" s="98">
        <v>0.83709999999999996</v>
      </c>
      <c r="R73" s="98">
        <v>0.80190000000000006</v>
      </c>
      <c r="S73" s="98">
        <v>0.79859999999999998</v>
      </c>
      <c r="T73" s="98">
        <v>0.77440000000000009</v>
      </c>
      <c r="U73" s="98">
        <v>0.61050000000000004</v>
      </c>
      <c r="V73" s="98">
        <v>0</v>
      </c>
      <c r="W73" s="98">
        <v>2.8798000000000004</v>
      </c>
      <c r="X73" s="98">
        <v>-0.54560000000000031</v>
      </c>
      <c r="Y73" s="98">
        <v>-0.45100000000000007</v>
      </c>
      <c r="Z73" s="98">
        <v>-0.6236999999999997</v>
      </c>
      <c r="AA73" s="98">
        <v>-0.61380000000000012</v>
      </c>
      <c r="AB73" s="98">
        <v>-0.53569999999999995</v>
      </c>
      <c r="AC73" s="98">
        <v>9.35E-2</v>
      </c>
      <c r="AD73" s="98">
        <v>9.35E-2</v>
      </c>
      <c r="AE73" s="98">
        <v>8.6900000000000005E-2</v>
      </c>
      <c r="AF73" s="98">
        <v>8.249999999999999E-2</v>
      </c>
      <c r="AG73" s="98">
        <v>9.2399999999999996E-2</v>
      </c>
      <c r="AH73" s="98">
        <v>0</v>
      </c>
      <c r="AI73" s="98">
        <v>0</v>
      </c>
      <c r="AJ73" s="98">
        <v>0.87779999999999858</v>
      </c>
      <c r="AK73" s="98">
        <v>1.2825999999999991</v>
      </c>
      <c r="AL73" s="98">
        <v>1.3376000000000006</v>
      </c>
      <c r="AM73" s="98">
        <v>-1.3199999999999998E-2</v>
      </c>
      <c r="AN73" s="98">
        <v>0</v>
      </c>
      <c r="AO73" s="98">
        <v>-7.7000000000000002E-3</v>
      </c>
      <c r="AP73" s="98">
        <v>3.7718999999999996</v>
      </c>
      <c r="AQ73" s="98">
        <v>3.5672999999999999</v>
      </c>
      <c r="AR73" s="98">
        <v>3.5023999999999997</v>
      </c>
      <c r="AS73" s="98">
        <v>3.5430999999999999</v>
      </c>
      <c r="AT73" s="98">
        <v>0.78869999999999996</v>
      </c>
      <c r="AU73" s="98">
        <v>0.81839999999999991</v>
      </c>
      <c r="AV73" s="98">
        <v>0</v>
      </c>
      <c r="AW73" s="98"/>
    </row>
    <row r="74" spans="2:49" ht="14.4" x14ac:dyDescent="0.3">
      <c r="B74" t="s">
        <v>163</v>
      </c>
      <c r="C74">
        <v>0</v>
      </c>
      <c r="D74" s="98">
        <v>0.2145</v>
      </c>
      <c r="E74" s="98">
        <v>0.48180000000000001</v>
      </c>
      <c r="F74" s="98">
        <v>0.1188</v>
      </c>
      <c r="G74" s="98">
        <v>-4.5430000000000001</v>
      </c>
      <c r="H74" s="98">
        <v>-4.5430000000000001</v>
      </c>
      <c r="I74" s="98">
        <v>-4.4000000000000012</v>
      </c>
      <c r="J74" s="98">
        <v>-3.6739999999999986</v>
      </c>
      <c r="K74" s="98">
        <v>5.4999999999999997E-3</v>
      </c>
      <c r="L74" s="98">
        <v>5.4999999999999997E-3</v>
      </c>
      <c r="M74" s="98">
        <v>5.4999999999999997E-3</v>
      </c>
      <c r="N74" s="98">
        <v>3.1900000000000005E-2</v>
      </c>
      <c r="O74" s="98">
        <v>0</v>
      </c>
      <c r="P74" s="98">
        <v>-4.400000000000002E-3</v>
      </c>
      <c r="Q74" s="98">
        <v>0.73810000000000009</v>
      </c>
      <c r="R74" s="98">
        <v>0.70620000000000005</v>
      </c>
      <c r="S74" s="98">
        <v>0.68969999999999987</v>
      </c>
      <c r="T74" s="98">
        <v>0.6754</v>
      </c>
      <c r="U74" s="98">
        <v>0.42680000000000001</v>
      </c>
      <c r="V74" s="98">
        <v>0</v>
      </c>
      <c r="W74" s="98">
        <v>2.6686000000000001</v>
      </c>
      <c r="X74" s="98">
        <v>-0.50710000000000033</v>
      </c>
      <c r="Y74" s="98">
        <v>-0.44990000000000019</v>
      </c>
      <c r="Z74" s="98">
        <v>-0.61049999999999993</v>
      </c>
      <c r="AA74" s="98">
        <v>-0.59289999999999998</v>
      </c>
      <c r="AB74" s="98">
        <v>-0.53900000000000015</v>
      </c>
      <c r="AC74" s="98">
        <v>8.5800000000000001E-2</v>
      </c>
      <c r="AD74" s="98">
        <v>8.5800000000000001E-2</v>
      </c>
      <c r="AE74" s="98">
        <v>7.8099999999999989E-2</v>
      </c>
      <c r="AF74" s="98">
        <v>7.3700000000000002E-2</v>
      </c>
      <c r="AG74" s="98">
        <v>7.8100000000000003E-2</v>
      </c>
      <c r="AH74" s="98">
        <v>0</v>
      </c>
      <c r="AI74" s="98">
        <v>0</v>
      </c>
      <c r="AJ74" s="98">
        <v>0.99879999999999991</v>
      </c>
      <c r="AK74" s="98">
        <v>1.206699999999999</v>
      </c>
      <c r="AL74" s="98">
        <v>1.0911999999999995</v>
      </c>
      <c r="AM74" s="98">
        <v>-4.3999999999999985E-3</v>
      </c>
      <c r="AN74" s="98">
        <v>1.1000000000000001E-3</v>
      </c>
      <c r="AO74" s="98">
        <v>-7.7000000000000002E-3</v>
      </c>
      <c r="AP74" s="98">
        <v>3.4638999999999998</v>
      </c>
      <c r="AQ74" s="98">
        <v>3.3285999999999998</v>
      </c>
      <c r="AR74" s="98">
        <v>3.2735999999999996</v>
      </c>
      <c r="AS74" s="98">
        <v>3.2856999999999994</v>
      </c>
      <c r="AT74" s="98">
        <v>0.748</v>
      </c>
      <c r="AU74" s="98">
        <v>0.78210000000000002</v>
      </c>
      <c r="AV74" s="98">
        <v>0</v>
      </c>
      <c r="AW74" s="98"/>
    </row>
    <row r="75" spans="2:49" x14ac:dyDescent="0.25">
      <c r="J75" s="2"/>
    </row>
    <row r="76" spans="2:49" s="108" customFormat="1" ht="14.4" x14ac:dyDescent="0.3">
      <c r="D76" s="102" t="s">
        <v>1</v>
      </c>
      <c r="E76" s="102" t="s">
        <v>2</v>
      </c>
      <c r="F76" s="102" t="s">
        <v>3</v>
      </c>
      <c r="G76" s="102" t="s">
        <v>4</v>
      </c>
      <c r="H76" s="102" t="s">
        <v>5</v>
      </c>
      <c r="I76" s="102" t="s">
        <v>6</v>
      </c>
      <c r="J76" s="109" t="s">
        <v>7</v>
      </c>
      <c r="K76" s="102" t="s">
        <v>8</v>
      </c>
      <c r="L76" s="102" t="s">
        <v>9</v>
      </c>
      <c r="M76" s="102" t="s">
        <v>10</v>
      </c>
      <c r="N76" s="102" t="s">
        <v>11</v>
      </c>
      <c r="O76" s="102" t="s">
        <v>12</v>
      </c>
      <c r="P76" s="102" t="s">
        <v>13</v>
      </c>
      <c r="Q76" s="102" t="s">
        <v>14</v>
      </c>
      <c r="R76" s="102" t="s">
        <v>15</v>
      </c>
      <c r="S76" s="102" t="s">
        <v>16</v>
      </c>
      <c r="T76" s="102" t="s">
        <v>17</v>
      </c>
      <c r="U76" s="102" t="s">
        <v>18</v>
      </c>
      <c r="V76" s="102" t="s">
        <v>19</v>
      </c>
      <c r="W76" s="102" t="s">
        <v>20</v>
      </c>
      <c r="X76" s="102" t="s">
        <v>21</v>
      </c>
      <c r="Y76" s="102" t="s">
        <v>22</v>
      </c>
      <c r="Z76" s="102" t="s">
        <v>23</v>
      </c>
      <c r="AA76" s="102" t="s">
        <v>24</v>
      </c>
      <c r="AB76" s="102" t="s">
        <v>25</v>
      </c>
      <c r="AC76" s="102" t="s">
        <v>26</v>
      </c>
      <c r="AD76" s="102" t="s">
        <v>27</v>
      </c>
      <c r="AE76" s="102" t="s">
        <v>28</v>
      </c>
      <c r="AF76" s="102" t="s">
        <v>29</v>
      </c>
      <c r="AG76" s="102" t="s">
        <v>30</v>
      </c>
      <c r="AH76" s="102" t="s">
        <v>31</v>
      </c>
      <c r="AI76" s="102" t="s">
        <v>32</v>
      </c>
      <c r="AJ76" s="102" t="s">
        <v>33</v>
      </c>
      <c r="AK76" s="102" t="s">
        <v>34</v>
      </c>
      <c r="AL76" s="102" t="s">
        <v>35</v>
      </c>
      <c r="AM76" s="102" t="s">
        <v>36</v>
      </c>
      <c r="AN76" s="102" t="s">
        <v>37</v>
      </c>
      <c r="AO76" s="102" t="s">
        <v>38</v>
      </c>
      <c r="AP76" s="102" t="s">
        <v>39</v>
      </c>
      <c r="AQ76" s="102" t="s">
        <v>40</v>
      </c>
      <c r="AR76" s="102" t="s">
        <v>41</v>
      </c>
      <c r="AS76" s="102" t="s">
        <v>42</v>
      </c>
      <c r="AT76" s="102" t="s">
        <v>43</v>
      </c>
      <c r="AU76" s="102" t="s">
        <v>44</v>
      </c>
      <c r="AV76" s="102" t="s">
        <v>45</v>
      </c>
      <c r="AW76" s="102"/>
    </row>
    <row r="77" spans="2:49" x14ac:dyDescent="0.25">
      <c r="B77">
        <v>0.1</v>
      </c>
      <c r="C77" t="s">
        <v>50</v>
      </c>
      <c r="D77">
        <f>MIN(D3:D4,D22:D23,D40:D41,D59:D60)</f>
        <v>0.1749</v>
      </c>
      <c r="E77">
        <f t="shared" ref="E77:AV77" si="45">MIN(E3:E4,E22:E23,E40:E41,E59:E60)</f>
        <v>0</v>
      </c>
      <c r="F77">
        <f t="shared" si="45"/>
        <v>0.11109999999999999</v>
      </c>
      <c r="G77">
        <f t="shared" si="45"/>
        <v>-4.8619999999999992</v>
      </c>
      <c r="H77">
        <f t="shared" si="45"/>
        <v>-5.0379999999999994</v>
      </c>
      <c r="I77">
        <f t="shared" si="45"/>
        <v>-4.7959999999999994</v>
      </c>
      <c r="J77" s="2">
        <f t="shared" si="45"/>
        <v>-4.1580000000000013</v>
      </c>
      <c r="K77">
        <f t="shared" si="45"/>
        <v>1.2099999999999998E-2</v>
      </c>
      <c r="L77">
        <f t="shared" si="45"/>
        <v>1.2099999999999998E-2</v>
      </c>
      <c r="M77">
        <f t="shared" si="45"/>
        <v>1.2099999999999998E-2</v>
      </c>
      <c r="N77">
        <f t="shared" si="45"/>
        <v>1.2099999999999998E-2</v>
      </c>
      <c r="O77">
        <f t="shared" si="45"/>
        <v>-5.6100000000000004E-2</v>
      </c>
      <c r="P77">
        <f t="shared" si="45"/>
        <v>-3.1900000000000005E-2</v>
      </c>
      <c r="Q77">
        <f t="shared" si="45"/>
        <v>1.1748000000000001</v>
      </c>
      <c r="R77">
        <f t="shared" si="45"/>
        <v>1.2022999999999999</v>
      </c>
      <c r="S77">
        <f t="shared" si="45"/>
        <v>1.1979</v>
      </c>
      <c r="T77">
        <f t="shared" si="45"/>
        <v>1.1616</v>
      </c>
      <c r="U77">
        <f t="shared" si="45"/>
        <v>1.1352</v>
      </c>
      <c r="V77">
        <f t="shared" si="45"/>
        <v>0</v>
      </c>
      <c r="W77">
        <f t="shared" si="45"/>
        <v>5.7265999999999995</v>
      </c>
      <c r="X77">
        <f t="shared" si="45"/>
        <v>-0.37620000000000009</v>
      </c>
      <c r="Y77">
        <f t="shared" si="45"/>
        <v>-0.37290000000000045</v>
      </c>
      <c r="Z77">
        <f t="shared" si="45"/>
        <v>-0.45649999999999979</v>
      </c>
      <c r="AA77">
        <f t="shared" si="45"/>
        <v>-0.45210000000000028</v>
      </c>
      <c r="AB77">
        <f t="shared" si="45"/>
        <v>-0.40149999999999975</v>
      </c>
      <c r="AC77">
        <f t="shared" si="45"/>
        <v>0.12870000000000001</v>
      </c>
      <c r="AD77">
        <f t="shared" si="45"/>
        <v>0.12870000000000001</v>
      </c>
      <c r="AE77">
        <f t="shared" si="45"/>
        <v>0.12430000000000001</v>
      </c>
      <c r="AF77">
        <f t="shared" si="45"/>
        <v>2.4200000000000003E-2</v>
      </c>
      <c r="AG77">
        <f t="shared" si="45"/>
        <v>0.11219999999999999</v>
      </c>
      <c r="AH77">
        <f t="shared" si="45"/>
        <v>6.5999999999999982E-3</v>
      </c>
      <c r="AI77">
        <f t="shared" si="45"/>
        <v>0</v>
      </c>
      <c r="AJ77">
        <f t="shared" si="45"/>
        <v>4.5100000000000016</v>
      </c>
      <c r="AK77">
        <f t="shared" si="45"/>
        <v>-9.141</v>
      </c>
      <c r="AL77">
        <f t="shared" si="45"/>
        <v>-3.8499999999999766</v>
      </c>
      <c r="AM77">
        <f t="shared" si="45"/>
        <v>-3.0800000000000004E-2</v>
      </c>
      <c r="AN77">
        <f t="shared" si="45"/>
        <v>0</v>
      </c>
      <c r="AO77">
        <f t="shared" si="45"/>
        <v>0</v>
      </c>
      <c r="AP77">
        <f t="shared" si="45"/>
        <v>2.5398999999999998</v>
      </c>
      <c r="AQ77">
        <f t="shared" si="45"/>
        <v>2.4232999999999998</v>
      </c>
      <c r="AR77">
        <f t="shared" si="45"/>
        <v>2.4188999999999998</v>
      </c>
      <c r="AS77">
        <f t="shared" si="45"/>
        <v>2.3925000000000001</v>
      </c>
      <c r="AT77">
        <f t="shared" si="45"/>
        <v>1.3298999999999999</v>
      </c>
      <c r="AU77">
        <f t="shared" si="45"/>
        <v>1.2990999999999999</v>
      </c>
      <c r="AV77">
        <f t="shared" si="45"/>
        <v>0</v>
      </c>
    </row>
    <row r="78" spans="2:49" x14ac:dyDescent="0.25">
      <c r="C78" t="s">
        <v>51</v>
      </c>
      <c r="D78">
        <f>MAX(D3:D4,D22:D23,D40:D41,D59:D60)</f>
        <v>0.21559999999999999</v>
      </c>
      <c r="E78">
        <f t="shared" ref="E78:AV78" si="46">MAX(E3:E4,E22:E23,E40:E41,E59:E60)</f>
        <v>0</v>
      </c>
      <c r="F78">
        <f t="shared" si="46"/>
        <v>0.1452</v>
      </c>
      <c r="G78">
        <f t="shared" si="46"/>
        <v>-1.8590000000000004</v>
      </c>
      <c r="H78">
        <f t="shared" si="46"/>
        <v>-1.8370000000000004</v>
      </c>
      <c r="I78">
        <f t="shared" si="46"/>
        <v>-1.7270000000000003</v>
      </c>
      <c r="J78" s="2">
        <f t="shared" si="46"/>
        <v>-1.2209999999999999</v>
      </c>
      <c r="K78">
        <f t="shared" si="46"/>
        <v>1.3199999999999998E-2</v>
      </c>
      <c r="L78">
        <f t="shared" si="46"/>
        <v>1.3199999999999998E-2</v>
      </c>
      <c r="M78">
        <f t="shared" si="46"/>
        <v>1.3199999999999998E-2</v>
      </c>
      <c r="N78">
        <f t="shared" si="46"/>
        <v>4.3999999999999997E-2</v>
      </c>
      <c r="O78">
        <f t="shared" si="46"/>
        <v>2.0899999999999998E-2</v>
      </c>
      <c r="P78">
        <f t="shared" si="46"/>
        <v>4.0700000000000007E-2</v>
      </c>
      <c r="Q78">
        <f t="shared" si="46"/>
        <v>1.3595999999999999</v>
      </c>
      <c r="R78">
        <f t="shared" si="46"/>
        <v>1.3915</v>
      </c>
      <c r="S78">
        <f t="shared" si="46"/>
        <v>1.3827</v>
      </c>
      <c r="T78">
        <f t="shared" si="46"/>
        <v>1.3585</v>
      </c>
      <c r="U78">
        <f t="shared" si="46"/>
        <v>1.375</v>
      </c>
      <c r="V78">
        <f t="shared" si="46"/>
        <v>0</v>
      </c>
      <c r="W78">
        <f t="shared" si="46"/>
        <v>6.5714000000000006</v>
      </c>
      <c r="X78">
        <f t="shared" si="46"/>
        <v>1.3166999999999998</v>
      </c>
      <c r="Y78">
        <f t="shared" si="46"/>
        <v>1.3959000000000001</v>
      </c>
      <c r="Z78">
        <f t="shared" si="46"/>
        <v>1.4795</v>
      </c>
      <c r="AA78">
        <f t="shared" si="46"/>
        <v>1.5883999999999996</v>
      </c>
      <c r="AB78">
        <f t="shared" si="46"/>
        <v>1.452</v>
      </c>
      <c r="AC78">
        <f t="shared" si="46"/>
        <v>0.13200000000000001</v>
      </c>
      <c r="AD78">
        <f t="shared" si="46"/>
        <v>0.13090000000000002</v>
      </c>
      <c r="AE78">
        <f t="shared" si="46"/>
        <v>0.1331</v>
      </c>
      <c r="AF78">
        <f t="shared" si="46"/>
        <v>4.2900000000000001E-2</v>
      </c>
      <c r="AG78">
        <f t="shared" si="46"/>
        <v>0.1232</v>
      </c>
      <c r="AH78">
        <f t="shared" si="46"/>
        <v>0.3619</v>
      </c>
      <c r="AI78">
        <f t="shared" si="46"/>
        <v>0</v>
      </c>
      <c r="AJ78">
        <f t="shared" si="46"/>
        <v>270.79909999999995</v>
      </c>
      <c r="AK78">
        <f t="shared" si="46"/>
        <v>0</v>
      </c>
      <c r="AL78">
        <f t="shared" si="46"/>
        <v>301.99400000000003</v>
      </c>
      <c r="AM78">
        <f t="shared" si="46"/>
        <v>4.07E-2</v>
      </c>
      <c r="AN78">
        <f t="shared" si="46"/>
        <v>0</v>
      </c>
      <c r="AO78">
        <f t="shared" si="46"/>
        <v>7.3700000000000002E-2</v>
      </c>
      <c r="AP78">
        <f t="shared" si="46"/>
        <v>3.6486999999999998</v>
      </c>
      <c r="AQ78">
        <f t="shared" si="46"/>
        <v>3.5584999999999996</v>
      </c>
      <c r="AR78">
        <f t="shared" si="46"/>
        <v>3.5067999999999997</v>
      </c>
      <c r="AS78">
        <f t="shared" si="46"/>
        <v>3.5045999999999999</v>
      </c>
      <c r="AT78">
        <f t="shared" si="46"/>
        <v>1.4123999999999999</v>
      </c>
      <c r="AU78">
        <f t="shared" si="46"/>
        <v>1.3893</v>
      </c>
      <c r="AV78">
        <f t="shared" si="46"/>
        <v>0</v>
      </c>
    </row>
    <row r="79" spans="2:49" x14ac:dyDescent="0.25">
      <c r="C79" t="s">
        <v>52</v>
      </c>
      <c r="D79">
        <f>AVERAGE(D3:D4,D22:D23,D40:D41,D59:D60)</f>
        <v>0.19525000000000001</v>
      </c>
      <c r="E79">
        <f t="shared" ref="E79:AV79" si="47">AVERAGE(E3:E4,E22:E23,E40:E41,E59:E60)</f>
        <v>0</v>
      </c>
      <c r="F79">
        <f t="shared" si="47"/>
        <v>0.12814999999999999</v>
      </c>
      <c r="G79">
        <f t="shared" si="47"/>
        <v>-3.4897499999999999</v>
      </c>
      <c r="H79">
        <f t="shared" si="47"/>
        <v>-3.6107499999999999</v>
      </c>
      <c r="I79">
        <f t="shared" si="47"/>
        <v>-3.3879999999999999</v>
      </c>
      <c r="J79" s="2">
        <f t="shared" si="47"/>
        <v>-2.827</v>
      </c>
      <c r="K79">
        <f t="shared" si="47"/>
        <v>1.2925000000000001E-2</v>
      </c>
      <c r="L79">
        <f t="shared" si="47"/>
        <v>1.2924999999999999E-2</v>
      </c>
      <c r="M79">
        <f t="shared" si="47"/>
        <v>1.265E-2</v>
      </c>
      <c r="N79">
        <f t="shared" si="47"/>
        <v>3.0250000000000003E-2</v>
      </c>
      <c r="O79">
        <f t="shared" si="47"/>
        <v>-1.3475000000000004E-2</v>
      </c>
      <c r="P79">
        <f t="shared" si="47"/>
        <v>-1.0999999999999996E-3</v>
      </c>
      <c r="Q79">
        <f t="shared" si="47"/>
        <v>1.268025</v>
      </c>
      <c r="R79">
        <f t="shared" si="47"/>
        <v>1.2982750000000001</v>
      </c>
      <c r="S79">
        <f t="shared" si="47"/>
        <v>1.2913999999999999</v>
      </c>
      <c r="T79">
        <f t="shared" si="47"/>
        <v>1.2627999999999999</v>
      </c>
      <c r="U79">
        <f t="shared" si="47"/>
        <v>1.2550999999999999</v>
      </c>
      <c r="V79">
        <f t="shared" si="47"/>
        <v>0</v>
      </c>
      <c r="W79">
        <f t="shared" si="47"/>
        <v>6.1638500000000001</v>
      </c>
      <c r="X79">
        <f t="shared" si="47"/>
        <v>0.44659999999999989</v>
      </c>
      <c r="Y79">
        <f t="shared" si="47"/>
        <v>0.50929999999999975</v>
      </c>
      <c r="Z79">
        <f t="shared" si="47"/>
        <v>0.51727500000000004</v>
      </c>
      <c r="AA79">
        <f t="shared" si="47"/>
        <v>0.55027499999999985</v>
      </c>
      <c r="AB79">
        <f t="shared" si="47"/>
        <v>0.52992500000000009</v>
      </c>
      <c r="AC79">
        <f t="shared" si="47"/>
        <v>0.13034999999999999</v>
      </c>
      <c r="AD79">
        <f t="shared" si="47"/>
        <v>0.12952500000000003</v>
      </c>
      <c r="AE79">
        <f t="shared" si="47"/>
        <v>0.12842500000000001</v>
      </c>
      <c r="AF79">
        <f t="shared" si="47"/>
        <v>3.3550000000000003E-2</v>
      </c>
      <c r="AG79">
        <f t="shared" si="47"/>
        <v>0.11824999999999999</v>
      </c>
      <c r="AH79">
        <f t="shared" si="47"/>
        <v>0.20185</v>
      </c>
      <c r="AI79">
        <f t="shared" si="47"/>
        <v>0</v>
      </c>
      <c r="AJ79">
        <f t="shared" si="47"/>
        <v>144.15417500000001</v>
      </c>
      <c r="AK79">
        <f t="shared" si="47"/>
        <v>-4.5520750000000003</v>
      </c>
      <c r="AL79">
        <f t="shared" si="47"/>
        <v>154.859925</v>
      </c>
      <c r="AM79">
        <f t="shared" si="47"/>
        <v>-3.5750000000000001E-3</v>
      </c>
      <c r="AN79">
        <f t="shared" si="47"/>
        <v>0</v>
      </c>
      <c r="AO79">
        <f t="shared" si="47"/>
        <v>3.6850000000000001E-2</v>
      </c>
      <c r="AP79">
        <f t="shared" si="47"/>
        <v>3.0844</v>
      </c>
      <c r="AQ79">
        <f t="shared" si="47"/>
        <v>2.9818249999999997</v>
      </c>
      <c r="AR79">
        <f t="shared" si="47"/>
        <v>2.960925</v>
      </c>
      <c r="AS79">
        <f t="shared" si="47"/>
        <v>2.9474500000000003</v>
      </c>
      <c r="AT79">
        <f t="shared" si="47"/>
        <v>1.3758250000000001</v>
      </c>
      <c r="AU79">
        <f t="shared" si="47"/>
        <v>1.3496999999999999</v>
      </c>
      <c r="AV79">
        <f t="shared" si="47"/>
        <v>0</v>
      </c>
    </row>
    <row r="80" spans="2:49" x14ac:dyDescent="0.25">
      <c r="B80">
        <v>0.05</v>
      </c>
      <c r="C80" t="s">
        <v>50</v>
      </c>
      <c r="D80">
        <f>MIN(D5:D6,D24:D25,D42:D43,D61:D62)</f>
        <v>0.1012</v>
      </c>
      <c r="E80">
        <f t="shared" ref="E80:AV80" si="48">MIN(E5:E6,E24:E25,E42:E43,E61:E62)</f>
        <v>0</v>
      </c>
      <c r="F80">
        <f t="shared" si="48"/>
        <v>5.8299999999999998E-2</v>
      </c>
      <c r="G80">
        <f t="shared" si="48"/>
        <v>-4.1690000000000005</v>
      </c>
      <c r="H80">
        <f t="shared" si="48"/>
        <v>-4.2569999999999997</v>
      </c>
      <c r="I80">
        <f t="shared" si="48"/>
        <v>-4.125</v>
      </c>
      <c r="J80" s="2">
        <f t="shared" si="48"/>
        <v>-3.4760000000000009</v>
      </c>
      <c r="K80">
        <f t="shared" si="48"/>
        <v>7.7000000000000002E-3</v>
      </c>
      <c r="L80">
        <f t="shared" si="48"/>
        <v>7.7000000000000002E-3</v>
      </c>
      <c r="M80">
        <f t="shared" si="48"/>
        <v>8.7999999999999988E-3</v>
      </c>
      <c r="N80">
        <f t="shared" si="48"/>
        <v>2.1999999999999999E-2</v>
      </c>
      <c r="O80">
        <f t="shared" si="48"/>
        <v>-5.2800000000000007E-2</v>
      </c>
      <c r="P80">
        <f t="shared" si="48"/>
        <v>-1.43E-2</v>
      </c>
      <c r="Q80">
        <f t="shared" si="48"/>
        <v>0.65779999999999994</v>
      </c>
      <c r="R80">
        <f t="shared" si="48"/>
        <v>0.67100000000000004</v>
      </c>
      <c r="S80">
        <f t="shared" si="48"/>
        <v>0.66770000000000007</v>
      </c>
      <c r="T80">
        <f t="shared" si="48"/>
        <v>0.65779999999999994</v>
      </c>
      <c r="U80">
        <f t="shared" si="48"/>
        <v>0.35859999999999997</v>
      </c>
      <c r="V80">
        <f t="shared" si="48"/>
        <v>0</v>
      </c>
      <c r="W80">
        <f t="shared" si="48"/>
        <v>4.6540999999999997</v>
      </c>
      <c r="X80">
        <f t="shared" si="48"/>
        <v>1.2408000000000001</v>
      </c>
      <c r="Y80">
        <f t="shared" si="48"/>
        <v>1.1506000000000003</v>
      </c>
      <c r="Z80">
        <f t="shared" si="48"/>
        <v>1.4047000000000005</v>
      </c>
      <c r="AA80">
        <f t="shared" si="48"/>
        <v>1.4135</v>
      </c>
      <c r="AB80">
        <f t="shared" si="48"/>
        <v>1.2770999999999999</v>
      </c>
      <c r="AC80">
        <f t="shared" si="48"/>
        <v>0.11990000000000001</v>
      </c>
      <c r="AD80">
        <f t="shared" si="48"/>
        <v>0.11990000000000001</v>
      </c>
      <c r="AE80">
        <f t="shared" si="48"/>
        <v>0.11550000000000001</v>
      </c>
      <c r="AF80">
        <f t="shared" si="48"/>
        <v>2.4200000000000006E-2</v>
      </c>
      <c r="AG80">
        <f t="shared" si="48"/>
        <v>0.11990000000000001</v>
      </c>
      <c r="AH80">
        <f t="shared" si="48"/>
        <v>5.9400000000000001E-2</v>
      </c>
      <c r="AI80">
        <f t="shared" si="48"/>
        <v>0</v>
      </c>
      <c r="AJ80">
        <f t="shared" si="48"/>
        <v>0.33000000000001251</v>
      </c>
      <c r="AK80">
        <f t="shared" si="48"/>
        <v>-0.54999999999998828</v>
      </c>
      <c r="AL80">
        <f t="shared" si="48"/>
        <v>0.77000000000000313</v>
      </c>
      <c r="AM80">
        <f t="shared" si="48"/>
        <v>-1.6500000000000001E-2</v>
      </c>
      <c r="AN80">
        <f t="shared" si="48"/>
        <v>-1.1000000000000001E-3</v>
      </c>
      <c r="AO80">
        <f t="shared" si="48"/>
        <v>0</v>
      </c>
      <c r="AP80">
        <f t="shared" si="48"/>
        <v>2.7532999999999994</v>
      </c>
      <c r="AQ80">
        <f t="shared" si="48"/>
        <v>2.706</v>
      </c>
      <c r="AR80">
        <f t="shared" si="48"/>
        <v>2.7169999999999996</v>
      </c>
      <c r="AS80">
        <f t="shared" si="48"/>
        <v>2.6499000000000001</v>
      </c>
      <c r="AT80">
        <f t="shared" si="48"/>
        <v>0.99880000000000002</v>
      </c>
      <c r="AU80">
        <f t="shared" si="48"/>
        <v>0.98780000000000001</v>
      </c>
      <c r="AV80">
        <f t="shared" si="48"/>
        <v>0</v>
      </c>
    </row>
    <row r="81" spans="2:49" x14ac:dyDescent="0.25">
      <c r="C81" t="s">
        <v>51</v>
      </c>
      <c r="D81">
        <f>MAX(D5:D6,D24:D25,D42:D43,D61:D62)</f>
        <v>0.1716</v>
      </c>
      <c r="E81">
        <f t="shared" ref="E81:AV81" si="49">MAX(E5:E6,E24:E25,E42:E43,E61:E62)</f>
        <v>0</v>
      </c>
      <c r="F81">
        <f t="shared" si="49"/>
        <v>0.10779999999999999</v>
      </c>
      <c r="G81">
        <f t="shared" si="49"/>
        <v>-2.6619999999999999</v>
      </c>
      <c r="H81">
        <f t="shared" si="49"/>
        <v>-2.6729999999999987</v>
      </c>
      <c r="I81">
        <f t="shared" si="49"/>
        <v>-2.5850000000000009</v>
      </c>
      <c r="J81" s="2">
        <f t="shared" si="49"/>
        <v>-2.0899999999999994</v>
      </c>
      <c r="K81">
        <f t="shared" si="49"/>
        <v>9.8999999999999991E-3</v>
      </c>
      <c r="L81">
        <f t="shared" si="49"/>
        <v>9.8999999999999991E-3</v>
      </c>
      <c r="M81">
        <f t="shared" si="49"/>
        <v>9.8999999999999991E-3</v>
      </c>
      <c r="N81">
        <f t="shared" si="49"/>
        <v>6.1600000000000002E-2</v>
      </c>
      <c r="O81">
        <f t="shared" si="49"/>
        <v>3.7400000000000003E-2</v>
      </c>
      <c r="P81">
        <f t="shared" si="49"/>
        <v>4.7300000000000002E-2</v>
      </c>
      <c r="Q81">
        <f t="shared" si="49"/>
        <v>0.79420000000000002</v>
      </c>
      <c r="R81">
        <f t="shared" si="49"/>
        <v>0.80410000000000004</v>
      </c>
      <c r="S81">
        <f t="shared" si="49"/>
        <v>0.80740000000000012</v>
      </c>
      <c r="T81">
        <f t="shared" si="49"/>
        <v>0.79309999999999992</v>
      </c>
      <c r="U81">
        <f t="shared" si="49"/>
        <v>0.80299999999999994</v>
      </c>
      <c r="V81">
        <f t="shared" si="49"/>
        <v>0</v>
      </c>
      <c r="W81">
        <f t="shared" si="49"/>
        <v>4.9775</v>
      </c>
      <c r="X81">
        <f t="shared" si="49"/>
        <v>1.9040999999999997</v>
      </c>
      <c r="Y81">
        <f t="shared" si="49"/>
        <v>1.8216000000000003</v>
      </c>
      <c r="Z81">
        <f t="shared" si="49"/>
        <v>2.0470999999999999</v>
      </c>
      <c r="AA81">
        <f t="shared" si="49"/>
        <v>2.1372999999999998</v>
      </c>
      <c r="AB81">
        <f t="shared" si="49"/>
        <v>1.9150999999999998</v>
      </c>
      <c r="AC81">
        <f t="shared" si="49"/>
        <v>0.12980000000000003</v>
      </c>
      <c r="AD81">
        <f t="shared" si="49"/>
        <v>0.1298</v>
      </c>
      <c r="AE81">
        <f t="shared" si="49"/>
        <v>0.12759999999999999</v>
      </c>
      <c r="AF81">
        <f t="shared" si="49"/>
        <v>7.9199999999999993E-2</v>
      </c>
      <c r="AG81">
        <f t="shared" si="49"/>
        <v>0.14080000000000001</v>
      </c>
      <c r="AH81">
        <f t="shared" si="49"/>
        <v>0.20899999999999999</v>
      </c>
      <c r="AI81">
        <f t="shared" si="49"/>
        <v>0</v>
      </c>
      <c r="AJ81">
        <f t="shared" si="49"/>
        <v>136.59910000000002</v>
      </c>
      <c r="AK81">
        <f t="shared" si="49"/>
        <v>130.74270000000001</v>
      </c>
      <c r="AL81">
        <f t="shared" si="49"/>
        <v>144.584</v>
      </c>
      <c r="AM81">
        <f t="shared" si="49"/>
        <v>3.6299999999999999E-2</v>
      </c>
      <c r="AN81">
        <f t="shared" si="49"/>
        <v>0</v>
      </c>
      <c r="AO81">
        <f t="shared" si="49"/>
        <v>0</v>
      </c>
      <c r="AP81">
        <f t="shared" si="49"/>
        <v>3.1075000000000004</v>
      </c>
      <c r="AQ81">
        <f t="shared" si="49"/>
        <v>3.0646</v>
      </c>
      <c r="AR81">
        <f t="shared" si="49"/>
        <v>3.0348999999999999</v>
      </c>
      <c r="AS81">
        <f t="shared" si="49"/>
        <v>3.0602</v>
      </c>
      <c r="AT81">
        <f t="shared" si="49"/>
        <v>1.0944999999999998</v>
      </c>
      <c r="AU81">
        <f t="shared" si="49"/>
        <v>1.0812999999999999</v>
      </c>
      <c r="AV81">
        <f t="shared" si="49"/>
        <v>0</v>
      </c>
    </row>
    <row r="82" spans="2:49" x14ac:dyDescent="0.25">
      <c r="C82" t="s">
        <v>52</v>
      </c>
      <c r="D82">
        <f>AVERAGE(D5:D6,D24:D25,D42:D43,D61:D62)</f>
        <v>0.13639999999999999</v>
      </c>
      <c r="E82">
        <f t="shared" ref="E82:AV82" si="50">AVERAGE(E5:E6,E24:E25,E42:E43,E61:E62)</f>
        <v>0</v>
      </c>
      <c r="F82">
        <f t="shared" si="50"/>
        <v>8.3049999999999999E-2</v>
      </c>
      <c r="G82">
        <f t="shared" si="50"/>
        <v>-3.4017500000000003</v>
      </c>
      <c r="H82">
        <f t="shared" si="50"/>
        <v>-3.5034999999999994</v>
      </c>
      <c r="I82">
        <f t="shared" si="50"/>
        <v>-3.3192500000000003</v>
      </c>
      <c r="J82" s="2">
        <f t="shared" si="50"/>
        <v>-2.8187500000000001</v>
      </c>
      <c r="K82">
        <f t="shared" si="50"/>
        <v>9.0749999999999997E-3</v>
      </c>
      <c r="L82">
        <f t="shared" si="50"/>
        <v>8.7999999999999988E-3</v>
      </c>
      <c r="M82">
        <f t="shared" si="50"/>
        <v>9.6249999999999981E-3</v>
      </c>
      <c r="N82">
        <f t="shared" si="50"/>
        <v>4.2899999999999994E-2</v>
      </c>
      <c r="O82">
        <f t="shared" si="50"/>
        <v>-3.8500000000000001E-3</v>
      </c>
      <c r="P82">
        <f t="shared" si="50"/>
        <v>1.375E-2</v>
      </c>
      <c r="Q82">
        <f t="shared" si="50"/>
        <v>0.72682500000000005</v>
      </c>
      <c r="R82">
        <f t="shared" si="50"/>
        <v>0.73892499999999994</v>
      </c>
      <c r="S82">
        <f t="shared" si="50"/>
        <v>0.73865000000000014</v>
      </c>
      <c r="T82">
        <f t="shared" si="50"/>
        <v>0.72819999999999996</v>
      </c>
      <c r="U82">
        <f t="shared" si="50"/>
        <v>0.58079999999999998</v>
      </c>
      <c r="V82">
        <f t="shared" si="50"/>
        <v>0</v>
      </c>
      <c r="W82">
        <f t="shared" si="50"/>
        <v>4.8234999999999992</v>
      </c>
      <c r="X82">
        <f t="shared" si="50"/>
        <v>1.5457749999999999</v>
      </c>
      <c r="Y82">
        <f t="shared" si="50"/>
        <v>1.4698750000000003</v>
      </c>
      <c r="Z82">
        <f t="shared" si="50"/>
        <v>1.7025250000000001</v>
      </c>
      <c r="AA82">
        <f t="shared" si="50"/>
        <v>1.7421250000000001</v>
      </c>
      <c r="AB82">
        <f t="shared" si="50"/>
        <v>1.5713499999999998</v>
      </c>
      <c r="AC82">
        <f t="shared" si="50"/>
        <v>0.12540000000000001</v>
      </c>
      <c r="AD82">
        <f t="shared" si="50"/>
        <v>0.12512499999999999</v>
      </c>
      <c r="AE82">
        <f t="shared" si="50"/>
        <v>0.12265</v>
      </c>
      <c r="AF82">
        <f t="shared" si="50"/>
        <v>6.4899999999999999E-2</v>
      </c>
      <c r="AG82">
        <f t="shared" si="50"/>
        <v>0.13200000000000001</v>
      </c>
      <c r="AH82">
        <f t="shared" si="50"/>
        <v>0.14052499999999998</v>
      </c>
      <c r="AI82">
        <f t="shared" si="50"/>
        <v>0</v>
      </c>
      <c r="AJ82">
        <f t="shared" si="50"/>
        <v>71.279175000000009</v>
      </c>
      <c r="AK82">
        <f t="shared" si="50"/>
        <v>67.772925000000015</v>
      </c>
      <c r="AL82">
        <f t="shared" si="50"/>
        <v>74.807424999999995</v>
      </c>
      <c r="AM82">
        <f t="shared" si="50"/>
        <v>8.5249999999999996E-3</v>
      </c>
      <c r="AN82">
        <f t="shared" si="50"/>
        <v>-2.7500000000000002E-4</v>
      </c>
      <c r="AO82">
        <f t="shared" si="50"/>
        <v>0</v>
      </c>
      <c r="AP82">
        <f t="shared" si="50"/>
        <v>2.9353499999999997</v>
      </c>
      <c r="AQ82">
        <f t="shared" si="50"/>
        <v>2.8737500000000002</v>
      </c>
      <c r="AR82">
        <f t="shared" si="50"/>
        <v>2.872925</v>
      </c>
      <c r="AS82">
        <f t="shared" si="50"/>
        <v>2.8500999999999999</v>
      </c>
      <c r="AT82">
        <f t="shared" si="50"/>
        <v>1.050225</v>
      </c>
      <c r="AU82">
        <f t="shared" si="50"/>
        <v>1.038675</v>
      </c>
      <c r="AV82">
        <f t="shared" si="50"/>
        <v>0</v>
      </c>
    </row>
    <row r="83" spans="2:49" x14ac:dyDescent="0.25">
      <c r="B83">
        <v>2.5000000000000001E-2</v>
      </c>
      <c r="C83" t="s">
        <v>50</v>
      </c>
      <c r="D83">
        <f>MIN(D7:D8,D26:D27,D44:D45,D63:D64)</f>
        <v>0</v>
      </c>
      <c r="E83">
        <f t="shared" ref="E83:AV83" si="51">MIN(E7:E8,E26:E27,E44:E45,E63:E64)</f>
        <v>0</v>
      </c>
      <c r="F83">
        <f t="shared" si="51"/>
        <v>0</v>
      </c>
      <c r="G83">
        <f t="shared" si="51"/>
        <v>-3.5860000000000007</v>
      </c>
      <c r="H83">
        <f t="shared" si="51"/>
        <v>-3.652000000000001</v>
      </c>
      <c r="I83">
        <f t="shared" si="51"/>
        <v>-3.5529999999999995</v>
      </c>
      <c r="J83" s="2">
        <f t="shared" si="51"/>
        <v>-3.0580000000000003</v>
      </c>
      <c r="K83">
        <f t="shared" si="51"/>
        <v>6.5999999999999991E-3</v>
      </c>
      <c r="L83">
        <f t="shared" si="51"/>
        <v>7.7000000000000002E-3</v>
      </c>
      <c r="M83">
        <f t="shared" si="51"/>
        <v>6.5999999999999991E-3</v>
      </c>
      <c r="N83">
        <f t="shared" si="51"/>
        <v>1.2099999999999998E-2</v>
      </c>
      <c r="O83">
        <f t="shared" si="51"/>
        <v>-6.3799999999999996E-2</v>
      </c>
      <c r="P83">
        <f t="shared" si="51"/>
        <v>-2.75E-2</v>
      </c>
      <c r="Q83">
        <f t="shared" si="51"/>
        <v>0.1331</v>
      </c>
      <c r="R83">
        <f t="shared" si="51"/>
        <v>0.13419999999999999</v>
      </c>
      <c r="S83">
        <f t="shared" si="51"/>
        <v>0.13090000000000002</v>
      </c>
      <c r="T83">
        <f t="shared" si="51"/>
        <v>0.13200000000000001</v>
      </c>
      <c r="U83">
        <f t="shared" si="51"/>
        <v>0</v>
      </c>
      <c r="V83">
        <f t="shared" si="51"/>
        <v>0</v>
      </c>
      <c r="W83">
        <f t="shared" si="51"/>
        <v>4.5606</v>
      </c>
      <c r="X83">
        <f t="shared" si="51"/>
        <v>1.2957999999999996</v>
      </c>
      <c r="Y83">
        <f t="shared" si="51"/>
        <v>1.1913</v>
      </c>
      <c r="Z83">
        <f t="shared" si="51"/>
        <v>1.4233999999999996</v>
      </c>
      <c r="AA83">
        <f t="shared" si="51"/>
        <v>1.4828000000000003</v>
      </c>
      <c r="AB83">
        <f t="shared" si="51"/>
        <v>1.3013000000000001</v>
      </c>
      <c r="AC83">
        <f t="shared" si="51"/>
        <v>0.1298</v>
      </c>
      <c r="AD83">
        <f t="shared" si="51"/>
        <v>0.12870000000000001</v>
      </c>
      <c r="AE83">
        <f t="shared" si="51"/>
        <v>0.1265</v>
      </c>
      <c r="AF83">
        <f t="shared" si="51"/>
        <v>8.4699999999999998E-2</v>
      </c>
      <c r="AG83">
        <f t="shared" si="51"/>
        <v>0.1166</v>
      </c>
      <c r="AH83">
        <f t="shared" si="51"/>
        <v>4.6199999999999998E-2</v>
      </c>
      <c r="AI83">
        <f t="shared" si="51"/>
        <v>0</v>
      </c>
      <c r="AJ83">
        <f t="shared" si="51"/>
        <v>0.26400000000000023</v>
      </c>
      <c r="AK83">
        <f t="shared" si="51"/>
        <v>3.5089999999999995</v>
      </c>
      <c r="AL83">
        <f t="shared" si="51"/>
        <v>3.442999999999997</v>
      </c>
      <c r="AM83">
        <f t="shared" si="51"/>
        <v>-1.9799999999999998E-2</v>
      </c>
      <c r="AN83">
        <f t="shared" si="51"/>
        <v>-1.1000000000000001E-3</v>
      </c>
      <c r="AO83">
        <f t="shared" si="51"/>
        <v>0</v>
      </c>
      <c r="AP83">
        <f t="shared" si="51"/>
        <v>0.48509999999999998</v>
      </c>
      <c r="AQ83">
        <f t="shared" si="51"/>
        <v>0.47960000000000003</v>
      </c>
      <c r="AR83">
        <f t="shared" si="51"/>
        <v>0.46200000000000008</v>
      </c>
      <c r="AS83">
        <f t="shared" si="51"/>
        <v>0.48180000000000006</v>
      </c>
      <c r="AT83">
        <f t="shared" si="51"/>
        <v>0.94930000000000003</v>
      </c>
      <c r="AU83">
        <f t="shared" si="51"/>
        <v>0.94159999999999999</v>
      </c>
      <c r="AV83">
        <f t="shared" si="51"/>
        <v>0</v>
      </c>
    </row>
    <row r="84" spans="2:49" x14ac:dyDescent="0.25">
      <c r="C84" t="s">
        <v>51</v>
      </c>
      <c r="D84">
        <f>MAX(D7:D8,D26:D27,D44:D45,D63:D64)</f>
        <v>0.21890000000000001</v>
      </c>
      <c r="E84">
        <f t="shared" ref="E84:AV84" si="52">MAX(E7:E8,E26:E27,E44:E45,E63:E64)</f>
        <v>0</v>
      </c>
      <c r="F84">
        <f t="shared" si="52"/>
        <v>0.1419</v>
      </c>
      <c r="G84">
        <f t="shared" si="52"/>
        <v>-1.8039999999999992</v>
      </c>
      <c r="H84">
        <f t="shared" si="52"/>
        <v>-1.8699999999999992</v>
      </c>
      <c r="I84">
        <f t="shared" si="52"/>
        <v>-1.6720000000000015</v>
      </c>
      <c r="J84" s="2">
        <f t="shared" si="52"/>
        <v>-1.2760000000000011</v>
      </c>
      <c r="K84">
        <f t="shared" si="52"/>
        <v>8.8000000000000005E-3</v>
      </c>
      <c r="L84">
        <f t="shared" si="52"/>
        <v>8.8000000000000005E-3</v>
      </c>
      <c r="M84">
        <f t="shared" si="52"/>
        <v>9.8999999999999991E-3</v>
      </c>
      <c r="N84">
        <f t="shared" si="52"/>
        <v>4.2900000000000001E-2</v>
      </c>
      <c r="O84">
        <f t="shared" si="52"/>
        <v>7.7000000000000011E-3</v>
      </c>
      <c r="P84">
        <f t="shared" si="52"/>
        <v>3.0800000000000001E-2</v>
      </c>
      <c r="Q84">
        <f t="shared" si="52"/>
        <v>0.85909999999999997</v>
      </c>
      <c r="R84">
        <f t="shared" si="52"/>
        <v>0.8679</v>
      </c>
      <c r="S84">
        <f t="shared" si="52"/>
        <v>0.8679</v>
      </c>
      <c r="T84">
        <f t="shared" si="52"/>
        <v>0.84810000000000008</v>
      </c>
      <c r="U84">
        <f t="shared" si="52"/>
        <v>0.65010000000000001</v>
      </c>
      <c r="V84">
        <f t="shared" si="52"/>
        <v>0</v>
      </c>
      <c r="W84">
        <f t="shared" si="52"/>
        <v>4.7398999999999996</v>
      </c>
      <c r="X84">
        <f t="shared" si="52"/>
        <v>1.6741999999999999</v>
      </c>
      <c r="Y84">
        <f t="shared" si="52"/>
        <v>1.5817999999999999</v>
      </c>
      <c r="Z84">
        <f t="shared" si="52"/>
        <v>1.7984999999999998</v>
      </c>
      <c r="AA84">
        <f t="shared" si="52"/>
        <v>1.9084999999999999</v>
      </c>
      <c r="AB84">
        <f t="shared" si="52"/>
        <v>1.6621000000000001</v>
      </c>
      <c r="AC84">
        <f t="shared" si="52"/>
        <v>0.13750000000000001</v>
      </c>
      <c r="AD84">
        <f t="shared" si="52"/>
        <v>0.1353</v>
      </c>
      <c r="AE84">
        <f t="shared" si="52"/>
        <v>0.13969999999999999</v>
      </c>
      <c r="AF84">
        <f t="shared" si="52"/>
        <v>0.16169999999999998</v>
      </c>
      <c r="AG84">
        <f t="shared" si="52"/>
        <v>0.1298</v>
      </c>
      <c r="AH84">
        <f t="shared" si="52"/>
        <v>0.1188</v>
      </c>
      <c r="AI84">
        <f t="shared" si="52"/>
        <v>0</v>
      </c>
      <c r="AJ84">
        <f t="shared" si="52"/>
        <v>72.414100000000005</v>
      </c>
      <c r="AK84">
        <f t="shared" si="52"/>
        <v>73.63069999999999</v>
      </c>
      <c r="AL84">
        <f t="shared" si="52"/>
        <v>72.578000000000003</v>
      </c>
      <c r="AM84">
        <f t="shared" si="52"/>
        <v>4.3999999999999997E-2</v>
      </c>
      <c r="AN84">
        <f t="shared" si="52"/>
        <v>0</v>
      </c>
      <c r="AO84">
        <f t="shared" si="52"/>
        <v>0</v>
      </c>
      <c r="AP84">
        <f t="shared" si="52"/>
        <v>4.7805999999999997</v>
      </c>
      <c r="AQ84">
        <f t="shared" si="52"/>
        <v>4.6739000000000006</v>
      </c>
      <c r="AR84">
        <f t="shared" si="52"/>
        <v>4.6618000000000004</v>
      </c>
      <c r="AS84">
        <f>MAX(AS7:AS8,AS26:AS27,AS44:AS45,AS63:AS64)</f>
        <v>4.62</v>
      </c>
      <c r="AT84">
        <f t="shared" si="52"/>
        <v>1.0758000000000001</v>
      </c>
      <c r="AU84">
        <f t="shared" si="52"/>
        <v>1.0779999999999998</v>
      </c>
      <c r="AV84">
        <f t="shared" si="52"/>
        <v>0</v>
      </c>
    </row>
    <row r="85" spans="2:49" x14ac:dyDescent="0.25">
      <c r="C85" t="s">
        <v>52</v>
      </c>
      <c r="D85">
        <f>AVERAGE(D7:D8,D26:D27,D44:D45,D63:D64)</f>
        <v>0.10945000000000001</v>
      </c>
      <c r="E85">
        <f t="shared" ref="E85:AV85" si="53">AVERAGE(E7:E8,E26:E27,E44:E45,E63:E64)</f>
        <v>0</v>
      </c>
      <c r="F85">
        <f t="shared" si="53"/>
        <v>7.0949999999999999E-2</v>
      </c>
      <c r="G85">
        <f t="shared" si="53"/>
        <v>-2.9232500000000008</v>
      </c>
      <c r="H85">
        <f t="shared" si="53"/>
        <v>-3.0140000000000002</v>
      </c>
      <c r="I85">
        <f t="shared" si="53"/>
        <v>-2.8462500000000004</v>
      </c>
      <c r="J85" s="2">
        <f t="shared" si="53"/>
        <v>-2.3980000000000006</v>
      </c>
      <c r="K85">
        <f t="shared" si="53"/>
        <v>7.6999999999999994E-3</v>
      </c>
      <c r="L85">
        <f t="shared" si="53"/>
        <v>8.2500000000000004E-3</v>
      </c>
      <c r="M85">
        <f t="shared" si="53"/>
        <v>8.2499999999999987E-3</v>
      </c>
      <c r="N85">
        <f t="shared" si="53"/>
        <v>2.7499999999999997E-2</v>
      </c>
      <c r="O85">
        <f t="shared" si="53"/>
        <v>-2.9424999999999996E-2</v>
      </c>
      <c r="P85">
        <f t="shared" si="53"/>
        <v>5.4999999999999927E-4</v>
      </c>
      <c r="Q85">
        <f t="shared" si="53"/>
        <v>0.49692499999999995</v>
      </c>
      <c r="R85">
        <f t="shared" si="53"/>
        <v>0.50242500000000001</v>
      </c>
      <c r="S85">
        <f t="shared" si="53"/>
        <v>0.50050000000000006</v>
      </c>
      <c r="T85">
        <f t="shared" si="53"/>
        <v>0.49279999999999996</v>
      </c>
      <c r="U85">
        <f t="shared" si="53"/>
        <v>0.32505000000000001</v>
      </c>
      <c r="V85">
        <f t="shared" si="53"/>
        <v>0</v>
      </c>
      <c r="W85">
        <f t="shared" si="53"/>
        <v>4.6868249999999998</v>
      </c>
      <c r="X85">
        <f t="shared" si="53"/>
        <v>1.4462249999999999</v>
      </c>
      <c r="Y85">
        <f t="shared" si="53"/>
        <v>1.37225</v>
      </c>
      <c r="Z85">
        <f t="shared" si="53"/>
        <v>1.5773999999999999</v>
      </c>
      <c r="AA85">
        <f t="shared" si="53"/>
        <v>1.6420250000000001</v>
      </c>
      <c r="AB85">
        <f t="shared" si="53"/>
        <v>1.4597</v>
      </c>
      <c r="AC85">
        <f t="shared" si="53"/>
        <v>0.13392500000000002</v>
      </c>
      <c r="AD85">
        <f t="shared" si="53"/>
        <v>0.132275</v>
      </c>
      <c r="AE85">
        <f t="shared" si="53"/>
        <v>0.13474999999999998</v>
      </c>
      <c r="AF85">
        <f t="shared" si="53"/>
        <v>0.12319999999999998</v>
      </c>
      <c r="AG85">
        <f t="shared" si="53"/>
        <v>0.12375</v>
      </c>
      <c r="AH85">
        <f t="shared" si="53"/>
        <v>8.4150000000000003E-2</v>
      </c>
      <c r="AI85">
        <f t="shared" si="53"/>
        <v>0</v>
      </c>
      <c r="AJ85">
        <f t="shared" si="53"/>
        <v>51.275950000000009</v>
      </c>
      <c r="AK85">
        <f t="shared" si="53"/>
        <v>54.910349999999994</v>
      </c>
      <c r="AL85">
        <f t="shared" si="53"/>
        <v>54.470349999999996</v>
      </c>
      <c r="AM85">
        <f t="shared" si="53"/>
        <v>1.7049999999999999E-2</v>
      </c>
      <c r="AN85">
        <f t="shared" si="53"/>
        <v>-2.7500000000000002E-4</v>
      </c>
      <c r="AO85">
        <f t="shared" si="53"/>
        <v>0</v>
      </c>
      <c r="AP85">
        <f t="shared" si="53"/>
        <v>2.6303749999999999</v>
      </c>
      <c r="AQ85">
        <f t="shared" si="53"/>
        <v>2.5784000000000002</v>
      </c>
      <c r="AR85">
        <f t="shared" si="53"/>
        <v>2.5591500000000003</v>
      </c>
      <c r="AS85">
        <f t="shared" si="53"/>
        <v>2.549525</v>
      </c>
      <c r="AT85">
        <f t="shared" si="53"/>
        <v>1.011725</v>
      </c>
      <c r="AU85">
        <f t="shared" si="53"/>
        <v>1.008975</v>
      </c>
      <c r="AV85">
        <f t="shared" si="53"/>
        <v>0</v>
      </c>
    </row>
    <row r="86" spans="2:49" x14ac:dyDescent="0.25">
      <c r="B86">
        <v>1.2500000000000001E-2</v>
      </c>
      <c r="C86" t="s">
        <v>50</v>
      </c>
      <c r="D86">
        <f>MIN(D9:D10,D28:D29,D46:D47,D65:D66)</f>
        <v>1.54E-2</v>
      </c>
      <c r="E86">
        <f t="shared" ref="E86:AV86" si="54">MIN(E9:E10,E28:E29,E46:E47,E65:E66)</f>
        <v>0</v>
      </c>
      <c r="F86">
        <f t="shared" si="54"/>
        <v>2.2000000000000001E-3</v>
      </c>
      <c r="G86">
        <f t="shared" si="54"/>
        <v>-5.3790000000000013</v>
      </c>
      <c r="H86">
        <f t="shared" si="54"/>
        <v>-5.4340000000000002</v>
      </c>
      <c r="I86">
        <f t="shared" si="54"/>
        <v>-5.3019999999999996</v>
      </c>
      <c r="J86" s="2">
        <f t="shared" si="54"/>
        <v>-4.3450000000000006</v>
      </c>
      <c r="K86">
        <f t="shared" si="54"/>
        <v>5.4999999999999988E-3</v>
      </c>
      <c r="L86">
        <f t="shared" si="54"/>
        <v>5.4999999999999988E-3</v>
      </c>
      <c r="M86">
        <f t="shared" si="54"/>
        <v>5.4999999999999988E-3</v>
      </c>
      <c r="N86">
        <f t="shared" si="54"/>
        <v>6.8200000000000011E-2</v>
      </c>
      <c r="O86">
        <f t="shared" si="54"/>
        <v>4.3999999999999925E-3</v>
      </c>
      <c r="P86">
        <f t="shared" si="54"/>
        <v>2.3100000000000002E-2</v>
      </c>
      <c r="Q86">
        <f t="shared" si="54"/>
        <v>0.23430000000000001</v>
      </c>
      <c r="R86">
        <f t="shared" si="54"/>
        <v>0.2321</v>
      </c>
      <c r="S86">
        <f t="shared" si="54"/>
        <v>0.22769999999999999</v>
      </c>
      <c r="T86">
        <f t="shared" si="54"/>
        <v>0.2266</v>
      </c>
      <c r="U86">
        <f t="shared" si="54"/>
        <v>0.1474</v>
      </c>
      <c r="V86">
        <f t="shared" si="54"/>
        <v>0</v>
      </c>
      <c r="W86">
        <f t="shared" si="54"/>
        <v>3.0602</v>
      </c>
      <c r="X86">
        <f t="shared" si="54"/>
        <v>0.75240000000000018</v>
      </c>
      <c r="Y86">
        <f t="shared" si="54"/>
        <v>0.71280000000000032</v>
      </c>
      <c r="Z86">
        <f t="shared" si="54"/>
        <v>0.86790000000000034</v>
      </c>
      <c r="AA86">
        <f t="shared" si="54"/>
        <v>0.87890000000000024</v>
      </c>
      <c r="AB86">
        <f t="shared" si="54"/>
        <v>0.76889999999999958</v>
      </c>
      <c r="AC86">
        <f t="shared" si="54"/>
        <v>7.0400000000000004E-2</v>
      </c>
      <c r="AD86">
        <f t="shared" si="54"/>
        <v>7.0400000000000004E-2</v>
      </c>
      <c r="AE86">
        <f t="shared" si="54"/>
        <v>6.2700000000000006E-2</v>
      </c>
      <c r="AF86">
        <f t="shared" si="54"/>
        <v>3.85E-2</v>
      </c>
      <c r="AG86">
        <f t="shared" si="54"/>
        <v>5.3899999999999997E-2</v>
      </c>
      <c r="AH86">
        <f t="shared" si="54"/>
        <v>0</v>
      </c>
      <c r="AI86">
        <f t="shared" si="54"/>
        <v>0</v>
      </c>
      <c r="AJ86">
        <f t="shared" si="54"/>
        <v>1.3090000000000024</v>
      </c>
      <c r="AK86">
        <f t="shared" si="54"/>
        <v>-0.37400000000000277</v>
      </c>
      <c r="AL86">
        <f t="shared" si="54"/>
        <v>0.17600000000000016</v>
      </c>
      <c r="AM86">
        <f t="shared" si="54"/>
        <v>-3.85E-2</v>
      </c>
      <c r="AN86">
        <f t="shared" si="54"/>
        <v>-5.4999999999999997E-3</v>
      </c>
      <c r="AO86">
        <f t="shared" si="54"/>
        <v>0</v>
      </c>
      <c r="AP86">
        <f t="shared" si="54"/>
        <v>-0.28489999999999993</v>
      </c>
      <c r="AQ86">
        <f t="shared" si="54"/>
        <v>-0.29150000000000009</v>
      </c>
      <c r="AR86">
        <f t="shared" si="54"/>
        <v>-0.30690000000000006</v>
      </c>
      <c r="AS86">
        <f t="shared" si="54"/>
        <v>-0.27500000000000008</v>
      </c>
      <c r="AT86">
        <f t="shared" si="54"/>
        <v>0.85030000000000006</v>
      </c>
      <c r="AU86">
        <f t="shared" si="54"/>
        <v>0.85360000000000003</v>
      </c>
      <c r="AV86">
        <f t="shared" si="54"/>
        <v>0</v>
      </c>
    </row>
    <row r="87" spans="2:49" x14ac:dyDescent="0.25">
      <c r="C87" t="s">
        <v>51</v>
      </c>
      <c r="D87">
        <f>MAX(D9:D10,D28:D29,D46:D47,D65:D66)</f>
        <v>1.6500000000000001E-2</v>
      </c>
      <c r="E87">
        <f t="shared" ref="E87:AV87" si="55">MAX(E9:E10,E28:E29,E46:E47,E65:E66)</f>
        <v>0</v>
      </c>
      <c r="F87">
        <f t="shared" si="55"/>
        <v>5.4999999999999997E-3</v>
      </c>
      <c r="G87">
        <f t="shared" si="55"/>
        <v>-3.299999999999998</v>
      </c>
      <c r="H87">
        <f t="shared" si="55"/>
        <v>-3.3880000000000008</v>
      </c>
      <c r="I87">
        <f t="shared" si="55"/>
        <v>-3.1240000000000006</v>
      </c>
      <c r="J87" s="2">
        <f t="shared" si="55"/>
        <v>-2.6949999999999985</v>
      </c>
      <c r="K87">
        <f t="shared" si="55"/>
        <v>7.7000000000000002E-3</v>
      </c>
      <c r="L87">
        <f t="shared" si="55"/>
        <v>7.7000000000000002E-3</v>
      </c>
      <c r="M87">
        <f t="shared" si="55"/>
        <v>7.7000000000000002E-3</v>
      </c>
      <c r="N87">
        <f t="shared" si="55"/>
        <v>0.1012</v>
      </c>
      <c r="O87">
        <f t="shared" si="55"/>
        <v>9.1300000000000006E-2</v>
      </c>
      <c r="P87">
        <f t="shared" si="55"/>
        <v>8.5800000000000015E-2</v>
      </c>
      <c r="Q87">
        <f t="shared" si="55"/>
        <v>0.2959</v>
      </c>
      <c r="R87">
        <f t="shared" si="55"/>
        <v>0.29149999999999998</v>
      </c>
      <c r="S87">
        <f t="shared" si="55"/>
        <v>0.28270000000000001</v>
      </c>
      <c r="T87">
        <f t="shared" si="55"/>
        <v>0.29149999999999998</v>
      </c>
      <c r="U87">
        <f t="shared" si="55"/>
        <v>0.25080000000000002</v>
      </c>
      <c r="V87">
        <f t="shared" si="55"/>
        <v>0</v>
      </c>
      <c r="W87">
        <f t="shared" si="55"/>
        <v>3.2032000000000003</v>
      </c>
      <c r="X87">
        <f t="shared" si="55"/>
        <v>1.3848999999999996</v>
      </c>
      <c r="Y87">
        <f t="shared" si="55"/>
        <v>1.3034999999999999</v>
      </c>
      <c r="Z87">
        <f t="shared" si="55"/>
        <v>1.5102999999999998</v>
      </c>
      <c r="AA87">
        <f t="shared" si="55"/>
        <v>1.6082000000000001</v>
      </c>
      <c r="AB87">
        <f t="shared" si="55"/>
        <v>1.3904000000000001</v>
      </c>
      <c r="AC87">
        <f t="shared" si="55"/>
        <v>8.4699999999999998E-2</v>
      </c>
      <c r="AD87">
        <f t="shared" si="55"/>
        <v>8.3599999999999994E-2</v>
      </c>
      <c r="AE87">
        <f t="shared" si="55"/>
        <v>8.249999999999999E-2</v>
      </c>
      <c r="AF87">
        <f t="shared" si="55"/>
        <v>0.15289999999999998</v>
      </c>
      <c r="AG87">
        <f t="shared" si="55"/>
        <v>8.4699999999999998E-2</v>
      </c>
      <c r="AH87">
        <f t="shared" si="55"/>
        <v>2.2000000000000001E-3</v>
      </c>
      <c r="AI87">
        <f t="shared" si="55"/>
        <v>0</v>
      </c>
      <c r="AJ87">
        <f t="shared" si="55"/>
        <v>31.164099999999998</v>
      </c>
      <c r="AK87">
        <f t="shared" si="55"/>
        <v>36.0107</v>
      </c>
      <c r="AL87">
        <f t="shared" si="55"/>
        <v>33.747999999999998</v>
      </c>
      <c r="AM87">
        <f t="shared" si="55"/>
        <v>1.8699999999999998E-2</v>
      </c>
      <c r="AN87">
        <f t="shared" si="55"/>
        <v>0</v>
      </c>
      <c r="AO87">
        <f t="shared" si="55"/>
        <v>0</v>
      </c>
      <c r="AP87">
        <f t="shared" si="55"/>
        <v>0.40369999999999995</v>
      </c>
      <c r="AQ87">
        <f t="shared" si="55"/>
        <v>0.37620000000000009</v>
      </c>
      <c r="AR87">
        <f t="shared" si="55"/>
        <v>0.37400000000000017</v>
      </c>
      <c r="AS87">
        <f t="shared" si="55"/>
        <v>0.3674</v>
      </c>
      <c r="AT87">
        <f t="shared" si="55"/>
        <v>1.0648</v>
      </c>
      <c r="AU87">
        <f t="shared" si="55"/>
        <v>1.0691999999999999</v>
      </c>
      <c r="AV87">
        <f t="shared" si="55"/>
        <v>0</v>
      </c>
    </row>
    <row r="88" spans="2:49" x14ac:dyDescent="0.25">
      <c r="C88" t="s">
        <v>52</v>
      </c>
      <c r="D88">
        <f>AVERAGE(D9:D10,D28:D29,D46:D47,D65:D66)</f>
        <v>1.5949999999999999E-2</v>
      </c>
      <c r="E88">
        <f t="shared" ref="E88:AV88" si="56">AVERAGE(E9:E10,E28:E29,E46:E47,E65:E66)</f>
        <v>0</v>
      </c>
      <c r="F88">
        <f t="shared" si="56"/>
        <v>3.8500000000000001E-3</v>
      </c>
      <c r="G88">
        <f t="shared" si="56"/>
        <v>-4.2817499999999997</v>
      </c>
      <c r="H88">
        <f t="shared" si="56"/>
        <v>-4.3642500000000002</v>
      </c>
      <c r="I88">
        <f t="shared" si="56"/>
        <v>-4.1607500000000002</v>
      </c>
      <c r="J88" s="2">
        <f t="shared" si="56"/>
        <v>-3.5007499999999991</v>
      </c>
      <c r="K88">
        <f t="shared" si="56"/>
        <v>6.875E-3</v>
      </c>
      <c r="L88">
        <f t="shared" si="56"/>
        <v>6.8749999999999992E-3</v>
      </c>
      <c r="M88">
        <f t="shared" si="56"/>
        <v>6.6E-3</v>
      </c>
      <c r="N88">
        <f t="shared" si="56"/>
        <v>8.7999999999999995E-2</v>
      </c>
      <c r="O88">
        <f t="shared" si="56"/>
        <v>4.7575000000000006E-2</v>
      </c>
      <c r="P88">
        <f t="shared" si="56"/>
        <v>5.6650000000000006E-2</v>
      </c>
      <c r="Q88">
        <f t="shared" si="56"/>
        <v>0.26592500000000002</v>
      </c>
      <c r="R88">
        <f t="shared" si="56"/>
        <v>0.26317500000000005</v>
      </c>
      <c r="S88">
        <f t="shared" si="56"/>
        <v>0.25629999999999997</v>
      </c>
      <c r="T88">
        <f t="shared" si="56"/>
        <v>0.26180000000000003</v>
      </c>
      <c r="U88">
        <f t="shared" si="56"/>
        <v>0.1991</v>
      </c>
      <c r="V88">
        <f t="shared" si="56"/>
        <v>0</v>
      </c>
      <c r="W88">
        <f t="shared" si="56"/>
        <v>3.1328</v>
      </c>
      <c r="X88">
        <f t="shared" si="56"/>
        <v>1.0551749999999998</v>
      </c>
      <c r="Y88">
        <f t="shared" si="56"/>
        <v>1.0054000000000001</v>
      </c>
      <c r="Z88">
        <f t="shared" si="56"/>
        <v>1.1753500000000001</v>
      </c>
      <c r="AA88">
        <f t="shared" si="56"/>
        <v>1.2221000000000002</v>
      </c>
      <c r="AB88">
        <f t="shared" si="56"/>
        <v>1.06535</v>
      </c>
      <c r="AC88">
        <f t="shared" si="56"/>
        <v>7.7824999999999991E-2</v>
      </c>
      <c r="AD88">
        <f t="shared" si="56"/>
        <v>7.6999999999999999E-2</v>
      </c>
      <c r="AE88">
        <f t="shared" si="56"/>
        <v>7.3975000000000013E-2</v>
      </c>
      <c r="AF88">
        <f t="shared" si="56"/>
        <v>9.569999999999998E-2</v>
      </c>
      <c r="AG88">
        <f t="shared" si="56"/>
        <v>6.9299999999999987E-2</v>
      </c>
      <c r="AH88">
        <f t="shared" si="56"/>
        <v>1.1000000000000001E-3</v>
      </c>
      <c r="AI88">
        <f t="shared" si="56"/>
        <v>0</v>
      </c>
      <c r="AJ88">
        <f t="shared" si="56"/>
        <v>16.369924999999999</v>
      </c>
      <c r="AK88">
        <f t="shared" si="56"/>
        <v>18.237174999999997</v>
      </c>
      <c r="AL88">
        <f t="shared" si="56"/>
        <v>17.142675000000001</v>
      </c>
      <c r="AM88">
        <f t="shared" si="56"/>
        <v>-2.2000000000000019E-3</v>
      </c>
      <c r="AN88">
        <f t="shared" si="56"/>
        <v>-1.3749999999999999E-3</v>
      </c>
      <c r="AO88">
        <f t="shared" si="56"/>
        <v>0</v>
      </c>
      <c r="AP88">
        <f t="shared" si="56"/>
        <v>5.4175000000000022E-2</v>
      </c>
      <c r="AQ88">
        <f t="shared" si="56"/>
        <v>4.5374999999999999E-2</v>
      </c>
      <c r="AR88">
        <f t="shared" si="56"/>
        <v>3.2175000000000051E-2</v>
      </c>
      <c r="AS88">
        <f t="shared" si="56"/>
        <v>4.3449999999999996E-2</v>
      </c>
      <c r="AT88">
        <f t="shared" si="56"/>
        <v>0.95727499999999988</v>
      </c>
      <c r="AU88">
        <f t="shared" si="56"/>
        <v>0.96112500000000012</v>
      </c>
      <c r="AV88">
        <f t="shared" si="56"/>
        <v>0</v>
      </c>
    </row>
    <row r="90" spans="2:49" s="108" customFormat="1" x14ac:dyDescent="0.25">
      <c r="D90" s="108" t="s">
        <v>58</v>
      </c>
      <c r="H90" s="108" t="s">
        <v>57</v>
      </c>
      <c r="K90" s="108" t="s">
        <v>59</v>
      </c>
      <c r="N90" s="108" t="s">
        <v>60</v>
      </c>
      <c r="Q90" s="108" t="s">
        <v>61</v>
      </c>
      <c r="U90" s="108" t="s">
        <v>63</v>
      </c>
      <c r="X90" s="108" t="s">
        <v>62</v>
      </c>
      <c r="AC90" s="108" t="s">
        <v>64</v>
      </c>
      <c r="AI90" s="108" t="s">
        <v>65</v>
      </c>
      <c r="AM90" s="108" t="s">
        <v>66</v>
      </c>
      <c r="AP90" s="108" t="s">
        <v>67</v>
      </c>
      <c r="AU90" s="108" t="s">
        <v>68</v>
      </c>
    </row>
    <row r="92" spans="2:49" x14ac:dyDescent="0.25">
      <c r="C92" t="s">
        <v>54</v>
      </c>
      <c r="D92">
        <f>MAX(D3:F4,D22:F23,D40:F41,D59:F60)</f>
        <v>0.21559999999999999</v>
      </c>
      <c r="E92">
        <f>MIN(D3:F4,D22:F23,D40:F41,D59:F60)</f>
        <v>0</v>
      </c>
      <c r="F92">
        <f>AVERAGE(D3:F4,D22:F23,D40:F41,D59:F60)</f>
        <v>0.10780000000000001</v>
      </c>
      <c r="H92">
        <f>MAX(G3:I4,G22:I23,G40:I41,G59:I60)</f>
        <v>-1.7270000000000003</v>
      </c>
      <c r="I92">
        <f>MIN(G3:I4,G22:I23,G40:I41,G59:I60)</f>
        <v>-5.0379999999999994</v>
      </c>
      <c r="J92">
        <f>AVERAGE(G3:I4,G22:I23,G40:I41,G59:I60)</f>
        <v>-3.4961666666666669</v>
      </c>
      <c r="K92">
        <f>MAX(K3:M5,K22:M23,K40:M41,K59:M60)</f>
        <v>1.3199999999999998E-2</v>
      </c>
      <c r="L92">
        <f>MIN(K3:M5,K22:M23,K40:M41,K59:M60)</f>
        <v>7.7000000000000002E-3</v>
      </c>
      <c r="M92">
        <f>AVERAGE(K3:M5,K22:M23,K40:M41,K59:M60)</f>
        <v>1.2344444444444439E-2</v>
      </c>
      <c r="N92">
        <f>MAX(N3:P4,N22:P23,N40:P41,N59:P60)</f>
        <v>4.3999999999999997E-2</v>
      </c>
      <c r="O92">
        <f>MIN(N3:P4,N22:P23,N40:P41,N59:P60)</f>
        <v>-5.6100000000000004E-2</v>
      </c>
      <c r="P92">
        <f>AVERAGE(N3:P4,N22:P23,N40:P41,N59:P60)</f>
        <v>5.2249999999999996E-3</v>
      </c>
      <c r="Q92">
        <f>MAX(Q3:U4,Q22:U23,Q40:U41,Q59:U60)</f>
        <v>1.3915</v>
      </c>
      <c r="R92">
        <f>MIN(Q3:U4,Q22:U23,Q40:U41,Q59:U60)</f>
        <v>1.1352</v>
      </c>
      <c r="S92">
        <f>AVERAGE(Q3:U4,Q22:U23,Q40:U41,Q59:U60)</f>
        <v>1.27512</v>
      </c>
      <c r="U92">
        <f>MAX(W3:W4,W22:W23,W40:W41,W59:W60)</f>
        <v>6.5714000000000006</v>
      </c>
      <c r="V92">
        <f>MIN(W3:W4,W22:W23,W40:W41,W59:W60)</f>
        <v>5.7265999999999995</v>
      </c>
      <c r="W92">
        <f>AVERAGE(W3:W4,W22:W23,W40:W41,W59:W60)</f>
        <v>6.1638500000000001</v>
      </c>
      <c r="X92">
        <f>MAX(X3:AB4,X22:AB23,X40:AB41,X59:AB60)</f>
        <v>1.5883999999999996</v>
      </c>
      <c r="Y92">
        <f>MIN(X3:AB4,X22:AB23,X40:AB41,X59:AB60)</f>
        <v>-0.45649999999999979</v>
      </c>
      <c r="Z92">
        <f>AVERAGE(X3:AB4,X22:AB23,X40:AB41,X59:AB60)</f>
        <v>0.51067499999999977</v>
      </c>
      <c r="AC92">
        <f>MAX(AC3:AH4,AC22:AH23,AC40:AH41,AC59:AH60)</f>
        <v>0.3619</v>
      </c>
      <c r="AD92">
        <f>MIN(AC3:AH4,AC22:AH23,AC40:AH41,AC59:AH60)</f>
        <v>6.5999999999999982E-3</v>
      </c>
      <c r="AE92">
        <f>AVERAGE(AC3:AH4,AC22:AH23,AC40:AH41,AC59:AH60)</f>
        <v>0.12365833333333333</v>
      </c>
      <c r="AI92">
        <f>MAX(AJ3:AJ4,AL3:AL4,AJ22:AJ23,AL22:AL23,AJ40:AJ41,AL40:AL41,AJ59:AJ60,AL59:AL60)</f>
        <v>301.99400000000003</v>
      </c>
      <c r="AJ92">
        <f>MIN(AJ3:AJ4,AL3:AL4,AJ22:AJ23,AL22:AL23,AJ40:AJ41,AL40:AL41,AJ59:AJ60,AL59:AL60)</f>
        <v>-3.8499999999999766</v>
      </c>
      <c r="AK92">
        <f>AVERAGE(AJ3:AJ4,AL3:AL4,AJ22:AJ23,AL22:AL23,AJ40:AJ41,AL40:AL41,AJ59:AJ60,AL59:AL60)</f>
        <v>149.50705000000005</v>
      </c>
      <c r="AM92">
        <f>MAX(AM3:AN4,AM22:AN23,AM40:AN41,AM59:AN60)</f>
        <v>4.07E-2</v>
      </c>
      <c r="AN92">
        <f>MIN(AM3:AN4,AM22:AN23,AM40:AN41,AM59:AN60)</f>
        <v>-3.0800000000000004E-2</v>
      </c>
      <c r="AO92">
        <f>AVERAGE(AM3:AN4,AM22:AN23,AM40:AN41,AM59:AN60)</f>
        <v>-1.7875E-3</v>
      </c>
      <c r="AP92">
        <f>MAX(AP3:AS4,AP22:AS23,AP40:AS41,AP59:AS60)</f>
        <v>3.6486999999999998</v>
      </c>
      <c r="AQ92">
        <f>MIN(AP3:AS4,AP22:AS23,AP40:AS41,AP59:AS60)</f>
        <v>2.3925000000000001</v>
      </c>
      <c r="AR92">
        <f>AVERAGE(AP3:AS4,AP22:AS23,AP40:AS41,AP59:AS60)</f>
        <v>2.9936500000000001</v>
      </c>
      <c r="AU92">
        <f>MAX(AT3:AU4,AT22:AU23,AT40:AU41,AT59:AU60)</f>
        <v>1.4123999999999999</v>
      </c>
      <c r="AV92">
        <f>MIN(AT3:AU4,AT22:AU23,AT40:AU41,AT59:AU60)</f>
        <v>1.2990999999999999</v>
      </c>
      <c r="AW92">
        <f>AVERAGE(AT3:AU4,AT22:AU23,AT40:AU41,AT59:AU60)</f>
        <v>1.3627624999999999</v>
      </c>
    </row>
    <row r="93" spans="2:49" x14ac:dyDescent="0.25">
      <c r="C93" t="s">
        <v>53</v>
      </c>
      <c r="D93">
        <f>MAX(D5:F6,D24:F25,D42:F43,D61:F62)</f>
        <v>0.1716</v>
      </c>
      <c r="E93">
        <f>MIN(D5:F6,D24:F25,D42:F43,D61:F62)</f>
        <v>0</v>
      </c>
      <c r="F93">
        <f>AVERAGE(D5:F6,D24:F25,D42:F43,D61:F62)</f>
        <v>7.3149999999999993E-2</v>
      </c>
      <c r="H93">
        <f>MAX(G5:I6,G24:I25,G42:I43,G61:I62)</f>
        <v>-2.5850000000000009</v>
      </c>
      <c r="I93">
        <f>MIN(G5:I6,G24:I25,G42:I43,G61:I62)</f>
        <v>-4.2569999999999997</v>
      </c>
      <c r="J93">
        <f>AVERAGE(G5:I6,G24:I25,G42:I43,G61:I62)</f>
        <v>-3.4081666666666663</v>
      </c>
      <c r="K93">
        <f>MAX(K5:M7,K24:M25,K42:M43,K61:M62)</f>
        <v>9.8999999999999991E-3</v>
      </c>
      <c r="L93">
        <f>MIN(K5:M7,K24:M25,K42:M43,K61:M62)</f>
        <v>7.7000000000000002E-3</v>
      </c>
      <c r="M93">
        <f>AVERAGE(K5:M7,K24:M25,K42:M43,K61:M62)</f>
        <v>9.085185185185184E-3</v>
      </c>
      <c r="N93">
        <f>MAX(N5:P6,N24:P25,N42:P43,N61:P62)</f>
        <v>6.1600000000000002E-2</v>
      </c>
      <c r="O93">
        <f>MIN(N5:P6,N24:P25,N42:P43,N61:P62)</f>
        <v>-5.2800000000000007E-2</v>
      </c>
      <c r="P93">
        <f>AVERAGE(N5:P6,N24:P25,N42:P43,N61:P62)</f>
        <v>1.7600000000000001E-2</v>
      </c>
      <c r="Q93">
        <f>MAX(Q5:U6,Q24:U25,Q42:U43,Q61:U62)</f>
        <v>0.80740000000000012</v>
      </c>
      <c r="R93">
        <f>MIN(Q5:U6,Q24:U25,Q42:U43,Q61:U62)</f>
        <v>0.35859999999999997</v>
      </c>
      <c r="S93">
        <f>AVERAGE(Q5:U6,Q24:U25,Q42:U43,Q61:U62)</f>
        <v>0.70268000000000019</v>
      </c>
      <c r="U93">
        <f>MAX(W5:W6,W24:W25,W42:W43,W61:W62)</f>
        <v>4.9775</v>
      </c>
      <c r="V93">
        <f>MIN(W5:W6,W24:W25,W42:W43,W61:W62)</f>
        <v>4.6540999999999997</v>
      </c>
      <c r="W93">
        <f>AVERAGE(W5:W6,W24:W25,W42:W43,W61:W62)</f>
        <v>4.8234999999999992</v>
      </c>
      <c r="X93">
        <f>MAX(X5:AB6,X24:AB25,X42:AB43,X61:AB62)</f>
        <v>2.1372999999999998</v>
      </c>
      <c r="Y93">
        <f>MIN(X5:AB6,X24:AB25,X42:AB43,X61:AB62)</f>
        <v>1.1506000000000003</v>
      </c>
      <c r="Z93">
        <f>AVERAGE(X5:AB6,X24:AB25,X42:AB43,X61:AB62)</f>
        <v>1.6063299999999998</v>
      </c>
      <c r="AC93">
        <f>MAX(AC5:AH6,AC24:AH25,AC42:AH43,AC61:AH62)</f>
        <v>0.20899999999999999</v>
      </c>
      <c r="AD93">
        <f>MIN(AC5:AH6,AC24:AH25,AC42:AH43,AC61:AH62)</f>
        <v>2.4200000000000006E-2</v>
      </c>
      <c r="AE93">
        <f>AVERAGE(AC5:AH6,AC24:AH25,AC42:AH43,AC61:AH62)</f>
        <v>0.11843333333333335</v>
      </c>
      <c r="AI93">
        <f>MAX(AJ5:AJ6,AL5:AL6,AJ24:AJ25,AL24:AL25,AJ42:AJ43,AL42:AL43,AJ61:AJ62,AL61:AL62)</f>
        <v>144.584</v>
      </c>
      <c r="AJ93">
        <f>MIN(AJ5:AJ6,AL5:AL6,AJ24:AJ25,AL24:AL25,AJ42:AJ43,AL42:AL43,AJ61:AJ62,AL61:AL62)</f>
        <v>0.33000000000001251</v>
      </c>
      <c r="AK93">
        <f>AVERAGE(AJ5:AJ6,AL5:AL6,AJ24:AJ25,AL24:AL25,AJ42:AJ43,AL42:AL43,AJ61:AJ62,AL61:AL62)</f>
        <v>73.043300000000016</v>
      </c>
      <c r="AM93">
        <f>MAX(AM5:AN6,AM24:AN25,AM42:AN43,AM61:AN62)</f>
        <v>3.6299999999999999E-2</v>
      </c>
      <c r="AN93">
        <f>MIN(AM5:AN6,AM24:AN25,AM42:AN43,AM61:AN62)</f>
        <v>-1.6500000000000001E-2</v>
      </c>
      <c r="AO93">
        <f>AVERAGE(AM5:AN6,AM24:AN25,AM42:AN43,AM61:AN62)</f>
        <v>4.1249999999999993E-3</v>
      </c>
      <c r="AP93">
        <f>MAX(AP5:AS6,AP24:AS25,AP42:AS43,AP61:AS62)</f>
        <v>3.1075000000000004</v>
      </c>
      <c r="AQ93">
        <f>MIN(AP5:AS6,AP24:AS25,AP42:AS43,AP61:AS62)</f>
        <v>2.6499000000000001</v>
      </c>
      <c r="AR93">
        <f>AVERAGE(AP5:AS6,AP24:AS25,AP42:AS43,AP61:AS62)</f>
        <v>2.8830312500000002</v>
      </c>
      <c r="AU93">
        <f>MAX(AT5:AU6,AT24:AU25,AT42:AU43,AT61:AU62)</f>
        <v>1.0944999999999998</v>
      </c>
      <c r="AV93">
        <f>MIN(AT5:AU6,AT24:AU25,AT42:AU43,AT61:AU62)</f>
        <v>0.98780000000000001</v>
      </c>
      <c r="AW93">
        <f>AVERAGE(AT5:AU6,AT24:AU25,AT42:AU43,AT61:AU62)</f>
        <v>1.0444500000000001</v>
      </c>
    </row>
    <row r="94" spans="2:49" x14ac:dyDescent="0.25">
      <c r="C94" t="s">
        <v>55</v>
      </c>
      <c r="D94">
        <f>MAX(D7:F8,D26:F27,D44:F45,D63:F64)</f>
        <v>0.21890000000000001</v>
      </c>
      <c r="E94">
        <f>MIN(D7:F8,D26:F27,D44:F45,D63:F64)</f>
        <v>0</v>
      </c>
      <c r="F94">
        <f>AVERAGE(D7:F8,D26:F27,D44:F45,D63:F64)</f>
        <v>6.0133333333333337E-2</v>
      </c>
      <c r="H94">
        <f>MAX(G7:I8,G26:I27,G44:I45,G63:I64)</f>
        <v>-1.6720000000000015</v>
      </c>
      <c r="I94">
        <f>MIN(G7:I8,G26:I27,G44:I45,G63:I64)</f>
        <v>-3.652000000000001</v>
      </c>
      <c r="J94">
        <f>AVERAGE(G7:I8,G26:I27,G44:I45,G63:I64)</f>
        <v>-2.9278333333333335</v>
      </c>
      <c r="K94">
        <f>MAX(K7:M9,K26:M27,K44:M45,K63:M64)</f>
        <v>9.8999999999999991E-3</v>
      </c>
      <c r="L94">
        <f>MIN(K7:M9,K26:M27,K44:M45,K63:M64)</f>
        <v>5.4999999999999988E-3</v>
      </c>
      <c r="M94">
        <f>AVERAGE(K7:M9,K26:M27,K44:M45,K63:M64)</f>
        <v>7.9037037037037062E-3</v>
      </c>
      <c r="N94">
        <f>MAX(N7:P8,N26:P27,N44:P45,N63:P64)</f>
        <v>4.2900000000000001E-2</v>
      </c>
      <c r="O94">
        <f>MIN(N7:P8,N26:P27,N44:P45,N63:P64)</f>
        <v>-6.3799999999999996E-2</v>
      </c>
      <c r="P94">
        <f>AVERAGE(N7:P8,N26:P27,N44:P45,N63:P64)</f>
        <v>-4.5833333333333246E-4</v>
      </c>
      <c r="Q94">
        <f>MAX(Q7:U8,Q26:U27,Q44:U45,Q63:U64)</f>
        <v>0.8679</v>
      </c>
      <c r="R94">
        <f>MIN(Q7:U8,Q26:U27,Q44:U45,Q63:U64)</f>
        <v>0</v>
      </c>
      <c r="S94">
        <f>AVERAGE(Q7:U8,Q26:U27,Q44:U45,Q63:U64)</f>
        <v>0.46353999999999995</v>
      </c>
      <c r="U94">
        <f>MAX(W44:W45,W26:W27,W7:W8,W63:W64)</f>
        <v>4.7398999999999996</v>
      </c>
      <c r="V94">
        <f>MIN(W44:W45,W26:W27,W7:W8,W63:W64)</f>
        <v>4.5606</v>
      </c>
      <c r="W94">
        <f>AVERAGE(W44:W45,W26:W27,W7:W8,W63:W64)</f>
        <v>4.6868249999999998</v>
      </c>
      <c r="X94">
        <f>MAX(X7:AB8,X26:AB27,X44:AB45,X63:AB64)</f>
        <v>1.9084999999999999</v>
      </c>
      <c r="Y94">
        <f>MIN(X7:AB8,X26:AB27,X44:AB45,X63:AB64)</f>
        <v>1.1913</v>
      </c>
      <c r="Z94">
        <f>AVERAGE(X7:AB8,X26:AB27,X44:AB45,X63:AB64)</f>
        <v>1.49952</v>
      </c>
      <c r="AC94">
        <f>MAX(AC7:AH8,AC26:AH27,AC44:AH45,AC63:AH64)</f>
        <v>0.16169999999999998</v>
      </c>
      <c r="AD94">
        <f>MIN(AC7:AH8,AC26:AH27,AC44:AH45,AC63:AH64)</f>
        <v>4.6199999999999998E-2</v>
      </c>
      <c r="AE94">
        <f>AVERAGE(AC7:AH8,AC26:AH27,AC44:AH45,AC63:AH64)</f>
        <v>0.12200833333333332</v>
      </c>
      <c r="AI94">
        <f>MAX(AJ7:AJ8,AL7:AL8,AJ26:AJ27,AL26:AL27,AJ44:AJ45,AL44:AL45,AJ63:AJ64,AL63:AL64)</f>
        <v>72.578000000000003</v>
      </c>
      <c r="AJ94">
        <f>MIN(AJ7:AJ8,AL7:AL8,AJ26:AJ27,AL26:AL27,AJ44:AJ45,AL44:AL45,AJ63:AJ64,AL63:AL64)</f>
        <v>0.26400000000000023</v>
      </c>
      <c r="AK94">
        <f>AVERAGE(AJ7:AJ8,AL7:AL8,AJ26:AJ27,AL26:AL27,AJ44:AJ45,AL44:AL45,AJ63:AJ64,AL63:AL64)</f>
        <v>52.873149999999995</v>
      </c>
      <c r="AM94">
        <f>MAX(AM7:AN8,AM26:AN27,AM44:AN45,AM63:AN64)</f>
        <v>4.3999999999999997E-2</v>
      </c>
      <c r="AN94">
        <f>MIN(AM7:AN8,AM26:AN27,AM44:AN45,AM63:AN64)</f>
        <v>-1.9799999999999998E-2</v>
      </c>
      <c r="AO94">
        <f>AVERAGE(AM7:AN8,AM26:AN27,AM44:AN45,AM63:AN64)</f>
        <v>8.3874999999999991E-3</v>
      </c>
      <c r="AP94">
        <f>MAX(AP7:AS8,AP26:AS27,AP44:AS45,AP63:AS64)</f>
        <v>4.7805999999999997</v>
      </c>
      <c r="AQ94">
        <f>MIN(AP7:AS8,AP26:AS27,AP44:AS45,AP63:AS64)</f>
        <v>0.46200000000000008</v>
      </c>
      <c r="AR94">
        <f>AVERAGE(AP7:AS8,AP26:AS27,AP44:AS45,AP63:AS64)</f>
        <v>2.5793625000000002</v>
      </c>
      <c r="AU94">
        <f>MAX(AT7:AU8,AT26:AU27,AT44:AU45,AT63:AU64)</f>
        <v>1.0779999999999998</v>
      </c>
      <c r="AV94">
        <f>MIN(AT7:AU8,AT26:AU27,AT44:AU45,AT63:AU64)</f>
        <v>0.94159999999999999</v>
      </c>
      <c r="AW94">
        <f>AVERAGE(AT7:AU8,AT26:AU27,AT44:AU45,AT63:AU64)</f>
        <v>1.0103500000000001</v>
      </c>
    </row>
    <row r="95" spans="2:49" x14ac:dyDescent="0.25">
      <c r="C95" t="s">
        <v>56</v>
      </c>
      <c r="D95">
        <f>MAX(D9:F10,D28:F29,D46:F47,D65:F66)</f>
        <v>1.6500000000000001E-2</v>
      </c>
      <c r="E95">
        <f>MIN(D9:F10,D28:F29,D46:F47,D65:F66)</f>
        <v>0</v>
      </c>
      <c r="F95">
        <f>AVERAGE(D9:F10,D28:F29,D46:F47,D65:F66)</f>
        <v>6.6000000000000008E-3</v>
      </c>
      <c r="H95">
        <f>MAX(G9:I10,G28:I29,G46:I47,G65:I66)</f>
        <v>-3.1240000000000006</v>
      </c>
      <c r="I95">
        <f>MIN(G9:I10,G28:I29,G46:I47,G65:I66)</f>
        <v>-5.4340000000000002</v>
      </c>
      <c r="J95">
        <f>AVERAGE(G9:I10,G28:I29,G46:I47,G65:I66)</f>
        <v>-4.2689166666666667</v>
      </c>
      <c r="K95">
        <f>MAX(K9:M11,K28:M29,K46:M47,K65:M66)</f>
        <v>7.7000000000000002E-3</v>
      </c>
      <c r="L95">
        <f>MIN(K9:M11,K28:M29,K46:M47,K65:M66)</f>
        <v>4.4000000000000003E-3</v>
      </c>
      <c r="M95">
        <f>AVERAGE(K9:M11,K28:M29,K46:M47,K65:M66)</f>
        <v>6.6407407407407413E-3</v>
      </c>
      <c r="N95">
        <f>MAX(N9:P10,N28:P29,N46:P47,N65:P66)</f>
        <v>0.1012</v>
      </c>
      <c r="O95">
        <f>MIN(N9:P10,N28:P29,N46:P47,N65:P66)</f>
        <v>4.3999999999999925E-3</v>
      </c>
      <c r="P95">
        <f>AVERAGE(N9:P10,N28:P29,N46:P47,N65:P66)</f>
        <v>6.4074999999999979E-2</v>
      </c>
      <c r="Q95">
        <f>MAX(Q9:U10,Q28:U29,Q46:U47,Q65:U66)</f>
        <v>0.2959</v>
      </c>
      <c r="R95">
        <f>MIN(Q9:U10,Q28:U29,Q46:U47,Q65:U66)</f>
        <v>0.1474</v>
      </c>
      <c r="S95">
        <f>AVERAGE(Q9:U10,Q28:U29,Q46:U47,Q65:U66)</f>
        <v>0.2492599999999999</v>
      </c>
      <c r="U95">
        <f>MAX(W9:W10,W28:W29,W46:W47,W65:W66)</f>
        <v>3.2032000000000003</v>
      </c>
      <c r="V95">
        <f>MIN(W9:W10,W28:W29,W46:W47,W65:W66)</f>
        <v>3.0602</v>
      </c>
      <c r="W95">
        <f>AVERAGE(W9:W10,W28:W29,W46:W47,W65:W66)</f>
        <v>3.1328</v>
      </c>
      <c r="X95">
        <f>MAX(X9:AB10,X28:AB29,X46:AB47,X65:AB66)</f>
        <v>1.6082000000000001</v>
      </c>
      <c r="Y95">
        <f>MIN(X9:AB10,X28:AB29,X46:AB47,X65:AB66)</f>
        <v>0.71280000000000032</v>
      </c>
      <c r="Z95">
        <f>AVERAGE(X9:AB10,X28:AB29,X46:AB47,X65:AB66)</f>
        <v>1.1046750000000001</v>
      </c>
      <c r="AC95">
        <f>MAX(AC9:AH10,AC28:AH29,AC46:AH47,AC65:AH66)</f>
        <v>0.15289999999999998</v>
      </c>
      <c r="AD95">
        <f>MIN(AC9:AH10,AC28:AH29,AC46:AH47,AC65:AH66)</f>
        <v>0</v>
      </c>
      <c r="AE95">
        <f>AVERAGE(AC9:AH10,AC28:AH29,AC46:AH47,AC65:AH66)</f>
        <v>6.5816666666666676E-2</v>
      </c>
      <c r="AI95">
        <f>MAX(AJ9:AJ10,AL9:AL10,AJ28:AJ29,AL28:AL29,AJ46:AJ47,AL46:AL47,AJ65:AJ66,AL65:AL66)</f>
        <v>33.747999999999998</v>
      </c>
      <c r="AJ95">
        <f>MIN(AJ9:AJ10,AL9:AL10,AJ28:AJ29,AL28:AL29,AJ46:AJ47,AL46:AL47,AJ65:AJ66,AL65:AL66)</f>
        <v>0.17600000000000016</v>
      </c>
      <c r="AK95">
        <f>AVERAGE(AJ9:AJ10,AL9:AL10,AJ28:AJ29,AL28:AL29,AJ46:AJ47,AL46:AL47,AJ65:AJ66,AL65:AL66)</f>
        <v>16.7563</v>
      </c>
      <c r="AM95">
        <f>MAX(AM9:AN10,AM28:AN29,AM46:AN47,AM65:AN66)</f>
        <v>1.8699999999999998E-2</v>
      </c>
      <c r="AN95">
        <f>MIN(AM9:AN10,AM28:AN29,AM46:AN47,AM65:AN66)</f>
        <v>-3.85E-2</v>
      </c>
      <c r="AO95">
        <f>AVERAGE(AM9:AN10,AM28:AN29,AM46:AN47,AM65:AN66)</f>
        <v>-1.7875000000000009E-3</v>
      </c>
      <c r="AP95">
        <f>MAX(AP9:AS10,AP28:AS29,AP46:AS47,AP65:AS66)</f>
        <v>0.40369999999999995</v>
      </c>
      <c r="AQ95">
        <f>MIN(AP9:AS10,AP28:AS29,AP46:AS47,AP65:AS66)</f>
        <v>-0.30690000000000006</v>
      </c>
      <c r="AR95">
        <f>AVERAGE(AP9:AS10,AP28:AS29,AP46:AS47,AP65:AS66)</f>
        <v>4.379375000000002E-2</v>
      </c>
      <c r="AU95">
        <f>MAX(AT9:AU10,AT28:AU29,AT46:AU47,AT65:AU66)</f>
        <v>1.0691999999999999</v>
      </c>
      <c r="AV95">
        <f>MIN(AT9:AU10,AT28:AU29,AT46:AU47,AT65:AU66)</f>
        <v>0.85030000000000006</v>
      </c>
      <c r="AW95">
        <f>AVERAGE(AT9:AU10,AT28:AU29,AT46:AU47,AT65:AU66)</f>
        <v>0.95920000000000016</v>
      </c>
    </row>
    <row r="96" spans="2:49" x14ac:dyDescent="0.25">
      <c r="C96" t="s">
        <v>157</v>
      </c>
      <c r="D96">
        <f>MAX(D11:F12,D30:F31,D48:F49,D67:F68)</f>
        <v>0.1419</v>
      </c>
      <c r="E96">
        <f>MIN(D11:F12,D30:F31,D48:F49,D67:F68)</f>
        <v>-0.13420000000000001</v>
      </c>
      <c r="F96">
        <f>AVERAGE(D11:F12,D30:F31,D48:F49,D67:F68)</f>
        <v>3.8499999999999986E-2</v>
      </c>
      <c r="H96">
        <f>MAX(G11:I12,G30:I31,G48:I49,G67:I68)</f>
        <v>-2.706</v>
      </c>
      <c r="I96">
        <f>MIN(G11:I12,G30:I31,G48:I49,G67:I68)</f>
        <v>-3.883</v>
      </c>
      <c r="J96">
        <f>AVERAGE(G11:I12,G30:I31,G48:I49,G67:I68)</f>
        <v>-3.3406521739130444</v>
      </c>
      <c r="K96">
        <f>MAX(K11:M13,K30:M31,K48:M49,K67:M68)</f>
        <v>6.5999999999999991E-3</v>
      </c>
      <c r="L96">
        <f>MIN(K11:M13,K30:M31,K48:M49,K67:M68)</f>
        <v>4.4000000000000003E-3</v>
      </c>
      <c r="M96">
        <f>AVERAGE(K11:M13,K30:M31,K48:M49,K67:M68)</f>
        <v>5.7037037037037039E-3</v>
      </c>
      <c r="N96">
        <f>MAX(N11:P12,N30:P31,N48:P49,N67:P68)</f>
        <v>7.5899999999999995E-2</v>
      </c>
      <c r="O96">
        <f>MIN(N11:P12,N30:P31,N48:P49,N67:P68)</f>
        <v>9.8999999999999973E-3</v>
      </c>
      <c r="P96">
        <f>AVERAGE(N11:P12,N30:P31,N48:P49,N67:P68)</f>
        <v>4.8949999999999994E-2</v>
      </c>
      <c r="Q96">
        <f>MAX(Q11:U12,Q30:U31,Q48:U49,Q67:U68)</f>
        <v>0.40040000000000003</v>
      </c>
      <c r="R96">
        <f>MIN(Q11:U12,Q30:U31,Q48:U49,Q67:U68)</f>
        <v>0.22769999999999999</v>
      </c>
      <c r="S96">
        <f>AVERAGE(Q11:U12,Q30:U31,Q48:U49,Q67:U68)</f>
        <v>0.304755</v>
      </c>
      <c r="U96">
        <f>MAX(W11:W12,W30:W31,W48:W49,W67:W68)</f>
        <v>2.8281000000000001</v>
      </c>
      <c r="V96">
        <f>MIN(W11:W12,W30:W31,W48:W49,W67:W68)</f>
        <v>2.5475999999999996</v>
      </c>
      <c r="W96">
        <f>AVERAGE(W11:W12,W30:W31,W48:W49,W67:W68)</f>
        <v>2.7037999999999998</v>
      </c>
      <c r="X96">
        <f>MAX(X11:AB12,X30:AB31,X48:AB49,X67:AB68)</f>
        <v>0.19139999999999999</v>
      </c>
      <c r="Y96">
        <f>MIN(X11:AB12,X30:AB31,X48:AB49,X67:AB68)</f>
        <v>-0.44000000000000039</v>
      </c>
      <c r="Z96">
        <f>AVERAGE(X11:AB12,X30:AB31,X48:AB49,X67:AB68)</f>
        <v>-0.22313500000000008</v>
      </c>
      <c r="AC96">
        <f>MAX(AC11:AH12,AC30:AH31,AC48:AH49,AC67:AH68)</f>
        <v>0.1419</v>
      </c>
      <c r="AD96">
        <f>MIN(AC11:AH12,AC30:AH31,AC48:AH49,AC67:AH68)</f>
        <v>0</v>
      </c>
      <c r="AE96">
        <f>AVERAGE(AC11:AH12,AC30:AH31,AC48:AH49,AC67:AH68)</f>
        <v>6.3754166666666667E-2</v>
      </c>
      <c r="AI96">
        <f>MAX(AJ11:AJ12,AL11:AL12,AJ30:AJ31,AL30:AL31,AJ48:AJ49,AL48:AL49,AJ67:AJ68,AL67:AL68)</f>
        <v>12.540000000000001</v>
      </c>
      <c r="AJ96">
        <f>MIN(AJ11:AJ12,AL11:AL12,AJ30:AJ31,AL30:AL31,AJ48:AJ49,AL48:AL49,AJ67:AJ68,AL67:AL68)</f>
        <v>-6.7650000000000023</v>
      </c>
      <c r="AK96">
        <f>AVERAGE(AJ11:AJ12,AL11:AL12,AJ30:AJ31,AL30:AL31,AJ48:AJ49,AL48:AL49,AJ67:AJ68,AL67:AL68)</f>
        <v>2.5323375000000001</v>
      </c>
      <c r="AM96">
        <f>MAX(AM11:AN12,AM30:AN31,AM48:AN49,AM67:AN68)</f>
        <v>1.43E-2</v>
      </c>
      <c r="AN96">
        <f>MIN(AM11:AN12,AM30:AN31,AM48:AN49,AM67:AN68)</f>
        <v>-4.4000000000000003E-3</v>
      </c>
      <c r="AO96">
        <f>AVERAGE(AM11:AN12,AM30:AN31,AM48:AN49,AM67:AN68)</f>
        <v>2.0625000000000001E-3</v>
      </c>
      <c r="AP96">
        <f>MAX(AP11:AS12,AP30:AS31,AP48:AS49,AP67:AS68)</f>
        <v>2.5828000000000002</v>
      </c>
      <c r="AQ96">
        <f>MIN(AP11:AS12,AP30:AS31,AP48:AS49,AP67:AS68)</f>
        <v>1.9657</v>
      </c>
      <c r="AR96">
        <f>AVERAGE(AP11:AS12,AP30:AS31,AP48:AS49,AP67:AS68)</f>
        <v>2.2257812500000003</v>
      </c>
      <c r="AU96">
        <f>MAX(AT11:AU12,AT30:AU31,AT48:AU49,AT67:AU68)</f>
        <v>0.98449999999999993</v>
      </c>
      <c r="AV96">
        <f>MIN(AT11:AU12,AT30:AU31,AT48:AU49,AT67:AU68)</f>
        <v>0.81950000000000001</v>
      </c>
      <c r="AW96">
        <f>AVERAGE(AT11:AU12,AT30:AU31,AT48:AU49,AT67:AU68)</f>
        <v>0.90145000000000008</v>
      </c>
    </row>
    <row r="97" spans="3:49" x14ac:dyDescent="0.25">
      <c r="C97" t="s">
        <v>70</v>
      </c>
      <c r="D97">
        <f>MAX(D13:F14,D32:F33,D50:F51,D69:F70)</f>
        <v>0.1177</v>
      </c>
      <c r="E97">
        <f>MIN(D13:F14,D32:F33,D50:F51,D69:F70)</f>
        <v>-0.1628</v>
      </c>
      <c r="F97">
        <f>AVERAGE(D13:F14,D32:F33,D50:F51,D69:F70)</f>
        <v>2.3650000000000001E-2</v>
      </c>
      <c r="H97">
        <f>MAX(G13:I14,G32:I33,G50:I51,G69:I70)</f>
        <v>-3.0689999999999991</v>
      </c>
      <c r="I97">
        <f>MIN(G13:I14,G32:I33,G50:I51,G69:I70)</f>
        <v>-4.0920000000000014</v>
      </c>
      <c r="J97">
        <f>AVERAGE(G13:I14,G32:I33,G50:I51,G69:I70)</f>
        <v>-3.601583333333334</v>
      </c>
      <c r="K97">
        <f>MAX(K13:M15,K32:M33,K50:M51,K69:M70)</f>
        <v>8.8000000000000005E-3</v>
      </c>
      <c r="L97">
        <f>MIN(K13:M15,K32:M33,K50:M51,K69:M70)</f>
        <v>4.4000000000000003E-3</v>
      </c>
      <c r="M97">
        <f>AVERAGE(K13:M15,K32:M33,K50:M51,K69:M70)</f>
        <v>6.1111111111111097E-3</v>
      </c>
      <c r="N97">
        <f>MAX(N13:P14,N32:P33,N50:P51,N69:P70)</f>
        <v>7.1499999999999994E-2</v>
      </c>
      <c r="O97">
        <f>MIN(N13:P14,N32:P33,N50:P51,N69:P70)</f>
        <v>2.1999999999999962E-3</v>
      </c>
      <c r="P97">
        <f>AVERAGE(N13:P14,N32:P33,N50:P51,N69:P70)</f>
        <v>3.6024999999999995E-2</v>
      </c>
      <c r="Q97">
        <f>MAX(Q13:U14,Q32:U33,Q50:U51,Q69:U70)</f>
        <v>0.37290000000000001</v>
      </c>
      <c r="R97">
        <f>MIN(Q13:U14,Q32:U33,Q50:U51,Q69:U70)</f>
        <v>9.5699999999999993E-2</v>
      </c>
      <c r="S97">
        <f>AVERAGE(Q13:U14,Q32:U33,Q50:U51,Q69:U70)</f>
        <v>0.29601</v>
      </c>
      <c r="U97">
        <f>MAX(W13:W14,W32:W33,W50:W51,W69:W70)</f>
        <v>2.871</v>
      </c>
      <c r="V97">
        <f>MIN(W13:W14,W32:W33,W50:W51,W69:W70)</f>
        <v>2.5750999999999999</v>
      </c>
      <c r="W97">
        <f>AVERAGE(W13:W14,W32:W33,W50:W51,W69:W70)</f>
        <v>2.7216749999999998</v>
      </c>
      <c r="X97">
        <f>MAX(X13:AB14,X32:AB33,X50:AB51,X69:AB70)</f>
        <v>0.11770000000000017</v>
      </c>
      <c r="Y97">
        <f>MIN(X13:AB14,X32:AB33,X50:AB51,X69:AB70)</f>
        <v>-0.4741000000000003</v>
      </c>
      <c r="Z97">
        <f>AVERAGE(X13:AB14,X32:AB33,X50:AB51,X69:AB70)</f>
        <v>-0.28231499999999998</v>
      </c>
      <c r="AC97">
        <f>MAX(AC13:AH14,AC32:AH33,AC50:AH51,AC69:AH70)</f>
        <v>8.6900000000000005E-2</v>
      </c>
      <c r="AD97">
        <f>MIN(AC13:AH14,AC32:AH33,AC50:AH51,AC69:AH70)</f>
        <v>-0.2442</v>
      </c>
      <c r="AE97">
        <f>AVERAGE(AC13:AH14,AC32:AH33,AC50:AH51,AC69:AH70)</f>
        <v>4.7322916666666659E-2</v>
      </c>
      <c r="AI97">
        <f>MAX(AJ13:AJ14,AL13:AL14,AJ32:AJ33,AL32:AL33,AJ50:AJ51,AL50:AL51,AJ69:AJ70,AL69:AL70)</f>
        <v>13.090000000000002</v>
      </c>
      <c r="AJ97">
        <f>MIN(AJ13:AJ14,AL13:AL14,AJ32:AJ33,AL32:AL33,AJ50:AJ51,AL50:AL51,AJ69:AJ70,AL69:AL70)</f>
        <v>0.63799999999999812</v>
      </c>
      <c r="AK97">
        <f>AVERAGE(AJ13:AJ14,AL13:AL14,AJ32:AJ33,AL32:AL33,AJ50:AJ51,AL50:AL51,AJ69:AJ70,AL69:AL70)</f>
        <v>5.9602124999999999</v>
      </c>
      <c r="AM97">
        <f>MAX(AM13:AN14,AM32:AN33,AM50:AN51,AM69:AN70)</f>
        <v>3.2999999999999995E-3</v>
      </c>
      <c r="AN97">
        <f>MIN(AM13:AN14,AM32:AN33,AM50:AN51,AM69:AN70)</f>
        <v>-1.6500000000000001E-2</v>
      </c>
      <c r="AO97">
        <f>AVERAGE(AM13:AN14,AM32:AN33,AM50:AN51,AM69:AN70)</f>
        <v>-3.0250000000000003E-3</v>
      </c>
      <c r="AP97">
        <f>MAX(AP13:AS14,AP32:AS33,AP50:AS51,AP69:AS70)</f>
        <v>2.4706000000000001</v>
      </c>
      <c r="AQ97">
        <f>MIN(AP13:AS14,AP32:AS33,AP50:AS51,AP69:AS70)</f>
        <v>1.5443999999999996</v>
      </c>
      <c r="AR97">
        <f>AVERAGE(AP13:AS14,AP32:AS33,AP50:AS51,AP69:AS70)</f>
        <v>1.9432874999999998</v>
      </c>
      <c r="AU97">
        <f>MAX(AT13:AU14,AT32:AU33,AT50:AU51,AT69:AU70)</f>
        <v>0.96140000000000003</v>
      </c>
      <c r="AV97">
        <f>MIN(AT13:AU14,AT32:AU33,AT50:AU51,AT69:AU70)</f>
        <v>0.79969999999999997</v>
      </c>
      <c r="AW97">
        <f>AVERAGE(AT13:AU14,AT32:AU33,AT50:AU51,AT69:AU70)</f>
        <v>0.86473749999999994</v>
      </c>
    </row>
    <row r="98" spans="3:49" x14ac:dyDescent="0.25">
      <c r="C98" t="s">
        <v>71</v>
      </c>
      <c r="D98">
        <f>MAX(D15:F16,D34:F35,D52:F53,D71:F72)</f>
        <v>0.23430000000000001</v>
      </c>
      <c r="E98">
        <f>MIN(D15:F16,D34:F35,D52:F53,D71:F72)</f>
        <v>-0.18149999999999997</v>
      </c>
      <c r="F98">
        <f>AVERAGE(D15:F16,D34:F35,D52:F53,D71:F72)</f>
        <v>5.5916666666666663E-2</v>
      </c>
      <c r="H98">
        <f>MAX(G15:I16,G34:I35,G52:I53,G71:I72)</f>
        <v>-2.5739999999999998</v>
      </c>
      <c r="I98">
        <f>MIN(G15:I16,G34:I35,G52:I53,G71:I72)</f>
        <v>-4.0699999999999985</v>
      </c>
      <c r="J98">
        <f>AVERAGE(G15:I16,G34:I35,G52:I53,G71:I72)</f>
        <v>-3.354083333333334</v>
      </c>
      <c r="K98">
        <f>MAX(K15:M17,K34:M35,K52:M53,K71:M72)</f>
        <v>8.8000000000000005E-3</v>
      </c>
      <c r="L98">
        <f>MIN(K15:M17,K34:M35,K52:M53,K71:M72)</f>
        <v>4.4000000000000003E-3</v>
      </c>
      <c r="M98">
        <f>AVERAGE(K15:M17,K34:M35,K52:M53,K71:M72)</f>
        <v>7.7407407407407433E-3</v>
      </c>
      <c r="N98">
        <f>MAX(N15:P16,N34:P35,N52:P53,N71:P72)</f>
        <v>1.3199999999999998E-2</v>
      </c>
      <c r="O98">
        <f>MIN(N15:P16,N34:P35,N52:P53,N71:P72)</f>
        <v>-6.8199999999999997E-2</v>
      </c>
      <c r="P98">
        <f>AVERAGE(N15:P16,N34:P35,N52:P53,N71:P72)</f>
        <v>-1.833333333333333E-2</v>
      </c>
      <c r="Q98">
        <f>MAX(Q15:U16,Q34:U35,Q52:U53,Q71:U72)</f>
        <v>0.47739999999999999</v>
      </c>
      <c r="R98">
        <f>MIN(Q15:U16,Q34:U35,Q52:U53,Q71:U72)</f>
        <v>0.29259999999999997</v>
      </c>
      <c r="S98">
        <f>AVERAGE(Q15:U16,Q34:U35,Q52:U53,Q71:U72)</f>
        <v>0.3993000000000001</v>
      </c>
      <c r="U98">
        <f>MAX(W15:W16,W34:W35,W52:W53,W71:W72)</f>
        <v>5.2183999999999999</v>
      </c>
      <c r="V98">
        <f>MIN(W15:W16,W34:W35,W52:W53,W71:W72)</f>
        <v>4.8191000000000006</v>
      </c>
      <c r="W98">
        <f>AVERAGE(W15:W16,W34:W35,W52:W53,W71:W72)</f>
        <v>5.0231500000000002</v>
      </c>
      <c r="X98">
        <f>MAX(X15:AB16,X34:AB35,X52:AB53,X71:AB72)</f>
        <v>0.13530000000000006</v>
      </c>
      <c r="Y98">
        <f>MIN(X15:AB16,X34:AB35,X52:AB53,X71:AB72)</f>
        <v>-0.3872000000000001</v>
      </c>
      <c r="Z98">
        <f>AVERAGE(X15:AB16,X34:AB35,X52:AB53,X71:AB72)</f>
        <v>-0.204765</v>
      </c>
      <c r="AC98">
        <f>MAX(AC15:AH16,AC34:AH35,AC52:AH53,AC71:AH72)</f>
        <v>0.19360000000000002</v>
      </c>
      <c r="AD98">
        <f>MIN(AC15:AH16,AC34:AH35,AC52:AH53,AC71:AH72)</f>
        <v>0</v>
      </c>
      <c r="AE98">
        <f>AVERAGE(AC15:AH16,AC34:AH35,AC52:AH53,AC71:AH72)</f>
        <v>0.15056249999999999</v>
      </c>
      <c r="AI98">
        <f>MAX(AJ15:AJ16,AL15:AL16,AJ34:AJ35,AL34:AL35,AJ52:AJ53,AL52:AL53,AJ71:AJ72,AL71:AL72)</f>
        <v>9.0860000000000003</v>
      </c>
      <c r="AJ98">
        <f>MIN(AJ15:AJ16,AL15:AL16,AJ34:AJ35,AL34:AL35,AJ52:AJ53,AL52:AL53,AJ71:AJ72,AL71:AL72)</f>
        <v>0.74800000000000066</v>
      </c>
      <c r="AK98">
        <f>AVERAGE(AJ15:AJ16,AL15:AL16,AJ34:AJ35,AL34:AL35,AJ52:AJ53,AL52:AL53,AJ71:AJ72,AL71:AL72)</f>
        <v>4.5944250000000011</v>
      </c>
      <c r="AM98">
        <f>MAX(AM15:AN16,AM34:AN35,AM52:AN53,AM71:AN72)</f>
        <v>3.2999999999999995E-3</v>
      </c>
      <c r="AN98">
        <f>MIN(AM15:AN16,AM34:AN35,AM52:AN53,AM71:AN72)</f>
        <v>-1.3199999999999998E-2</v>
      </c>
      <c r="AO98">
        <f>AVERAGE(AM15:AN16,AM34:AN35,AM52:AN53,AM71:AN72)</f>
        <v>-2.8875000000000003E-3</v>
      </c>
      <c r="AP98">
        <f>MAX(AP15:AS16,AP34:AS35,AP52:AS53,AP71:AS72)</f>
        <v>5.8387999999999991</v>
      </c>
      <c r="AQ98">
        <f>MIN(AP15:AS16,AP34:AS35,AP52:AS53,AP71:AS72)</f>
        <v>3.7212999999999998</v>
      </c>
      <c r="AR98">
        <f>AVERAGE(AP15:AS16,AP34:AS35,AP52:AS53,AP71:AS72)</f>
        <v>4.7918749999999992</v>
      </c>
      <c r="AU98">
        <f>MAX(AT15:AU16,AT34:AU35,AT52:AU53,AT71:AU72)</f>
        <v>1.0835000000000001</v>
      </c>
      <c r="AV98">
        <f>MIN(AT15:AU16,AT34:AU35,AT52:AU53,AT71:AU72)</f>
        <v>0.9416000000000001</v>
      </c>
      <c r="AW98">
        <f>AVERAGE(AT15:AU16,AT34:AU35,AT52:AU53,AT71:AU72)</f>
        <v>1.0131000000000001</v>
      </c>
    </row>
    <row r="99" spans="3:49" x14ac:dyDescent="0.25">
      <c r="C99" t="s">
        <v>158</v>
      </c>
      <c r="D99">
        <f>MAX(D17:F18,D36:F37,D54:F55,D73:F74)</f>
        <v>0.51700000000000002</v>
      </c>
      <c r="E99">
        <f>MIN(D17:F18,D36:F37,D54:F55,D73:F74)</f>
        <v>6.5999999999999982E-3</v>
      </c>
      <c r="F99">
        <f>AVERAGE(D17:F18,D36:F37,D54:F55,D73:F74)</f>
        <v>0.22128333333333336</v>
      </c>
      <c r="H99">
        <f>MAX(G17:I18,G36:I37,G54:I55,G73:I74)</f>
        <v>-3.8389999999999995</v>
      </c>
      <c r="I99">
        <f>MIN(G17:I18,G36:I37,G54:I55,G73:I74)</f>
        <v>-4.8729999999999984</v>
      </c>
      <c r="J99">
        <f>AVERAGE(G17:I18,G36:I37,G54:I55,G73:I74)</f>
        <v>-4.4146666666666681</v>
      </c>
      <c r="K99">
        <f>MAX(K17:M19,K36:M37,K54:M55,K73:M74)</f>
        <v>5.4999999999999997E-3</v>
      </c>
      <c r="L99">
        <f>MIN(K17:M19,K36:M37,K54:M55,K73:M74)</f>
        <v>4.4000000000000003E-3</v>
      </c>
      <c r="M99">
        <f>AVERAGE(K17:M19,K36:M37,K54:M55,K73:M74)</f>
        <v>5.3166666666666683E-3</v>
      </c>
      <c r="N99">
        <f>MAX(N17:P18,N36:P37,N54:P55,N73:P74)</f>
        <v>4.8400000000000006E-2</v>
      </c>
      <c r="O99">
        <f>MIN(N17:P18,N36:P37,N54:P55,N73:P74)</f>
        <v>-2.8600000000000004E-2</v>
      </c>
      <c r="P99">
        <f>AVERAGE(N17:P18,N36:P37,N54:P55,N73:P74)</f>
        <v>1.9983333333333329E-2</v>
      </c>
      <c r="Q99">
        <f>MAX(Q17:U18,Q36:U37,Q54:U55,Q73:U74)</f>
        <v>0.83709999999999996</v>
      </c>
      <c r="R99">
        <f>MIN(Q17:U18,Q36:U37,Q54:U55,Q73:U74)</f>
        <v>0.42680000000000001</v>
      </c>
      <c r="S99">
        <f>AVERAGE(Q17:U18,Q36:U37,Q54:U55,Q73:U74)</f>
        <v>0.70608999999999988</v>
      </c>
      <c r="U99">
        <f>MAX(W17:W18,W36:W37,W54:W55,W73:W74)</f>
        <v>2.8798000000000004</v>
      </c>
      <c r="V99">
        <f>MIN(W17:W18,W36:W37,W54:W55,W73:W74)</f>
        <v>2.6631000000000005</v>
      </c>
      <c r="W99">
        <f>AVERAGE(W17:W18,W36:W37,W54:W55,W73:W74)</f>
        <v>2.7714500000000006</v>
      </c>
      <c r="X99">
        <f>MAX(X17:AB18,X36:AB37,X54:AB55,X73:AB74)</f>
        <v>-0.17380000000000009</v>
      </c>
      <c r="Y99">
        <f>MIN(X17:AB18,X36:AB37,X54:AB55,X73:AB74)</f>
        <v>-0.6236999999999997</v>
      </c>
      <c r="Z99">
        <f>AVERAGE(X17:AB18,X36:AB37,X54:AB55,X73:AB74)</f>
        <v>-0.45330999999999999</v>
      </c>
      <c r="AC99">
        <f>MAX(AC17:AH18,AC36:AH37,AC54:AH55,AC73:AH74)</f>
        <v>9.35E-2</v>
      </c>
      <c r="AD99">
        <f>MIN(AC17:AH18,AC36:AH37,AC54:AH55,AC73:AH74)</f>
        <v>0</v>
      </c>
      <c r="AE99">
        <f>AVERAGE(AC17:AH18,AC36:AH37,AC54:AH55,AC73:AH74)</f>
        <v>7.1224999999999997E-2</v>
      </c>
      <c r="AI99">
        <f>MAX(AJ17:AJ18,AL17:AL18,AJ36:AJ37,AL36:AL37,AJ54:AJ55,AL54:AL55,AJ73:AJ74,AL73:AL74)</f>
        <v>2.519000000000001</v>
      </c>
      <c r="AJ99">
        <f>MIN(AJ17:AJ18,AL17:AL18,AJ36:AJ37,AL36:AL37,AJ54:AJ55,AL54:AL55,AJ73:AJ74,AL73:AL74)</f>
        <v>0.87779999999999858</v>
      </c>
      <c r="AK99">
        <f>AVERAGE(AJ17:AJ18,AL17:AL18,AJ36:AJ37,AL36:AL37,AJ54:AJ55,AL54:AL55,AJ73:AJ74,AL73:AL74)</f>
        <v>1.4209250000000002</v>
      </c>
      <c r="AM99">
        <f>MAX(AM17:AN18,AM36:AN37,AM54:AN55,AM73:AN74)</f>
        <v>8.8000000000000005E-3</v>
      </c>
      <c r="AN99">
        <f>MIN(AM17:AN18,AM36:AN37,AM54:AN55,AM73:AN74)</f>
        <v>-1.3199999999999998E-2</v>
      </c>
      <c r="AO99">
        <f>AVERAGE(AM17:AN18,AM36:AN37,AM54:AN55,AM73:AN74)</f>
        <v>-1.9249999999999998E-3</v>
      </c>
      <c r="AP99">
        <f>MAX(AP17:AS18,AP36:AS37,AP54:AS55,AP73:AS74)</f>
        <v>3.8577000000000004</v>
      </c>
      <c r="AQ99">
        <f>MIN(AP17:AS18,AP36:AS37,AP54:AS55,AP73:AS74)</f>
        <v>3.2735999999999996</v>
      </c>
      <c r="AR99">
        <f>AVERAGE(AP17:AS18,AP36:AS37,AP54:AS55,AP73:AS74)</f>
        <v>3.4912624999999999</v>
      </c>
      <c r="AU99">
        <f>MAX(AT17:AU18,AT36:AU37,AT54:AU55,AT73:AU74)</f>
        <v>0.88</v>
      </c>
      <c r="AV99">
        <f>MIN(AT17:AU18,AT36:AU37,AT54:AU55,AT73:AU74)</f>
        <v>0.748</v>
      </c>
      <c r="AW99">
        <f>AVERAGE(AT17:AU18,AT36:AU37,AT54:AU55,AT73:AU74)</f>
        <v>0.81482500000000002</v>
      </c>
    </row>
  </sheetData>
  <sortState ref="AZ13:CU19">
    <sortCondition ref="AZ3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V87"/>
  <sheetViews>
    <sheetView zoomScale="70" zoomScaleNormal="70" workbookViewId="0">
      <selection activeCell="N102" sqref="N102"/>
    </sheetView>
  </sheetViews>
  <sheetFormatPr defaultRowHeight="13.8" x14ac:dyDescent="0.25"/>
  <cols>
    <col min="2" max="2" width="13" bestFit="1" customWidth="1"/>
  </cols>
  <sheetData>
    <row r="3" spans="1:48" ht="14.4" x14ac:dyDescent="0.3">
      <c r="A3" s="99" t="s">
        <v>109</v>
      </c>
      <c r="B3" s="99" t="s">
        <v>161</v>
      </c>
      <c r="C3" s="101" t="s">
        <v>162</v>
      </c>
      <c r="D3" s="100" t="s">
        <v>1</v>
      </c>
      <c r="E3" s="100" t="s">
        <v>2</v>
      </c>
      <c r="F3" s="100" t="s">
        <v>3</v>
      </c>
      <c r="G3" s="100" t="s">
        <v>4</v>
      </c>
      <c r="H3" s="100" t="s">
        <v>5</v>
      </c>
      <c r="I3" s="100" t="s">
        <v>6</v>
      </c>
      <c r="J3" s="100" t="s">
        <v>7</v>
      </c>
      <c r="K3" s="100" t="s">
        <v>8</v>
      </c>
      <c r="L3" s="100" t="s">
        <v>9</v>
      </c>
      <c r="M3" s="100" t="s">
        <v>10</v>
      </c>
      <c r="N3" s="100" t="s">
        <v>11</v>
      </c>
      <c r="O3" s="100" t="s">
        <v>12</v>
      </c>
      <c r="P3" s="100" t="s">
        <v>13</v>
      </c>
      <c r="Q3" s="100" t="s">
        <v>14</v>
      </c>
      <c r="R3" s="100" t="s">
        <v>15</v>
      </c>
      <c r="S3" s="100" t="s">
        <v>16</v>
      </c>
      <c r="T3" s="100" t="s">
        <v>17</v>
      </c>
      <c r="U3" s="100" t="s">
        <v>18</v>
      </c>
      <c r="V3" s="100" t="s">
        <v>19</v>
      </c>
      <c r="W3" s="100" t="s">
        <v>20</v>
      </c>
      <c r="X3" s="100" t="s">
        <v>21</v>
      </c>
      <c r="Y3" s="100" t="s">
        <v>22</v>
      </c>
      <c r="Z3" s="100" t="s">
        <v>23</v>
      </c>
      <c r="AA3" s="100" t="s">
        <v>24</v>
      </c>
      <c r="AB3" s="100" t="s">
        <v>25</v>
      </c>
      <c r="AC3" s="100" t="s">
        <v>26</v>
      </c>
      <c r="AD3" s="100" t="s">
        <v>27</v>
      </c>
      <c r="AE3" s="100" t="s">
        <v>28</v>
      </c>
      <c r="AF3" s="100" t="s">
        <v>29</v>
      </c>
      <c r="AG3" s="100" t="s">
        <v>30</v>
      </c>
      <c r="AH3" s="100" t="s">
        <v>31</v>
      </c>
      <c r="AI3" s="100" t="s">
        <v>32</v>
      </c>
      <c r="AJ3" s="100" t="s">
        <v>33</v>
      </c>
      <c r="AK3" s="100" t="s">
        <v>34</v>
      </c>
      <c r="AL3" s="100" t="s">
        <v>35</v>
      </c>
      <c r="AM3" s="100" t="s">
        <v>36</v>
      </c>
      <c r="AN3" s="100" t="s">
        <v>37</v>
      </c>
      <c r="AO3" s="100" t="s">
        <v>38</v>
      </c>
      <c r="AP3" s="100" t="s">
        <v>39</v>
      </c>
      <c r="AQ3" s="100" t="s">
        <v>40</v>
      </c>
      <c r="AR3" s="100" t="s">
        <v>41</v>
      </c>
      <c r="AS3" s="100" t="s">
        <v>42</v>
      </c>
      <c r="AT3" s="100" t="s">
        <v>43</v>
      </c>
      <c r="AU3" s="100" t="s">
        <v>44</v>
      </c>
      <c r="AV3" s="100" t="s">
        <v>45</v>
      </c>
    </row>
    <row r="4" spans="1:48" ht="14.4" x14ac:dyDescent="0.3">
      <c r="A4" s="99" t="s">
        <v>74</v>
      </c>
      <c r="B4" s="100">
        <v>0</v>
      </c>
      <c r="C4" s="102">
        <f>B4*10000</f>
        <v>0</v>
      </c>
      <c r="D4" s="99">
        <v>1.8E-3</v>
      </c>
      <c r="E4" s="99">
        <v>-6.4000000000000003E-3</v>
      </c>
      <c r="F4" s="99">
        <v>0</v>
      </c>
      <c r="G4" s="99">
        <v>1.5760000000000001</v>
      </c>
      <c r="H4" s="99">
        <v>1.62</v>
      </c>
      <c r="I4" s="99">
        <v>1.569</v>
      </c>
      <c r="J4" s="99">
        <v>1.397</v>
      </c>
      <c r="K4" s="99">
        <v>0</v>
      </c>
      <c r="L4" s="99">
        <v>0</v>
      </c>
      <c r="M4" s="99">
        <v>-1E-4</v>
      </c>
      <c r="N4" s="99">
        <v>-3.0000000000000001E-3</v>
      </c>
      <c r="O4" s="99">
        <v>1.9E-3</v>
      </c>
      <c r="P4" s="99">
        <v>3.3999999999999998E-3</v>
      </c>
      <c r="Q4" s="99">
        <v>2.0999999999999999E-3</v>
      </c>
      <c r="R4" s="99">
        <v>5.0000000000000001E-4</v>
      </c>
      <c r="S4" s="99">
        <v>8.9999999999999998E-4</v>
      </c>
      <c r="T4" s="99">
        <v>2.9999999999999997E-4</v>
      </c>
      <c r="U4" s="99">
        <v>4.8999999999999998E-3</v>
      </c>
      <c r="V4" s="99" t="s">
        <v>75</v>
      </c>
      <c r="W4" s="99">
        <v>8.9399999999999993E-2</v>
      </c>
      <c r="X4" s="99">
        <v>0.2417</v>
      </c>
      <c r="Y4" s="99">
        <v>0.23119999999999999</v>
      </c>
      <c r="Z4" s="99">
        <v>0.2843</v>
      </c>
      <c r="AA4" s="99">
        <v>0.28670000000000001</v>
      </c>
      <c r="AB4" s="99">
        <v>0.245</v>
      </c>
      <c r="AC4" s="99">
        <v>0</v>
      </c>
      <c r="AD4" s="99">
        <v>2.0000000000000001E-4</v>
      </c>
      <c r="AE4" s="99">
        <v>2.0000000000000001E-4</v>
      </c>
      <c r="AF4" s="99">
        <v>-2.9999999999999997E-4</v>
      </c>
      <c r="AG4" s="99">
        <v>0</v>
      </c>
      <c r="AH4" s="99">
        <v>-1.4800000000000001E-2</v>
      </c>
      <c r="AI4" s="99" t="s">
        <v>76</v>
      </c>
      <c r="AJ4" s="99">
        <v>0.82099999999999995</v>
      </c>
      <c r="AK4" s="99">
        <v>0.78710000000000002</v>
      </c>
      <c r="AL4" s="99">
        <v>0.64100000000000001</v>
      </c>
      <c r="AM4" s="99">
        <v>-5.0000000000000001E-4</v>
      </c>
      <c r="AN4" s="99">
        <v>4.0000000000000002E-4</v>
      </c>
      <c r="AO4" s="99">
        <v>2.0999999999999999E-3</v>
      </c>
      <c r="AP4" s="99">
        <v>6.8000000000000005E-2</v>
      </c>
      <c r="AQ4" s="99">
        <v>6.6600000000000006E-2</v>
      </c>
      <c r="AR4" s="99">
        <v>7.0400000000000004E-2</v>
      </c>
      <c r="AS4" s="99">
        <v>7.4099999999999999E-2</v>
      </c>
      <c r="AT4" s="99">
        <v>8.0000000000000004E-4</v>
      </c>
      <c r="AU4" s="99">
        <v>8.9999999999999998E-4</v>
      </c>
      <c r="AV4" s="99" t="s">
        <v>77</v>
      </c>
    </row>
    <row r="5" spans="1:48" ht="14.4" x14ac:dyDescent="0.3">
      <c r="A5" s="99"/>
      <c r="B5" s="100">
        <v>1.5625000000000001E-3</v>
      </c>
      <c r="C5" s="102">
        <f t="shared" ref="C5:C68" si="0">B5*10000</f>
        <v>15.625</v>
      </c>
      <c r="D5" s="99">
        <v>1.5E-3</v>
      </c>
      <c r="E5" s="99">
        <v>2.0899999999999998E-2</v>
      </c>
      <c r="F5" s="99">
        <v>4.0000000000000002E-4</v>
      </c>
      <c r="G5" s="99">
        <v>1.613</v>
      </c>
      <c r="H5" s="99">
        <v>1.6679999999999999</v>
      </c>
      <c r="I5" s="99">
        <v>1.6160000000000001</v>
      </c>
      <c r="J5" s="99">
        <v>1.411</v>
      </c>
      <c r="K5" s="99">
        <v>0</v>
      </c>
      <c r="L5" s="99">
        <v>0</v>
      </c>
      <c r="M5" s="99">
        <v>0</v>
      </c>
      <c r="N5" s="99">
        <v>-3.0000000000000001E-3</v>
      </c>
      <c r="O5" s="99">
        <v>1.2999999999999999E-3</v>
      </c>
      <c r="P5" s="99">
        <v>3.3E-3</v>
      </c>
      <c r="Q5" s="99">
        <v>3.5000000000000001E-3</v>
      </c>
      <c r="R5" s="99">
        <v>3.3E-3</v>
      </c>
      <c r="S5" s="99">
        <v>3.0000000000000001E-3</v>
      </c>
      <c r="T5" s="99">
        <v>2.5000000000000001E-3</v>
      </c>
      <c r="U5" s="99">
        <v>8.9999999999999998E-4</v>
      </c>
      <c r="V5" s="99" t="s">
        <v>75</v>
      </c>
      <c r="W5" s="99">
        <v>9.1700000000000004E-2</v>
      </c>
      <c r="X5" s="99">
        <v>0.25950000000000001</v>
      </c>
      <c r="Y5" s="99">
        <v>0.23549999999999999</v>
      </c>
      <c r="Z5" s="99">
        <v>0.29089999999999999</v>
      </c>
      <c r="AA5" s="99">
        <v>0.29470000000000002</v>
      </c>
      <c r="AB5" s="99">
        <v>0.2515</v>
      </c>
      <c r="AC5" s="99">
        <v>1E-4</v>
      </c>
      <c r="AD5" s="99">
        <v>2.0000000000000001E-4</v>
      </c>
      <c r="AE5" s="99">
        <v>1E-4</v>
      </c>
      <c r="AF5" s="99">
        <v>-5.1000000000000004E-3</v>
      </c>
      <c r="AG5" s="99">
        <v>-1E-3</v>
      </c>
      <c r="AH5" s="99">
        <v>-1.72E-2</v>
      </c>
      <c r="AI5" s="99" t="s">
        <v>78</v>
      </c>
      <c r="AJ5" s="99">
        <v>1.3149999999999999</v>
      </c>
      <c r="AK5" s="99">
        <v>1.1819999999999999</v>
      </c>
      <c r="AL5" s="99">
        <v>1.024</v>
      </c>
      <c r="AM5" s="99">
        <v>1.1000000000000001E-3</v>
      </c>
      <c r="AN5" s="99">
        <v>-2.9999999999999997E-4</v>
      </c>
      <c r="AO5" s="99">
        <v>-4.5999999999999999E-3</v>
      </c>
      <c r="AP5" s="99">
        <v>7.6600000000000001E-2</v>
      </c>
      <c r="AQ5" s="99">
        <v>7.4899999999999994E-2</v>
      </c>
      <c r="AR5" s="99">
        <v>7.4300000000000005E-2</v>
      </c>
      <c r="AS5" s="99">
        <v>7.5999999999999998E-2</v>
      </c>
      <c r="AT5" s="99">
        <v>8.0000000000000004E-4</v>
      </c>
      <c r="AU5" s="99">
        <v>8.0000000000000004E-4</v>
      </c>
      <c r="AV5" s="99" t="s">
        <v>79</v>
      </c>
    </row>
    <row r="6" spans="1:48" ht="14.4" x14ac:dyDescent="0.3">
      <c r="A6" s="99"/>
      <c r="B6" s="100">
        <v>3.1250000000000002E-3</v>
      </c>
      <c r="C6" s="102">
        <f t="shared" si="0"/>
        <v>31.25</v>
      </c>
      <c r="D6" s="99">
        <v>1.6999999999999999E-3</v>
      </c>
      <c r="E6" s="99">
        <v>-3.2599999999999997E-2</v>
      </c>
      <c r="F6" s="99">
        <v>2.9999999999999997E-4</v>
      </c>
      <c r="G6" s="99">
        <v>1.575</v>
      </c>
      <c r="H6" s="99">
        <v>1.631</v>
      </c>
      <c r="I6" s="99">
        <v>1.575</v>
      </c>
      <c r="J6" s="99">
        <v>1.379</v>
      </c>
      <c r="K6" s="99">
        <v>1E-4</v>
      </c>
      <c r="L6" s="99">
        <v>0</v>
      </c>
      <c r="M6" s="99">
        <v>0</v>
      </c>
      <c r="N6" s="99">
        <v>-2.8999999999999998E-3</v>
      </c>
      <c r="O6" s="99">
        <v>0</v>
      </c>
      <c r="P6" s="99">
        <v>2.8999999999999998E-3</v>
      </c>
      <c r="Q6" s="99">
        <v>1.1999999999999999E-3</v>
      </c>
      <c r="R6" s="99">
        <v>1E-4</v>
      </c>
      <c r="S6" s="99">
        <v>4.0000000000000002E-4</v>
      </c>
      <c r="T6" s="99">
        <v>-2.0000000000000001E-4</v>
      </c>
      <c r="U6" s="99">
        <v>5.4000000000000003E-3</v>
      </c>
      <c r="V6" s="99" t="s">
        <v>75</v>
      </c>
      <c r="W6" s="99">
        <v>9.1700000000000004E-2</v>
      </c>
      <c r="X6" s="99">
        <v>0.25319999999999998</v>
      </c>
      <c r="Y6" s="99">
        <v>0.22889999999999999</v>
      </c>
      <c r="Z6" s="99">
        <v>0.27960000000000002</v>
      </c>
      <c r="AA6" s="99">
        <v>0.28539999999999999</v>
      </c>
      <c r="AB6" s="99">
        <v>0.24279999999999999</v>
      </c>
      <c r="AC6" s="99">
        <v>0</v>
      </c>
      <c r="AD6" s="99">
        <v>0</v>
      </c>
      <c r="AE6" s="99">
        <v>2.0000000000000001E-4</v>
      </c>
      <c r="AF6" s="99">
        <v>6.0000000000000001E-3</v>
      </c>
      <c r="AG6" s="99">
        <v>-8.0000000000000004E-4</v>
      </c>
      <c r="AH6" s="99">
        <v>-1.47E-2</v>
      </c>
      <c r="AI6" s="99" t="s">
        <v>80</v>
      </c>
      <c r="AJ6" s="99">
        <v>1.621</v>
      </c>
      <c r="AK6" s="99">
        <v>1.5409999999999999</v>
      </c>
      <c r="AL6" s="99">
        <v>1.3180000000000001</v>
      </c>
      <c r="AM6" s="99">
        <v>-1.9E-3</v>
      </c>
      <c r="AN6" s="99">
        <v>-1.1000000000000001E-3</v>
      </c>
      <c r="AO6" s="99">
        <v>-6.9999999999999999E-4</v>
      </c>
      <c r="AP6" s="99">
        <v>6.7900000000000002E-2</v>
      </c>
      <c r="AQ6" s="99">
        <v>6.8699999999999997E-2</v>
      </c>
      <c r="AR6" s="99">
        <v>6.7299999999999999E-2</v>
      </c>
      <c r="AS6" s="99">
        <v>6.9199999999999998E-2</v>
      </c>
      <c r="AT6" s="99">
        <v>8.9999999999999998E-4</v>
      </c>
      <c r="AU6" s="99">
        <v>8.0000000000000004E-4</v>
      </c>
      <c r="AV6" s="99" t="s">
        <v>81</v>
      </c>
    </row>
    <row r="7" spans="1:48" ht="14.4" x14ac:dyDescent="0.3">
      <c r="A7" s="99"/>
      <c r="B7" s="100">
        <v>6.2500000000000003E-3</v>
      </c>
      <c r="C7" s="102">
        <f t="shared" si="0"/>
        <v>62.5</v>
      </c>
      <c r="D7" s="99">
        <v>1.1999999999999999E-3</v>
      </c>
      <c r="E7" s="99">
        <v>1.2200000000000001E-2</v>
      </c>
      <c r="F7" s="99">
        <v>1E-4</v>
      </c>
      <c r="G7" s="99">
        <v>1.599</v>
      </c>
      <c r="H7" s="99">
        <v>1.6559999999999999</v>
      </c>
      <c r="I7" s="99">
        <v>1.597</v>
      </c>
      <c r="J7" s="99">
        <v>1.405</v>
      </c>
      <c r="K7" s="99">
        <v>0</v>
      </c>
      <c r="L7" s="99">
        <v>0</v>
      </c>
      <c r="M7" s="99">
        <v>-2.0000000000000001E-4</v>
      </c>
      <c r="N7" s="99">
        <v>-3.0999999999999999E-3</v>
      </c>
      <c r="O7" s="99">
        <v>-4.0000000000000002E-4</v>
      </c>
      <c r="P7" s="99">
        <v>3.3999999999999998E-3</v>
      </c>
      <c r="Q7" s="99">
        <v>2.3999999999999998E-3</v>
      </c>
      <c r="R7" s="99">
        <v>1.9E-3</v>
      </c>
      <c r="S7" s="99">
        <v>1.5E-3</v>
      </c>
      <c r="T7" s="99">
        <v>1.5E-3</v>
      </c>
      <c r="U7" s="99">
        <v>7.4999999999999997E-3</v>
      </c>
      <c r="V7" s="99" t="s">
        <v>75</v>
      </c>
      <c r="W7" s="99">
        <v>9.9199999999999997E-2</v>
      </c>
      <c r="X7" s="99">
        <v>0.26790000000000003</v>
      </c>
      <c r="Y7" s="99">
        <v>0.2412</v>
      </c>
      <c r="Z7" s="99">
        <v>0.29420000000000002</v>
      </c>
      <c r="AA7" s="99">
        <v>0.30099999999999999</v>
      </c>
      <c r="AB7" s="99">
        <v>0.25750000000000001</v>
      </c>
      <c r="AC7" s="99">
        <v>0</v>
      </c>
      <c r="AD7" s="99">
        <v>1E-4</v>
      </c>
      <c r="AE7" s="99">
        <v>5.0000000000000001E-4</v>
      </c>
      <c r="AF7" s="99">
        <v>4.5999999999999999E-3</v>
      </c>
      <c r="AG7" s="99">
        <v>-8.0000000000000004E-4</v>
      </c>
      <c r="AH7" s="99">
        <v>-1.5900000000000001E-2</v>
      </c>
      <c r="AI7" s="99" t="s">
        <v>82</v>
      </c>
      <c r="AJ7" s="99">
        <v>2.3570000000000002</v>
      </c>
      <c r="AK7" s="99">
        <v>2.2890000000000001</v>
      </c>
      <c r="AL7" s="99">
        <v>2.0830000000000002</v>
      </c>
      <c r="AM7" s="99">
        <v>1E-4</v>
      </c>
      <c r="AN7" s="99">
        <v>-2.0000000000000001E-4</v>
      </c>
      <c r="AO7" s="99">
        <v>-4.0000000000000002E-4</v>
      </c>
      <c r="AP7" s="99">
        <v>8.8499999999999995E-2</v>
      </c>
      <c r="AQ7" s="99">
        <v>8.7800000000000003E-2</v>
      </c>
      <c r="AR7" s="99">
        <v>8.3900000000000002E-2</v>
      </c>
      <c r="AS7" s="99">
        <v>8.8900000000000007E-2</v>
      </c>
      <c r="AT7" s="99">
        <v>8.0000000000000004E-4</v>
      </c>
      <c r="AU7" s="99">
        <v>8.9999999999999998E-4</v>
      </c>
      <c r="AV7" s="99" t="s">
        <v>83</v>
      </c>
    </row>
    <row r="8" spans="1:48" ht="14.4" x14ac:dyDescent="0.3">
      <c r="A8" s="99"/>
      <c r="B8" s="100">
        <v>1.2500000000000001E-2</v>
      </c>
      <c r="C8" s="102">
        <f t="shared" si="0"/>
        <v>125</v>
      </c>
      <c r="D8" s="99">
        <v>1.8E-3</v>
      </c>
      <c r="E8" s="99">
        <v>-1.2999999999999999E-2</v>
      </c>
      <c r="F8" s="99">
        <v>1E-3</v>
      </c>
      <c r="G8" s="99">
        <v>1.5429999999999999</v>
      </c>
      <c r="H8" s="99">
        <v>1.5960000000000001</v>
      </c>
      <c r="I8" s="99">
        <v>1.534</v>
      </c>
      <c r="J8" s="99">
        <v>1.3540000000000001</v>
      </c>
      <c r="K8" s="99">
        <v>0</v>
      </c>
      <c r="L8" s="99">
        <v>0</v>
      </c>
      <c r="M8" s="99">
        <v>-1E-4</v>
      </c>
      <c r="N8" s="99">
        <v>-2.3999999999999998E-3</v>
      </c>
      <c r="O8" s="99">
        <v>1E-3</v>
      </c>
      <c r="P8" s="99">
        <v>3.8E-3</v>
      </c>
      <c r="Q8" s="99">
        <v>8.9999999999999998E-4</v>
      </c>
      <c r="R8" s="99">
        <v>1E-4</v>
      </c>
      <c r="S8" s="99">
        <v>0</v>
      </c>
      <c r="T8" s="99">
        <v>-2.0000000000000001E-4</v>
      </c>
      <c r="U8" s="99">
        <v>2.5999999999999999E-3</v>
      </c>
      <c r="V8" s="99" t="s">
        <v>75</v>
      </c>
      <c r="W8" s="99">
        <v>9.9500000000000005E-2</v>
      </c>
      <c r="X8" s="99">
        <v>0.27639999999999998</v>
      </c>
      <c r="Y8" s="99">
        <v>0.2465</v>
      </c>
      <c r="Z8" s="99">
        <v>0.30120000000000002</v>
      </c>
      <c r="AA8" s="99">
        <v>0.30940000000000001</v>
      </c>
      <c r="AB8" s="99">
        <v>0.26490000000000002</v>
      </c>
      <c r="AC8" s="99">
        <v>0</v>
      </c>
      <c r="AD8" s="99">
        <v>0</v>
      </c>
      <c r="AE8" s="99">
        <v>2.0000000000000001E-4</v>
      </c>
      <c r="AF8" s="99">
        <v>-5.1000000000000004E-3</v>
      </c>
      <c r="AG8" s="99">
        <v>-1E-4</v>
      </c>
      <c r="AH8" s="99">
        <v>-1.21E-2</v>
      </c>
      <c r="AI8" s="99" t="s">
        <v>84</v>
      </c>
      <c r="AJ8" s="99">
        <v>3.7869999999999999</v>
      </c>
      <c r="AK8" s="99">
        <v>3.7450000000000001</v>
      </c>
      <c r="AL8" s="99">
        <v>3.5209999999999999</v>
      </c>
      <c r="AM8" s="99">
        <v>-1.1999999999999999E-3</v>
      </c>
      <c r="AN8" s="99">
        <v>-2.0000000000000001E-4</v>
      </c>
      <c r="AO8" s="99">
        <v>-4.7999999999999996E-3</v>
      </c>
      <c r="AP8" s="99">
        <v>9.0300000000000005E-2</v>
      </c>
      <c r="AQ8" s="99">
        <v>8.6499999999999994E-2</v>
      </c>
      <c r="AR8" s="99">
        <v>8.6599999999999996E-2</v>
      </c>
      <c r="AS8" s="99">
        <v>8.8300000000000003E-2</v>
      </c>
      <c r="AT8" s="99">
        <v>1E-3</v>
      </c>
      <c r="AU8" s="99">
        <v>1E-3</v>
      </c>
      <c r="AV8" s="99" t="s">
        <v>85</v>
      </c>
    </row>
    <row r="9" spans="1:48" ht="14.4" x14ac:dyDescent="0.3">
      <c r="A9" s="99"/>
      <c r="B9" s="100">
        <v>2.5000000000000001E-2</v>
      </c>
      <c r="C9" s="102">
        <f t="shared" si="0"/>
        <v>250</v>
      </c>
      <c r="D9" s="99">
        <v>1E-3</v>
      </c>
      <c r="E9" s="99">
        <v>6.1999999999999998E-3</v>
      </c>
      <c r="F9" s="99">
        <v>0</v>
      </c>
      <c r="G9" s="99">
        <v>1.486</v>
      </c>
      <c r="H9" s="99">
        <v>1.542</v>
      </c>
      <c r="I9" s="99">
        <v>1.4810000000000001</v>
      </c>
      <c r="J9" s="99">
        <v>1.284</v>
      </c>
      <c r="K9" s="99">
        <v>0</v>
      </c>
      <c r="L9" s="99">
        <v>1E-4</v>
      </c>
      <c r="M9" s="99">
        <v>-1E-4</v>
      </c>
      <c r="N9" s="99">
        <v>-2.5000000000000001E-3</v>
      </c>
      <c r="O9" s="99">
        <v>1.8E-3</v>
      </c>
      <c r="P9" s="99">
        <v>3.8999999999999998E-3</v>
      </c>
      <c r="Q9" s="99">
        <v>4.0000000000000002E-4</v>
      </c>
      <c r="R9" s="99">
        <v>1E-4</v>
      </c>
      <c r="S9" s="99">
        <v>0</v>
      </c>
      <c r="T9" s="99">
        <v>-4.0000000000000002E-4</v>
      </c>
      <c r="U9" s="99">
        <v>8.9999999999999993E-3</v>
      </c>
      <c r="V9" s="99" t="s">
        <v>75</v>
      </c>
      <c r="W9" s="99">
        <v>0.10630000000000001</v>
      </c>
      <c r="X9" s="99">
        <v>0.27850000000000003</v>
      </c>
      <c r="Y9" s="99">
        <v>0.24859999999999999</v>
      </c>
      <c r="Z9" s="99">
        <v>0.30230000000000001</v>
      </c>
      <c r="AA9" s="99">
        <v>0.31169999999999998</v>
      </c>
      <c r="AB9" s="99">
        <v>0.26700000000000002</v>
      </c>
      <c r="AC9" s="99">
        <v>0</v>
      </c>
      <c r="AD9" s="99">
        <v>1E-4</v>
      </c>
      <c r="AE9" s="99">
        <v>5.0000000000000001E-4</v>
      </c>
      <c r="AF9" s="99">
        <v>-3.0999999999999999E-3</v>
      </c>
      <c r="AG9" s="99">
        <v>2.9999999999999997E-4</v>
      </c>
      <c r="AH9" s="99">
        <v>-1.4800000000000001E-2</v>
      </c>
      <c r="AI9" s="99" t="s">
        <v>86</v>
      </c>
      <c r="AJ9" s="99">
        <v>6.7050000000000001</v>
      </c>
      <c r="AK9" s="99">
        <v>6.4210000000000003</v>
      </c>
      <c r="AL9" s="99">
        <v>6.4610000000000003</v>
      </c>
      <c r="AM9" s="99">
        <v>1.8E-3</v>
      </c>
      <c r="AN9" s="99">
        <v>-1.2999999999999999E-3</v>
      </c>
      <c r="AO9" s="99">
        <v>2.8E-3</v>
      </c>
      <c r="AP9" s="99">
        <v>7.2300000000000003E-2</v>
      </c>
      <c r="AQ9" s="99">
        <v>7.2700000000000001E-2</v>
      </c>
      <c r="AR9" s="99">
        <v>7.3499999999999996E-2</v>
      </c>
      <c r="AS9" s="99">
        <v>7.5899999999999995E-2</v>
      </c>
      <c r="AT9" s="99">
        <v>2.3999999999999998E-3</v>
      </c>
      <c r="AU9" s="99">
        <v>2.3E-3</v>
      </c>
      <c r="AV9" s="99" t="s">
        <v>87</v>
      </c>
    </row>
    <row r="10" spans="1:48" ht="14.4" x14ac:dyDescent="0.3">
      <c r="A10" s="99"/>
      <c r="B10" s="100">
        <v>0.05</v>
      </c>
      <c r="C10" s="102">
        <f t="shared" si="0"/>
        <v>500</v>
      </c>
      <c r="D10" s="99">
        <v>6.9999999999999999E-4</v>
      </c>
      <c r="E10" s="99">
        <v>-2.23E-2</v>
      </c>
      <c r="F10" s="99">
        <v>-6.9999999999999999E-4</v>
      </c>
      <c r="G10" s="99">
        <v>1.5349999999999999</v>
      </c>
      <c r="H10" s="99">
        <v>1.595</v>
      </c>
      <c r="I10" s="99">
        <v>1.534</v>
      </c>
      <c r="J10" s="99">
        <v>1.341</v>
      </c>
      <c r="K10" s="99">
        <v>0</v>
      </c>
      <c r="L10" s="99">
        <v>0</v>
      </c>
      <c r="M10" s="99">
        <v>-1E-4</v>
      </c>
      <c r="N10" s="99">
        <v>-1.8E-3</v>
      </c>
      <c r="O10" s="99">
        <v>2.8E-3</v>
      </c>
      <c r="P10" s="99">
        <v>4.7999999999999996E-3</v>
      </c>
      <c r="Q10" s="99">
        <v>1.6000000000000001E-3</v>
      </c>
      <c r="R10" s="99">
        <v>4.0000000000000002E-4</v>
      </c>
      <c r="S10" s="99">
        <v>5.0000000000000001E-4</v>
      </c>
      <c r="T10" s="99">
        <v>-2.0000000000000001E-4</v>
      </c>
      <c r="U10" s="99">
        <v>1.04E-2</v>
      </c>
      <c r="V10" s="99" t="s">
        <v>75</v>
      </c>
      <c r="W10" s="99">
        <v>0.1182</v>
      </c>
      <c r="X10" s="99">
        <v>0.28760000000000002</v>
      </c>
      <c r="Y10" s="99">
        <v>0.26129999999999998</v>
      </c>
      <c r="Z10" s="99">
        <v>0.316</v>
      </c>
      <c r="AA10" s="99">
        <v>0.32769999999999999</v>
      </c>
      <c r="AB10" s="99">
        <v>0.28070000000000001</v>
      </c>
      <c r="AC10" s="99">
        <v>1E-4</v>
      </c>
      <c r="AD10" s="99">
        <v>0</v>
      </c>
      <c r="AE10" s="99">
        <v>5.9999999999999995E-4</v>
      </c>
      <c r="AF10" s="99">
        <v>-6.0000000000000001E-3</v>
      </c>
      <c r="AG10" s="99">
        <v>-6.9999999999999999E-4</v>
      </c>
      <c r="AH10" s="99">
        <v>2.9999999999999997E-4</v>
      </c>
      <c r="AI10" s="99" t="s">
        <v>88</v>
      </c>
      <c r="AJ10" s="99">
        <v>12.72</v>
      </c>
      <c r="AK10" s="99">
        <v>11.72</v>
      </c>
      <c r="AL10" s="99">
        <v>13.2</v>
      </c>
      <c r="AM10" s="99">
        <v>2.3E-3</v>
      </c>
      <c r="AN10" s="99">
        <v>-6.9999999999999999E-4</v>
      </c>
      <c r="AO10" s="99">
        <v>-3.0000000000000001E-3</v>
      </c>
      <c r="AP10" s="99">
        <v>7.3999999999999996E-2</v>
      </c>
      <c r="AQ10" s="99">
        <v>6.8099999999999994E-2</v>
      </c>
      <c r="AR10" s="99">
        <v>6.6400000000000001E-2</v>
      </c>
      <c r="AS10" s="99">
        <v>7.2400000000000006E-2</v>
      </c>
      <c r="AT10" s="99">
        <v>1.6999999999999999E-3</v>
      </c>
      <c r="AU10" s="99">
        <v>1.6000000000000001E-3</v>
      </c>
      <c r="AV10" s="99" t="s">
        <v>89</v>
      </c>
    </row>
    <row r="11" spans="1:48" ht="14.4" x14ac:dyDescent="0.3">
      <c r="A11" s="99"/>
      <c r="B11" s="100">
        <v>0.1</v>
      </c>
      <c r="C11" s="102">
        <f t="shared" si="0"/>
        <v>1000</v>
      </c>
      <c r="D11" s="99">
        <v>1E-4</v>
      </c>
      <c r="E11" s="99">
        <v>-2.9399999999999999E-2</v>
      </c>
      <c r="F11" s="99">
        <v>-8.9999999999999998E-4</v>
      </c>
      <c r="G11" s="99">
        <v>1.5229999999999999</v>
      </c>
      <c r="H11" s="99">
        <v>1.5880000000000001</v>
      </c>
      <c r="I11" s="99">
        <v>1.532</v>
      </c>
      <c r="J11" s="99">
        <v>1.327</v>
      </c>
      <c r="K11" s="99">
        <v>0</v>
      </c>
      <c r="L11" s="99">
        <v>0</v>
      </c>
      <c r="M11" s="99">
        <v>-1E-4</v>
      </c>
      <c r="N11" s="99">
        <v>4.0000000000000002E-4</v>
      </c>
      <c r="O11" s="99">
        <v>4.8999999999999998E-3</v>
      </c>
      <c r="P11" s="99">
        <v>6.7999999999999996E-3</v>
      </c>
      <c r="Q11" s="99">
        <v>5.9999999999999995E-4</v>
      </c>
      <c r="R11" s="99">
        <v>4.0000000000000002E-4</v>
      </c>
      <c r="S11" s="99">
        <v>1E-3</v>
      </c>
      <c r="T11" s="99">
        <v>1E-4</v>
      </c>
      <c r="U11" s="99">
        <v>-7.1999999999999998E-3</v>
      </c>
      <c r="V11" s="99" t="s">
        <v>75</v>
      </c>
      <c r="W11" s="99">
        <v>0.1303</v>
      </c>
      <c r="X11" s="99">
        <v>0.32800000000000001</v>
      </c>
      <c r="Y11" s="99">
        <v>0.30130000000000001</v>
      </c>
      <c r="Z11" s="99">
        <v>0.36120000000000002</v>
      </c>
      <c r="AA11" s="99">
        <v>0.374</v>
      </c>
      <c r="AB11" s="99">
        <v>0.31969999999999998</v>
      </c>
      <c r="AC11" s="99">
        <v>1E-4</v>
      </c>
      <c r="AD11" s="99">
        <v>1E-4</v>
      </c>
      <c r="AE11" s="99">
        <v>2.0000000000000001E-4</v>
      </c>
      <c r="AF11" s="99">
        <v>-3.3999999999999998E-3</v>
      </c>
      <c r="AG11" s="99">
        <v>-2.9999999999999997E-4</v>
      </c>
      <c r="AH11" s="99">
        <v>2.8999999999999998E-3</v>
      </c>
      <c r="AI11" s="99" t="s">
        <v>90</v>
      </c>
      <c r="AJ11" s="99">
        <v>23.76</v>
      </c>
      <c r="AK11" s="99" t="s">
        <v>75</v>
      </c>
      <c r="AL11" s="99">
        <v>26.41</v>
      </c>
      <c r="AM11" s="99">
        <v>1.1999999999999999E-3</v>
      </c>
      <c r="AN11" s="99">
        <v>-1.5E-3</v>
      </c>
      <c r="AO11" s="99">
        <v>-6.0000000000000001E-3</v>
      </c>
      <c r="AP11" s="99">
        <v>7.2499999999999995E-2</v>
      </c>
      <c r="AQ11" s="99">
        <v>6.2899999999999998E-2</v>
      </c>
      <c r="AR11" s="99">
        <v>6.3500000000000001E-2</v>
      </c>
      <c r="AS11" s="99">
        <v>6.7199999999999996E-2</v>
      </c>
      <c r="AT11" s="99">
        <v>3.0000000000000001E-3</v>
      </c>
      <c r="AU11" s="99">
        <v>3.0000000000000001E-3</v>
      </c>
      <c r="AV11" s="99" t="s">
        <v>91</v>
      </c>
    </row>
    <row r="12" spans="1:48" ht="14.4" x14ac:dyDescent="0.3">
      <c r="A12" s="99" t="s">
        <v>92</v>
      </c>
      <c r="B12" s="100">
        <v>0</v>
      </c>
      <c r="C12" s="102">
        <f t="shared" si="0"/>
        <v>0</v>
      </c>
      <c r="D12" s="99">
        <v>8.0000000000000004E-4</v>
      </c>
      <c r="E12" s="99">
        <v>3.2000000000000002E-3</v>
      </c>
      <c r="F12" s="99">
        <v>-1E-4</v>
      </c>
      <c r="G12" s="99">
        <v>1.5960000000000001</v>
      </c>
      <c r="H12" s="99">
        <v>1.6779999999999999</v>
      </c>
      <c r="I12" s="99">
        <v>1.62</v>
      </c>
      <c r="J12" s="99">
        <v>1.4119999999999999</v>
      </c>
      <c r="K12" s="99">
        <v>0</v>
      </c>
      <c r="L12" s="99">
        <v>0</v>
      </c>
      <c r="M12" s="99">
        <v>-2.0000000000000001E-4</v>
      </c>
      <c r="N12" s="99">
        <v>1.1999999999999999E-3</v>
      </c>
      <c r="O12" s="99">
        <v>5.1000000000000004E-3</v>
      </c>
      <c r="P12" s="99">
        <v>7.1000000000000004E-3</v>
      </c>
      <c r="Q12" s="99">
        <v>4.0000000000000002E-4</v>
      </c>
      <c r="R12" s="99">
        <v>2.9999999999999997E-4</v>
      </c>
      <c r="S12" s="99">
        <v>1E-4</v>
      </c>
      <c r="T12" s="99">
        <v>-5.9999999999999995E-4</v>
      </c>
      <c r="U12" s="99">
        <v>8.0999999999999996E-3</v>
      </c>
      <c r="V12" s="99" t="s">
        <v>75</v>
      </c>
      <c r="W12" s="99">
        <v>8.8900000000000007E-2</v>
      </c>
      <c r="X12" s="99">
        <v>0.27200000000000002</v>
      </c>
      <c r="Y12" s="99">
        <v>0.24060000000000001</v>
      </c>
      <c r="Z12" s="99">
        <v>0.29699999999999999</v>
      </c>
      <c r="AA12" s="99">
        <v>0.30890000000000001</v>
      </c>
      <c r="AB12" s="99">
        <v>0.2555</v>
      </c>
      <c r="AC12" s="99">
        <v>0</v>
      </c>
      <c r="AD12" s="99">
        <v>1E-4</v>
      </c>
      <c r="AE12" s="99">
        <v>6.9999999999999999E-4</v>
      </c>
      <c r="AF12" s="99">
        <v>-2.3E-3</v>
      </c>
      <c r="AG12" s="99">
        <v>-8.0000000000000004E-4</v>
      </c>
      <c r="AH12" s="99">
        <v>-2.18E-2</v>
      </c>
      <c r="AI12" s="99" t="s">
        <v>93</v>
      </c>
      <c r="AJ12" s="99">
        <v>0.95920000000000005</v>
      </c>
      <c r="AK12" s="99">
        <v>0.77890000000000004</v>
      </c>
      <c r="AL12" s="99">
        <v>0.62809999999999999</v>
      </c>
      <c r="AM12" s="99">
        <v>1.1999999999999999E-3</v>
      </c>
      <c r="AN12" s="99">
        <v>-1.1999999999999999E-3</v>
      </c>
      <c r="AO12" s="99">
        <v>6.9999999999999999E-4</v>
      </c>
      <c r="AP12" s="99">
        <v>7.5800000000000006E-2</v>
      </c>
      <c r="AQ12" s="99">
        <v>7.3499999999999996E-2</v>
      </c>
      <c r="AR12" s="99">
        <v>7.1900000000000006E-2</v>
      </c>
      <c r="AS12" s="99">
        <v>7.5499999999999998E-2</v>
      </c>
      <c r="AT12" s="99">
        <v>6.3E-3</v>
      </c>
      <c r="AU12" s="99">
        <v>6.4999999999999997E-3</v>
      </c>
      <c r="AV12" s="99" t="s">
        <v>94</v>
      </c>
    </row>
    <row r="13" spans="1:48" ht="14.4" x14ac:dyDescent="0.3">
      <c r="A13" s="99"/>
      <c r="B13" s="100">
        <v>1.5625000000000001E-3</v>
      </c>
      <c r="C13" s="102">
        <f t="shared" si="0"/>
        <v>15.625</v>
      </c>
      <c r="D13" s="99">
        <v>1.6000000000000001E-3</v>
      </c>
      <c r="E13" s="99">
        <v>-2.8E-3</v>
      </c>
      <c r="F13" s="99">
        <v>-1E-4</v>
      </c>
      <c r="G13" s="99">
        <v>1.5760000000000001</v>
      </c>
      <c r="H13" s="99">
        <v>1.657</v>
      </c>
      <c r="I13" s="99">
        <v>1.5940000000000001</v>
      </c>
      <c r="J13" s="99">
        <v>1.371</v>
      </c>
      <c r="K13" s="99">
        <v>0</v>
      </c>
      <c r="L13" s="99">
        <v>0</v>
      </c>
      <c r="M13" s="99">
        <v>-1E-4</v>
      </c>
      <c r="N13" s="99">
        <v>3.0999999999999999E-3</v>
      </c>
      <c r="O13" s="99">
        <v>6.3E-3</v>
      </c>
      <c r="P13" s="99">
        <v>8.8999999999999999E-3</v>
      </c>
      <c r="Q13" s="99">
        <v>5.0000000000000001E-4</v>
      </c>
      <c r="R13" s="99">
        <v>-1E-4</v>
      </c>
      <c r="S13" s="99">
        <v>2.0000000000000001E-4</v>
      </c>
      <c r="T13" s="99">
        <v>-2.0000000000000001E-4</v>
      </c>
      <c r="U13" s="99">
        <v>8.5000000000000006E-3</v>
      </c>
      <c r="V13" s="99" t="s">
        <v>75</v>
      </c>
      <c r="W13" s="99">
        <v>8.8200000000000001E-2</v>
      </c>
      <c r="X13" s="99">
        <v>0.27589999999999998</v>
      </c>
      <c r="Y13" s="99">
        <v>0.2447</v>
      </c>
      <c r="Z13" s="99">
        <v>0.29920000000000002</v>
      </c>
      <c r="AA13" s="99">
        <v>0.31230000000000002</v>
      </c>
      <c r="AB13" s="99">
        <v>0.25979999999999998</v>
      </c>
      <c r="AC13" s="99">
        <v>0</v>
      </c>
      <c r="AD13" s="99">
        <v>2.0000000000000001E-4</v>
      </c>
      <c r="AE13" s="99">
        <v>2.0000000000000001E-4</v>
      </c>
      <c r="AF13" s="99">
        <v>1.1999999999999999E-3</v>
      </c>
      <c r="AG13" s="99">
        <v>5.0000000000000001E-4</v>
      </c>
      <c r="AH13" s="99">
        <v>-2.2499999999999999E-2</v>
      </c>
      <c r="AI13" s="99" t="s">
        <v>95</v>
      </c>
      <c r="AJ13" s="99">
        <v>1.42</v>
      </c>
      <c r="AK13" s="99">
        <v>1.123</v>
      </c>
      <c r="AL13" s="99">
        <v>0.97430000000000005</v>
      </c>
      <c r="AM13" s="99">
        <v>-2.0000000000000001E-4</v>
      </c>
      <c r="AN13" s="99">
        <v>-8.0000000000000004E-4</v>
      </c>
      <c r="AO13" s="99">
        <v>2.0000000000000001E-4</v>
      </c>
      <c r="AP13" s="99">
        <v>0.11119999999999999</v>
      </c>
      <c r="AQ13" s="99">
        <v>0.1085</v>
      </c>
      <c r="AR13" s="99">
        <v>0.1103</v>
      </c>
      <c r="AS13" s="99">
        <v>0.10979999999999999</v>
      </c>
      <c r="AT13" s="99">
        <v>6.6E-3</v>
      </c>
      <c r="AU13" s="99">
        <v>6.7000000000000002E-3</v>
      </c>
      <c r="AV13" s="99" t="s">
        <v>96</v>
      </c>
    </row>
    <row r="14" spans="1:48" ht="14.4" x14ac:dyDescent="0.3">
      <c r="A14" s="99"/>
      <c r="B14" s="100">
        <v>3.1250000000000002E-3</v>
      </c>
      <c r="C14" s="102">
        <f t="shared" si="0"/>
        <v>31.25</v>
      </c>
      <c r="D14" s="99">
        <v>5.0000000000000001E-4</v>
      </c>
      <c r="E14" s="99">
        <v>1.6500000000000001E-2</v>
      </c>
      <c r="F14" s="99">
        <v>-8.0000000000000004E-4</v>
      </c>
      <c r="G14" s="99">
        <v>1.5680000000000001</v>
      </c>
      <c r="H14" s="99">
        <v>1.6519999999999999</v>
      </c>
      <c r="I14" s="99">
        <v>1.5920000000000001</v>
      </c>
      <c r="J14" s="99">
        <v>1.379</v>
      </c>
      <c r="K14" s="99">
        <v>0</v>
      </c>
      <c r="L14" s="99">
        <v>0</v>
      </c>
      <c r="M14" s="99">
        <v>-1E-4</v>
      </c>
      <c r="N14" s="99">
        <v>2.2000000000000001E-3</v>
      </c>
      <c r="O14" s="99">
        <v>5.7000000000000002E-3</v>
      </c>
      <c r="P14" s="99">
        <v>8.3999999999999995E-3</v>
      </c>
      <c r="Q14" s="99">
        <v>1E-3</v>
      </c>
      <c r="R14" s="99">
        <v>2.9999999999999997E-4</v>
      </c>
      <c r="S14" s="99">
        <v>5.9999999999999995E-4</v>
      </c>
      <c r="T14" s="99">
        <v>-1E-4</v>
      </c>
      <c r="U14" s="99">
        <v>-4.3E-3</v>
      </c>
      <c r="V14" s="99" t="s">
        <v>75</v>
      </c>
      <c r="W14" s="99">
        <v>9.06E-2</v>
      </c>
      <c r="X14" s="99">
        <v>0.27910000000000001</v>
      </c>
      <c r="Y14" s="99">
        <v>0.25230000000000002</v>
      </c>
      <c r="Z14" s="99">
        <v>0.30530000000000002</v>
      </c>
      <c r="AA14" s="99">
        <v>0.31879999999999997</v>
      </c>
      <c r="AB14" s="99">
        <v>0.26400000000000001</v>
      </c>
      <c r="AC14" s="99">
        <v>0</v>
      </c>
      <c r="AD14" s="99">
        <v>2.0000000000000001E-4</v>
      </c>
      <c r="AE14" s="99">
        <v>0</v>
      </c>
      <c r="AF14" s="99">
        <v>-3.2000000000000002E-3</v>
      </c>
      <c r="AG14" s="99">
        <v>0</v>
      </c>
      <c r="AH14" s="99">
        <v>-2.24E-2</v>
      </c>
      <c r="AI14" s="99" t="s">
        <v>97</v>
      </c>
      <c r="AJ14" s="99">
        <v>1.6950000000000001</v>
      </c>
      <c r="AK14" s="99">
        <v>1.4810000000000001</v>
      </c>
      <c r="AL14" s="99">
        <v>1.3109999999999999</v>
      </c>
      <c r="AM14" s="99">
        <v>-1.6999999999999999E-3</v>
      </c>
      <c r="AN14" s="99">
        <v>-1.4E-3</v>
      </c>
      <c r="AO14" s="99">
        <v>1.8E-3</v>
      </c>
      <c r="AP14" s="99">
        <v>0.1308</v>
      </c>
      <c r="AQ14" s="99">
        <v>0.12859999999999999</v>
      </c>
      <c r="AR14" s="99">
        <v>0.1295</v>
      </c>
      <c r="AS14" s="99">
        <v>0.1308</v>
      </c>
      <c r="AT14" s="99">
        <v>6.1999999999999998E-3</v>
      </c>
      <c r="AU14" s="99">
        <v>6.6E-3</v>
      </c>
      <c r="AV14" s="99" t="s">
        <v>98</v>
      </c>
    </row>
    <row r="15" spans="1:48" ht="14.4" x14ac:dyDescent="0.3">
      <c r="A15" s="99"/>
      <c r="B15" s="100">
        <v>6.2500000000000003E-3</v>
      </c>
      <c r="C15" s="102">
        <f t="shared" si="0"/>
        <v>62.5</v>
      </c>
      <c r="D15" s="99">
        <v>1.1000000000000001E-3</v>
      </c>
      <c r="E15" s="99">
        <v>-2.8E-3</v>
      </c>
      <c r="F15" s="99">
        <v>-4.0000000000000002E-4</v>
      </c>
      <c r="G15" s="99">
        <v>1.569</v>
      </c>
      <c r="H15" s="99">
        <v>1.6579999999999999</v>
      </c>
      <c r="I15" s="99">
        <v>1.5980000000000001</v>
      </c>
      <c r="J15" s="99">
        <v>1.369</v>
      </c>
      <c r="K15" s="99">
        <v>0</v>
      </c>
      <c r="L15" s="99">
        <v>0</v>
      </c>
      <c r="M15" s="99">
        <v>0</v>
      </c>
      <c r="N15" s="99">
        <v>1.9E-3</v>
      </c>
      <c r="O15" s="99">
        <v>4.4999999999999997E-3</v>
      </c>
      <c r="P15" s="99">
        <v>7.3000000000000001E-3</v>
      </c>
      <c r="Q15" s="99">
        <v>-2.0000000000000001E-4</v>
      </c>
      <c r="R15" s="99">
        <v>1E-4</v>
      </c>
      <c r="S15" s="99">
        <v>4.0000000000000002E-4</v>
      </c>
      <c r="T15" s="99">
        <v>-1E-4</v>
      </c>
      <c r="U15" s="99">
        <v>-2.2100000000000002E-2</v>
      </c>
      <c r="V15" s="99" t="s">
        <v>75</v>
      </c>
      <c r="W15" s="99">
        <v>9.2899999999999996E-2</v>
      </c>
      <c r="X15" s="99">
        <v>0.28079999999999999</v>
      </c>
      <c r="Y15" s="99">
        <v>0.2477</v>
      </c>
      <c r="Z15" s="99">
        <v>0.30120000000000002</v>
      </c>
      <c r="AA15" s="99">
        <v>0.315</v>
      </c>
      <c r="AB15" s="99">
        <v>0.2601</v>
      </c>
      <c r="AC15" s="99">
        <v>0</v>
      </c>
      <c r="AD15" s="99">
        <v>1E-4</v>
      </c>
      <c r="AE15" s="99">
        <v>2.9999999999999997E-4</v>
      </c>
      <c r="AF15" s="99">
        <v>5.9999999999999995E-4</v>
      </c>
      <c r="AG15" s="99">
        <v>2.9999999999999997E-4</v>
      </c>
      <c r="AH15" s="99">
        <v>-2.1999999999999999E-2</v>
      </c>
      <c r="AI15" s="99" t="s">
        <v>99</v>
      </c>
      <c r="AJ15" s="99">
        <v>2.444</v>
      </c>
      <c r="AK15" s="99">
        <v>2.1629999999999998</v>
      </c>
      <c r="AL15" s="99">
        <v>1.9470000000000001</v>
      </c>
      <c r="AM15" s="99">
        <v>1.1999999999999999E-3</v>
      </c>
      <c r="AN15" s="99">
        <v>-8.0000000000000004E-4</v>
      </c>
      <c r="AO15" s="99">
        <v>-4.1000000000000003E-3</v>
      </c>
      <c r="AP15" s="99">
        <v>8.1799999999999998E-2</v>
      </c>
      <c r="AQ15" s="99">
        <v>7.7799999999999994E-2</v>
      </c>
      <c r="AR15" s="99">
        <v>7.5899999999999995E-2</v>
      </c>
      <c r="AS15" s="99">
        <v>7.85E-2</v>
      </c>
      <c r="AT15" s="99">
        <v>6.1000000000000004E-3</v>
      </c>
      <c r="AU15" s="99">
        <v>6.3E-3</v>
      </c>
      <c r="AV15" s="99" t="s">
        <v>100</v>
      </c>
    </row>
    <row r="16" spans="1:48" ht="14.4" x14ac:dyDescent="0.3">
      <c r="A16" s="99"/>
      <c r="B16" s="100">
        <v>1.2500000000000001E-2</v>
      </c>
      <c r="C16" s="102">
        <f t="shared" si="0"/>
        <v>125</v>
      </c>
      <c r="D16" s="99">
        <v>1E-3</v>
      </c>
      <c r="E16" s="99">
        <v>-3.5000000000000003E-2</v>
      </c>
      <c r="F16" s="99">
        <v>-5.0000000000000001E-4</v>
      </c>
      <c r="G16" s="99">
        <v>1.5589999999999999</v>
      </c>
      <c r="H16" s="99">
        <v>1.6459999999999999</v>
      </c>
      <c r="I16" s="99">
        <v>1.5820000000000001</v>
      </c>
      <c r="J16" s="99">
        <v>1.369</v>
      </c>
      <c r="K16" s="99">
        <v>0</v>
      </c>
      <c r="L16" s="99">
        <v>0</v>
      </c>
      <c r="M16" s="99">
        <v>0</v>
      </c>
      <c r="N16" s="99">
        <v>2.3E-3</v>
      </c>
      <c r="O16" s="99">
        <v>7.3000000000000001E-3</v>
      </c>
      <c r="P16" s="99">
        <v>8.6999999999999994E-3</v>
      </c>
      <c r="Q16" s="99">
        <v>2.9999999999999997E-4</v>
      </c>
      <c r="R16" s="99">
        <v>1E-4</v>
      </c>
      <c r="S16" s="99">
        <v>5.0000000000000001E-4</v>
      </c>
      <c r="T16" s="99">
        <v>0</v>
      </c>
      <c r="U16" s="99">
        <v>1.0200000000000001E-2</v>
      </c>
      <c r="V16" s="99" t="s">
        <v>75</v>
      </c>
      <c r="W16" s="99">
        <v>9.5899999999999999E-2</v>
      </c>
      <c r="X16" s="99">
        <v>0.28310000000000002</v>
      </c>
      <c r="Y16" s="99">
        <v>0.24779999999999999</v>
      </c>
      <c r="Z16" s="99">
        <v>0.30649999999999999</v>
      </c>
      <c r="AA16" s="99">
        <v>0.32040000000000002</v>
      </c>
      <c r="AB16" s="99">
        <v>0.26779999999999998</v>
      </c>
      <c r="AC16" s="99">
        <v>0</v>
      </c>
      <c r="AD16" s="99">
        <v>1E-4</v>
      </c>
      <c r="AE16" s="99">
        <v>5.0000000000000001E-4</v>
      </c>
      <c r="AF16" s="99">
        <v>-3.0999999999999999E-3</v>
      </c>
      <c r="AG16" s="99">
        <v>6.9999999999999999E-4</v>
      </c>
      <c r="AH16" s="99">
        <v>-2.1000000000000001E-2</v>
      </c>
      <c r="AI16" s="99" t="s">
        <v>101</v>
      </c>
      <c r="AJ16" s="99">
        <v>3.871</v>
      </c>
      <c r="AK16" s="99">
        <v>3.516</v>
      </c>
      <c r="AL16" s="99">
        <v>3.3319999999999999</v>
      </c>
      <c r="AM16" s="99">
        <v>1.1999999999999999E-3</v>
      </c>
      <c r="AN16" s="99">
        <v>-8.0000000000000004E-4</v>
      </c>
      <c r="AO16" s="99">
        <v>3.3999999999999998E-3</v>
      </c>
      <c r="AP16" s="99">
        <v>8.6099999999999996E-2</v>
      </c>
      <c r="AQ16" s="99">
        <v>8.4199999999999997E-2</v>
      </c>
      <c r="AR16" s="99">
        <v>8.2000000000000003E-2</v>
      </c>
      <c r="AS16" s="99">
        <v>8.4500000000000006E-2</v>
      </c>
      <c r="AT16" s="99">
        <v>6.3E-3</v>
      </c>
      <c r="AU16" s="99">
        <v>6.4000000000000003E-3</v>
      </c>
      <c r="AV16" s="99" t="s">
        <v>102</v>
      </c>
    </row>
    <row r="17" spans="1:48" ht="14.4" x14ac:dyDescent="0.3">
      <c r="A17" s="99"/>
      <c r="B17" s="100">
        <v>2.5000000000000001E-2</v>
      </c>
      <c r="C17" s="102">
        <f t="shared" si="0"/>
        <v>250</v>
      </c>
      <c r="D17" s="99">
        <v>4.0000000000000002E-4</v>
      </c>
      <c r="E17" s="99">
        <v>-1.44E-2</v>
      </c>
      <c r="F17" s="99">
        <v>0</v>
      </c>
      <c r="G17" s="99">
        <v>1.4810000000000001</v>
      </c>
      <c r="H17" s="99">
        <v>1.5569999999999999</v>
      </c>
      <c r="I17" s="99">
        <v>1.496</v>
      </c>
      <c r="J17" s="99">
        <v>1.298</v>
      </c>
      <c r="K17" s="99">
        <v>0</v>
      </c>
      <c r="L17" s="99">
        <v>0</v>
      </c>
      <c r="M17" s="99">
        <v>0</v>
      </c>
      <c r="N17" s="99">
        <v>2.5999999999999999E-3</v>
      </c>
      <c r="O17" s="99">
        <v>5.4999999999999997E-3</v>
      </c>
      <c r="P17" s="99">
        <v>8.2000000000000007E-3</v>
      </c>
      <c r="Q17" s="99">
        <v>2.0000000000000001E-4</v>
      </c>
      <c r="R17" s="99">
        <v>1E-4</v>
      </c>
      <c r="S17" s="99">
        <v>0</v>
      </c>
      <c r="T17" s="99">
        <v>0</v>
      </c>
      <c r="U17" s="99">
        <v>1.5599999999999999E-2</v>
      </c>
      <c r="V17" s="99" t="s">
        <v>75</v>
      </c>
      <c r="W17" s="99">
        <v>0.10100000000000001</v>
      </c>
      <c r="X17" s="99">
        <v>0.28510000000000002</v>
      </c>
      <c r="Y17" s="99">
        <v>0.25340000000000001</v>
      </c>
      <c r="Z17" s="99">
        <v>0.30909999999999999</v>
      </c>
      <c r="AA17" s="99">
        <v>0.32340000000000002</v>
      </c>
      <c r="AB17" s="99">
        <v>0.27160000000000001</v>
      </c>
      <c r="AC17" s="99">
        <v>0</v>
      </c>
      <c r="AD17" s="99">
        <v>1E-4</v>
      </c>
      <c r="AE17" s="99">
        <v>1E-4</v>
      </c>
      <c r="AF17" s="99">
        <v>2.5999999999999999E-3</v>
      </c>
      <c r="AG17" s="99">
        <v>-4.0000000000000002E-4</v>
      </c>
      <c r="AH17" s="99">
        <v>-1.55E-2</v>
      </c>
      <c r="AI17" s="99" t="s">
        <v>103</v>
      </c>
      <c r="AJ17" s="99">
        <v>6.3259999999999996</v>
      </c>
      <c r="AK17" s="99">
        <v>6.008</v>
      </c>
      <c r="AL17" s="99">
        <v>6.0270000000000001</v>
      </c>
      <c r="AM17" s="99">
        <v>1.2999999999999999E-3</v>
      </c>
      <c r="AN17" s="99">
        <v>-8.9999999999999998E-4</v>
      </c>
      <c r="AO17" s="99">
        <v>-3.2000000000000002E-3</v>
      </c>
      <c r="AP17" s="99">
        <v>0.10680000000000001</v>
      </c>
      <c r="AQ17" s="99">
        <v>0.1031</v>
      </c>
      <c r="AR17" s="99">
        <v>0.10630000000000001</v>
      </c>
      <c r="AS17" s="99">
        <v>0.1043</v>
      </c>
      <c r="AT17" s="99">
        <v>5.3E-3</v>
      </c>
      <c r="AU17" s="99">
        <v>5.4000000000000003E-3</v>
      </c>
      <c r="AV17" s="99" t="s">
        <v>104</v>
      </c>
    </row>
    <row r="18" spans="1:48" ht="14.4" x14ac:dyDescent="0.3">
      <c r="A18" s="99"/>
      <c r="B18" s="100">
        <v>0.05</v>
      </c>
      <c r="C18" s="102">
        <f t="shared" si="0"/>
        <v>500</v>
      </c>
      <c r="D18" s="99">
        <v>6.9999999999999999E-4</v>
      </c>
      <c r="E18" s="99">
        <v>7.1999999999999998E-3</v>
      </c>
      <c r="F18" s="99">
        <v>5.9999999999999995E-4</v>
      </c>
      <c r="G18" s="99">
        <v>1.492</v>
      </c>
      <c r="H18" s="99">
        <v>1.57</v>
      </c>
      <c r="I18" s="99">
        <v>1.5109999999999999</v>
      </c>
      <c r="J18" s="99">
        <v>1.2949999999999999</v>
      </c>
      <c r="K18" s="99">
        <v>0</v>
      </c>
      <c r="L18" s="99">
        <v>0</v>
      </c>
      <c r="M18" s="99">
        <v>-1E-4</v>
      </c>
      <c r="N18" s="99">
        <v>1.4E-3</v>
      </c>
      <c r="O18" s="99">
        <v>4.0000000000000001E-3</v>
      </c>
      <c r="P18" s="99">
        <v>7.1000000000000004E-3</v>
      </c>
      <c r="Q18" s="99">
        <v>1.8E-3</v>
      </c>
      <c r="R18" s="99">
        <v>6.9999999999999999E-4</v>
      </c>
      <c r="S18" s="99">
        <v>0</v>
      </c>
      <c r="T18" s="99">
        <v>2.0000000000000001E-4</v>
      </c>
      <c r="U18" s="99">
        <v>-8.6E-3</v>
      </c>
      <c r="V18" s="99" t="s">
        <v>75</v>
      </c>
      <c r="W18" s="99">
        <v>0.11169999999999999</v>
      </c>
      <c r="X18" s="99">
        <v>0.29409999999999997</v>
      </c>
      <c r="Y18" s="99">
        <v>0.2636</v>
      </c>
      <c r="Z18" s="99">
        <v>0.31619999999999998</v>
      </c>
      <c r="AA18" s="99">
        <v>0.33189999999999997</v>
      </c>
      <c r="AB18" s="99">
        <v>0.27860000000000001</v>
      </c>
      <c r="AC18" s="99">
        <v>1E-4</v>
      </c>
      <c r="AD18" s="99">
        <v>2.0000000000000001E-4</v>
      </c>
      <c r="AE18" s="99">
        <v>4.0000000000000002E-4</v>
      </c>
      <c r="AF18" s="99">
        <v>-1.8E-3</v>
      </c>
      <c r="AG18" s="99">
        <v>1.5E-3</v>
      </c>
      <c r="AH18" s="99">
        <v>-9.7999999999999997E-3</v>
      </c>
      <c r="AI18" s="99" t="s">
        <v>105</v>
      </c>
      <c r="AJ18" s="99">
        <v>11.77</v>
      </c>
      <c r="AK18" s="99">
        <v>10.86</v>
      </c>
      <c r="AL18" s="99">
        <v>12.07</v>
      </c>
      <c r="AM18" s="99">
        <v>5.0000000000000001E-4</v>
      </c>
      <c r="AN18" s="99">
        <v>-8.9999999999999998E-4</v>
      </c>
      <c r="AO18" s="99">
        <v>4.8999999999999998E-3</v>
      </c>
      <c r="AP18" s="99">
        <v>8.0199999999999994E-2</v>
      </c>
      <c r="AQ18" s="99">
        <v>7.6200000000000004E-2</v>
      </c>
      <c r="AR18" s="99">
        <v>8.0299999999999996E-2</v>
      </c>
      <c r="AS18" s="99">
        <v>0.08</v>
      </c>
      <c r="AT18" s="99">
        <v>4.1000000000000003E-3</v>
      </c>
      <c r="AU18" s="99">
        <v>4.1999999999999997E-3</v>
      </c>
      <c r="AV18" s="99" t="s">
        <v>106</v>
      </c>
    </row>
    <row r="19" spans="1:48" ht="14.4" x14ac:dyDescent="0.3">
      <c r="A19" s="99"/>
      <c r="B19" s="100">
        <v>0.1</v>
      </c>
      <c r="C19" s="102">
        <f t="shared" si="0"/>
        <v>1000</v>
      </c>
      <c r="D19" s="99">
        <v>2.3E-3</v>
      </c>
      <c r="E19" s="99">
        <v>1.4999999999999999E-2</v>
      </c>
      <c r="F19" s="99">
        <v>6.9999999999999999E-4</v>
      </c>
      <c r="G19" s="99">
        <v>1.45</v>
      </c>
      <c r="H19" s="99">
        <v>1.524</v>
      </c>
      <c r="I19" s="99">
        <v>1.4690000000000001</v>
      </c>
      <c r="J19" s="99">
        <v>1.242</v>
      </c>
      <c r="K19" s="99">
        <v>0</v>
      </c>
      <c r="L19" s="99">
        <v>1E-4</v>
      </c>
      <c r="M19" s="99">
        <v>-2.0000000000000001E-4</v>
      </c>
      <c r="N19" s="99">
        <v>-4.0000000000000002E-4</v>
      </c>
      <c r="O19" s="99">
        <v>2.5000000000000001E-3</v>
      </c>
      <c r="P19" s="99">
        <v>6.4999999999999997E-3</v>
      </c>
      <c r="Q19" s="99">
        <v>1.8E-3</v>
      </c>
      <c r="R19" s="99">
        <v>2.9999999999999997E-4</v>
      </c>
      <c r="S19" s="99">
        <v>6.9999999999999999E-4</v>
      </c>
      <c r="T19" s="99">
        <v>1E-4</v>
      </c>
      <c r="U19" s="99">
        <v>-9.4999999999999998E-3</v>
      </c>
      <c r="V19" s="99" t="s">
        <v>75</v>
      </c>
      <c r="W19" s="99">
        <v>0.1268</v>
      </c>
      <c r="X19" s="99">
        <v>0.31519999999999998</v>
      </c>
      <c r="Y19" s="99">
        <v>0.2853</v>
      </c>
      <c r="Z19" s="99">
        <v>0.34339999999999998</v>
      </c>
      <c r="AA19" s="99">
        <v>0.36020000000000002</v>
      </c>
      <c r="AB19" s="99">
        <v>0.3024</v>
      </c>
      <c r="AC19" s="99">
        <v>1E-4</v>
      </c>
      <c r="AD19" s="99">
        <v>1E-4</v>
      </c>
      <c r="AE19" s="99">
        <v>4.0000000000000002E-4</v>
      </c>
      <c r="AF19" s="99">
        <v>4.1999999999999997E-3</v>
      </c>
      <c r="AG19" s="99">
        <v>-8.0000000000000004E-4</v>
      </c>
      <c r="AH19" s="99">
        <v>6.9999999999999999E-4</v>
      </c>
      <c r="AI19" s="99" t="s">
        <v>107</v>
      </c>
      <c r="AJ19" s="99">
        <v>22.01</v>
      </c>
      <c r="AK19" s="99" t="s">
        <v>75</v>
      </c>
      <c r="AL19" s="99">
        <v>24.58</v>
      </c>
      <c r="AM19" s="99">
        <v>2.3E-3</v>
      </c>
      <c r="AN19" s="99">
        <v>-8.9999999999999998E-4</v>
      </c>
      <c r="AO19" s="99">
        <v>-3.0000000000000001E-3</v>
      </c>
      <c r="AP19" s="99">
        <v>7.6399999999999996E-2</v>
      </c>
      <c r="AQ19" s="99">
        <v>6.9900000000000004E-2</v>
      </c>
      <c r="AR19" s="99">
        <v>6.8400000000000002E-2</v>
      </c>
      <c r="AS19" s="99">
        <v>7.3300000000000004E-2</v>
      </c>
      <c r="AT19" s="99">
        <v>2.3E-3</v>
      </c>
      <c r="AU19" s="99">
        <v>2.3E-3</v>
      </c>
      <c r="AV19" s="99" t="s">
        <v>108</v>
      </c>
    </row>
    <row r="20" spans="1:48" ht="14.4" x14ac:dyDescent="0.3">
      <c r="A20" t="s">
        <v>110</v>
      </c>
      <c r="C20" s="102"/>
    </row>
    <row r="21" spans="1:48" ht="14.4" x14ac:dyDescent="0.3">
      <c r="A21" s="99" t="s">
        <v>74</v>
      </c>
      <c r="B21" s="100">
        <v>0</v>
      </c>
      <c r="C21" s="102">
        <f t="shared" si="0"/>
        <v>0</v>
      </c>
      <c r="D21" s="101">
        <v>-1.2999999999999999E-3</v>
      </c>
      <c r="E21" s="101">
        <v>-7.3000000000000001E-3</v>
      </c>
      <c r="F21" s="101">
        <v>-1.2999999999999999E-3</v>
      </c>
      <c r="G21" s="101">
        <v>1.5860000000000001</v>
      </c>
      <c r="H21" s="101">
        <v>1.607</v>
      </c>
      <c r="I21" s="101">
        <v>1.552</v>
      </c>
      <c r="J21" s="101">
        <v>1.4379999999999999</v>
      </c>
      <c r="K21" s="101">
        <v>1E-4</v>
      </c>
      <c r="L21" s="101">
        <v>0</v>
      </c>
      <c r="M21" s="101">
        <v>1E-4</v>
      </c>
      <c r="N21" s="101">
        <v>-3.5999999999999999E-3</v>
      </c>
      <c r="O21" s="101">
        <v>2.8999999999999998E-3</v>
      </c>
      <c r="P21" s="101">
        <v>2.3999999999999998E-3</v>
      </c>
      <c r="Q21" s="101">
        <v>2.9999999999999997E-4</v>
      </c>
      <c r="R21" s="101">
        <v>5.0000000000000001E-4</v>
      </c>
      <c r="S21" s="101">
        <v>4.0000000000000002E-4</v>
      </c>
      <c r="T21" s="101">
        <v>1E-3</v>
      </c>
      <c r="U21" s="101">
        <v>-3.0000000000000001E-3</v>
      </c>
      <c r="V21" s="101" t="s">
        <v>75</v>
      </c>
      <c r="W21" s="101">
        <v>9.3200000000000005E-2</v>
      </c>
      <c r="X21" s="101">
        <v>0.25990000000000002</v>
      </c>
      <c r="Y21" s="101">
        <v>0.24399999999999999</v>
      </c>
      <c r="Z21" s="101">
        <v>0.29530000000000001</v>
      </c>
      <c r="AA21" s="101">
        <v>0.29270000000000002</v>
      </c>
      <c r="AB21" s="101">
        <v>0.25800000000000001</v>
      </c>
      <c r="AC21" s="101">
        <v>2.9999999999999997E-4</v>
      </c>
      <c r="AD21" s="101">
        <v>2.0000000000000001E-4</v>
      </c>
      <c r="AE21" s="101">
        <v>5.9999999999999995E-4</v>
      </c>
      <c r="AF21" s="101">
        <v>-4.7000000000000002E-3</v>
      </c>
      <c r="AG21" s="101">
        <v>5.9999999999999995E-4</v>
      </c>
      <c r="AH21" s="101">
        <v>-5.3E-3</v>
      </c>
      <c r="AI21" s="101" t="s">
        <v>111</v>
      </c>
      <c r="AJ21" s="101">
        <v>0.81840000000000002</v>
      </c>
      <c r="AK21" s="101">
        <v>0.83099999999999996</v>
      </c>
      <c r="AL21" s="101">
        <v>0.65600000000000003</v>
      </c>
      <c r="AM21" s="101">
        <v>3.5000000000000001E-3</v>
      </c>
      <c r="AN21" s="101">
        <v>0</v>
      </c>
      <c r="AO21" s="101">
        <v>-3.8E-3</v>
      </c>
      <c r="AP21" s="101">
        <v>9.3899999999999997E-2</v>
      </c>
      <c r="AQ21" s="101">
        <v>9.2799999999999994E-2</v>
      </c>
      <c r="AR21" s="101">
        <v>9.1899999999999996E-2</v>
      </c>
      <c r="AS21" s="101">
        <v>9.0300000000000005E-2</v>
      </c>
      <c r="AT21" s="101">
        <v>1.1999999999999999E-3</v>
      </c>
      <c r="AU21" s="101">
        <v>1.1999999999999999E-3</v>
      </c>
      <c r="AV21" s="101" t="s">
        <v>112</v>
      </c>
    </row>
    <row r="22" spans="1:48" ht="14.4" x14ac:dyDescent="0.3">
      <c r="A22" s="99"/>
      <c r="B22" s="100">
        <v>1.5625000000000001E-3</v>
      </c>
      <c r="C22" s="102">
        <f t="shared" si="0"/>
        <v>15.625</v>
      </c>
      <c r="D22" s="101">
        <v>-1.9E-3</v>
      </c>
      <c r="E22" s="101">
        <v>-1.3100000000000001E-2</v>
      </c>
      <c r="F22" s="101">
        <v>-1.9E-3</v>
      </c>
      <c r="G22" s="101">
        <v>1.611</v>
      </c>
      <c r="H22" s="101">
        <v>1.6279999999999999</v>
      </c>
      <c r="I22" s="101">
        <v>1.575</v>
      </c>
      <c r="J22" s="101">
        <v>1.4470000000000001</v>
      </c>
      <c r="K22" s="101">
        <v>1E-4</v>
      </c>
      <c r="L22" s="101">
        <v>-1E-4</v>
      </c>
      <c r="M22" s="101">
        <v>2.0000000000000001E-4</v>
      </c>
      <c r="N22" s="101">
        <v>-3.8999999999999998E-3</v>
      </c>
      <c r="O22" s="101">
        <v>1.4E-3</v>
      </c>
      <c r="P22" s="101">
        <v>2.2000000000000001E-3</v>
      </c>
      <c r="Q22" s="101">
        <v>1.2999999999999999E-3</v>
      </c>
      <c r="R22" s="101">
        <v>1.1999999999999999E-3</v>
      </c>
      <c r="S22" s="101">
        <v>6.9999999999999999E-4</v>
      </c>
      <c r="T22" s="101">
        <v>1.6999999999999999E-3</v>
      </c>
      <c r="U22" s="101">
        <v>-1.8800000000000001E-2</v>
      </c>
      <c r="V22" s="101" t="s">
        <v>75</v>
      </c>
      <c r="W22" s="101">
        <v>9.2899999999999996E-2</v>
      </c>
      <c r="X22" s="101">
        <v>0.26229999999999998</v>
      </c>
      <c r="Y22" s="101">
        <v>0.2462</v>
      </c>
      <c r="Z22" s="101">
        <v>0.2974</v>
      </c>
      <c r="AA22" s="101">
        <v>0.29530000000000001</v>
      </c>
      <c r="AB22" s="101">
        <v>0.26050000000000001</v>
      </c>
      <c r="AC22" s="101">
        <v>0</v>
      </c>
      <c r="AD22" s="101">
        <v>1E-4</v>
      </c>
      <c r="AE22" s="101">
        <v>1E-4</v>
      </c>
      <c r="AF22" s="101">
        <v>-2.3E-3</v>
      </c>
      <c r="AG22" s="101">
        <v>2.9999999999999997E-4</v>
      </c>
      <c r="AH22" s="101">
        <v>-5.4999999999999997E-3</v>
      </c>
      <c r="AI22" s="101" t="s">
        <v>113</v>
      </c>
      <c r="AJ22" s="101">
        <v>1.246</v>
      </c>
      <c r="AK22" s="101">
        <v>1.258</v>
      </c>
      <c r="AL22" s="101">
        <v>1.036</v>
      </c>
      <c r="AM22" s="101">
        <v>3.7000000000000002E-3</v>
      </c>
      <c r="AN22" s="101">
        <v>-8.0000000000000004E-4</v>
      </c>
      <c r="AO22" s="101">
        <v>-9.4000000000000004E-3</v>
      </c>
      <c r="AP22" s="101">
        <v>9.8199999999999996E-2</v>
      </c>
      <c r="AQ22" s="101">
        <v>9.4299999999999995E-2</v>
      </c>
      <c r="AR22" s="101">
        <v>9.6000000000000002E-2</v>
      </c>
      <c r="AS22" s="101">
        <v>9.4299999999999995E-2</v>
      </c>
      <c r="AT22" s="101">
        <v>1E-3</v>
      </c>
      <c r="AU22" s="101">
        <v>1.1000000000000001E-3</v>
      </c>
      <c r="AV22" s="101" t="s">
        <v>114</v>
      </c>
    </row>
    <row r="23" spans="1:48" ht="14.4" x14ac:dyDescent="0.3">
      <c r="A23" s="99"/>
      <c r="B23" s="100">
        <v>3.1250000000000002E-3</v>
      </c>
      <c r="C23" s="102">
        <f t="shared" si="0"/>
        <v>31.25</v>
      </c>
      <c r="D23" s="101">
        <v>-1.8E-3</v>
      </c>
      <c r="E23" s="101">
        <v>-3.0000000000000001E-3</v>
      </c>
      <c r="F23" s="101">
        <v>-1.6000000000000001E-3</v>
      </c>
      <c r="G23" s="101">
        <v>1.593</v>
      </c>
      <c r="H23" s="101">
        <v>1.61</v>
      </c>
      <c r="I23" s="101">
        <v>1.5569999999999999</v>
      </c>
      <c r="J23" s="101">
        <v>1.4359999999999999</v>
      </c>
      <c r="K23" s="101">
        <v>0</v>
      </c>
      <c r="L23" s="101">
        <v>0</v>
      </c>
      <c r="M23" s="101">
        <v>1E-4</v>
      </c>
      <c r="N23" s="101">
        <v>-4.5999999999999999E-3</v>
      </c>
      <c r="O23" s="101">
        <v>5.0000000000000001E-4</v>
      </c>
      <c r="P23" s="101">
        <v>1.6999999999999999E-3</v>
      </c>
      <c r="Q23" s="101">
        <v>-5.0000000000000001E-4</v>
      </c>
      <c r="R23" s="101">
        <v>-8.9999999999999998E-4</v>
      </c>
      <c r="S23" s="101">
        <v>-1.2999999999999999E-3</v>
      </c>
      <c r="T23" s="101">
        <v>-6.9999999999999999E-4</v>
      </c>
      <c r="U23" s="101">
        <v>-6.4999999999999997E-3</v>
      </c>
      <c r="V23" s="101" t="s">
        <v>75</v>
      </c>
      <c r="W23" s="101">
        <v>9.3799999999999994E-2</v>
      </c>
      <c r="X23" s="101">
        <v>0.25469999999999998</v>
      </c>
      <c r="Y23" s="101">
        <v>0.2384</v>
      </c>
      <c r="Z23" s="101">
        <v>0.28949999999999998</v>
      </c>
      <c r="AA23" s="101">
        <v>0.28839999999999999</v>
      </c>
      <c r="AB23" s="101">
        <v>0.25430000000000003</v>
      </c>
      <c r="AC23" s="101">
        <v>0</v>
      </c>
      <c r="AD23" s="101">
        <v>0</v>
      </c>
      <c r="AE23" s="101">
        <v>0</v>
      </c>
      <c r="AF23" s="101">
        <v>-2.3E-3</v>
      </c>
      <c r="AG23" s="101">
        <v>-2.0000000000000001E-4</v>
      </c>
      <c r="AH23" s="101">
        <v>-5.7000000000000002E-3</v>
      </c>
      <c r="AI23" s="101" t="s">
        <v>115</v>
      </c>
      <c r="AJ23" s="101">
        <v>0.94879999999999998</v>
      </c>
      <c r="AK23" s="101">
        <v>1.593</v>
      </c>
      <c r="AL23" s="101">
        <v>1.347</v>
      </c>
      <c r="AM23" s="101">
        <v>1.6999999999999999E-3</v>
      </c>
      <c r="AN23" s="101">
        <v>-8.0000000000000004E-4</v>
      </c>
      <c r="AO23" s="101">
        <v>-3.8999999999999998E-3</v>
      </c>
      <c r="AP23" s="101">
        <v>9.0300000000000005E-2</v>
      </c>
      <c r="AQ23" s="101">
        <v>8.7800000000000003E-2</v>
      </c>
      <c r="AR23" s="101">
        <v>8.8200000000000001E-2</v>
      </c>
      <c r="AS23" s="101">
        <v>8.8099999999999998E-2</v>
      </c>
      <c r="AT23" s="101">
        <v>1E-3</v>
      </c>
      <c r="AU23" s="101">
        <v>1.1999999999999999E-3</v>
      </c>
      <c r="AV23" s="101" t="s">
        <v>116</v>
      </c>
    </row>
    <row r="24" spans="1:48" ht="14.4" x14ac:dyDescent="0.3">
      <c r="A24" s="99"/>
      <c r="B24" s="100">
        <v>6.2500000000000003E-3</v>
      </c>
      <c r="C24" s="102">
        <f t="shared" si="0"/>
        <v>62.5</v>
      </c>
      <c r="D24" s="101">
        <v>-2E-3</v>
      </c>
      <c r="E24" s="101">
        <v>-1.7500000000000002E-2</v>
      </c>
      <c r="F24" s="101">
        <v>-2.3999999999999998E-3</v>
      </c>
      <c r="G24" s="101">
        <v>1.609</v>
      </c>
      <c r="H24" s="101">
        <v>1.635</v>
      </c>
      <c r="I24" s="101">
        <v>1.575</v>
      </c>
      <c r="J24" s="101">
        <v>1.464</v>
      </c>
      <c r="K24" s="101">
        <v>0</v>
      </c>
      <c r="L24" s="101">
        <v>1E-4</v>
      </c>
      <c r="M24" s="101">
        <v>0</v>
      </c>
      <c r="N24" s="101">
        <v>-4.0000000000000001E-3</v>
      </c>
      <c r="O24" s="101">
        <v>1.6000000000000001E-3</v>
      </c>
      <c r="P24" s="101">
        <v>2.2000000000000001E-3</v>
      </c>
      <c r="Q24" s="101">
        <v>-4.0000000000000002E-4</v>
      </c>
      <c r="R24" s="101">
        <v>-2.0000000000000001E-4</v>
      </c>
      <c r="S24" s="101">
        <v>-5.0000000000000001E-4</v>
      </c>
      <c r="T24" s="101">
        <v>1E-4</v>
      </c>
      <c r="U24" s="101">
        <v>-2.2800000000000001E-2</v>
      </c>
      <c r="V24" s="101" t="s">
        <v>75</v>
      </c>
      <c r="W24" s="101">
        <v>9.9699999999999997E-2</v>
      </c>
      <c r="X24" s="101">
        <v>0.26790000000000003</v>
      </c>
      <c r="Y24" s="101">
        <v>0.2515</v>
      </c>
      <c r="Z24" s="101">
        <v>0.30030000000000001</v>
      </c>
      <c r="AA24" s="101">
        <v>0.30049999999999999</v>
      </c>
      <c r="AB24" s="101">
        <v>0.2656</v>
      </c>
      <c r="AC24" s="101">
        <v>0</v>
      </c>
      <c r="AD24" s="101">
        <v>0</v>
      </c>
      <c r="AE24" s="101">
        <v>1E-4</v>
      </c>
      <c r="AF24" s="101">
        <v>-8.3000000000000001E-3</v>
      </c>
      <c r="AG24" s="101">
        <v>8.0000000000000004E-4</v>
      </c>
      <c r="AH24" s="101">
        <v>-4.5999999999999999E-3</v>
      </c>
      <c r="AI24" s="101" t="s">
        <v>117</v>
      </c>
      <c r="AJ24" s="101">
        <v>2.1219999999999999</v>
      </c>
      <c r="AK24" s="101">
        <v>2.4049999999999998</v>
      </c>
      <c r="AL24" s="101">
        <v>2.0910000000000002</v>
      </c>
      <c r="AM24" s="101">
        <v>4.0000000000000001E-3</v>
      </c>
      <c r="AN24" s="101">
        <v>-8.9999999999999998E-4</v>
      </c>
      <c r="AO24" s="101">
        <v>-5.7999999999999996E-3</v>
      </c>
      <c r="AP24" s="101">
        <v>0.1081</v>
      </c>
      <c r="AQ24" s="101">
        <v>0.1012</v>
      </c>
      <c r="AR24" s="101">
        <v>0.10050000000000001</v>
      </c>
      <c r="AS24" s="101">
        <v>9.9500000000000005E-2</v>
      </c>
      <c r="AT24" s="101">
        <v>1.1999999999999999E-3</v>
      </c>
      <c r="AU24" s="101">
        <v>1.1999999999999999E-3</v>
      </c>
      <c r="AV24" s="101" t="s">
        <v>118</v>
      </c>
    </row>
    <row r="25" spans="1:48" ht="14.4" x14ac:dyDescent="0.3">
      <c r="A25" s="99"/>
      <c r="B25" s="100">
        <v>1.2500000000000001E-2</v>
      </c>
      <c r="C25" s="102">
        <f t="shared" si="0"/>
        <v>125</v>
      </c>
      <c r="D25" s="101">
        <v>-1.8E-3</v>
      </c>
      <c r="E25" s="101">
        <v>-2.41E-2</v>
      </c>
      <c r="F25" s="101">
        <v>-2.0999999999999999E-3</v>
      </c>
      <c r="G25" s="101">
        <v>1.5489999999999999</v>
      </c>
      <c r="H25" s="101">
        <v>1.5660000000000001</v>
      </c>
      <c r="I25" s="101">
        <v>1.508</v>
      </c>
      <c r="J25" s="101">
        <v>1.4059999999999999</v>
      </c>
      <c r="K25" s="101">
        <v>0</v>
      </c>
      <c r="L25" s="101">
        <v>0</v>
      </c>
      <c r="M25" s="101">
        <v>0</v>
      </c>
      <c r="N25" s="101">
        <v>-3.5000000000000001E-3</v>
      </c>
      <c r="O25" s="101">
        <v>3.0000000000000001E-3</v>
      </c>
      <c r="P25" s="101">
        <v>2.5999999999999999E-3</v>
      </c>
      <c r="Q25" s="101">
        <v>-5.9999999999999995E-4</v>
      </c>
      <c r="R25" s="101">
        <v>-1.1000000000000001E-3</v>
      </c>
      <c r="S25" s="101">
        <v>-2E-3</v>
      </c>
      <c r="T25" s="101">
        <v>-8.0000000000000004E-4</v>
      </c>
      <c r="U25" s="101">
        <v>-1.9E-3</v>
      </c>
      <c r="V25" s="101" t="s">
        <v>75</v>
      </c>
      <c r="W25" s="101">
        <v>9.8699999999999996E-2</v>
      </c>
      <c r="X25" s="101">
        <v>0.27600000000000002</v>
      </c>
      <c r="Y25" s="101">
        <v>0.25850000000000001</v>
      </c>
      <c r="Z25" s="101">
        <v>0.3075</v>
      </c>
      <c r="AA25" s="101">
        <v>0.30909999999999999</v>
      </c>
      <c r="AB25" s="101">
        <v>0.2722</v>
      </c>
      <c r="AC25" s="101">
        <v>0</v>
      </c>
      <c r="AD25" s="101">
        <v>0</v>
      </c>
      <c r="AE25" s="101">
        <v>1E-4</v>
      </c>
      <c r="AF25" s="101">
        <v>-7.1999999999999998E-3</v>
      </c>
      <c r="AG25" s="101">
        <v>-8.9999999999999998E-4</v>
      </c>
      <c r="AH25" s="101">
        <v>-8.9999999999999998E-4</v>
      </c>
      <c r="AI25" s="101" t="s">
        <v>119</v>
      </c>
      <c r="AJ25" s="101">
        <v>3.1749999999999998</v>
      </c>
      <c r="AK25" s="101">
        <v>3.93</v>
      </c>
      <c r="AL25" s="101">
        <v>3.5150000000000001</v>
      </c>
      <c r="AM25" s="101">
        <v>6.9999999999999999E-4</v>
      </c>
      <c r="AN25" s="101">
        <v>-1E-4</v>
      </c>
      <c r="AO25" s="101">
        <v>-9.4999999999999998E-3</v>
      </c>
      <c r="AP25" s="101">
        <v>0.1016</v>
      </c>
      <c r="AQ25" s="101">
        <v>9.7600000000000006E-2</v>
      </c>
      <c r="AR25" s="101">
        <v>9.8400000000000001E-2</v>
      </c>
      <c r="AS25" s="101">
        <v>9.7500000000000003E-2</v>
      </c>
      <c r="AT25" s="101">
        <v>1.2999999999999999E-3</v>
      </c>
      <c r="AU25" s="101">
        <v>1.2999999999999999E-3</v>
      </c>
      <c r="AV25" s="101" t="s">
        <v>120</v>
      </c>
    </row>
    <row r="26" spans="1:48" ht="14.4" x14ac:dyDescent="0.3">
      <c r="A26" s="99"/>
      <c r="B26" s="100">
        <v>2.5000000000000001E-2</v>
      </c>
      <c r="C26" s="102">
        <f t="shared" si="0"/>
        <v>250</v>
      </c>
      <c r="D26" s="101">
        <v>-2.5000000000000001E-3</v>
      </c>
      <c r="E26" s="101">
        <v>-3.8600000000000002E-2</v>
      </c>
      <c r="F26" s="101">
        <v>-3.0999999999999999E-3</v>
      </c>
      <c r="G26" s="101">
        <v>1.5029999999999999</v>
      </c>
      <c r="H26" s="101">
        <v>1.5149999999999999</v>
      </c>
      <c r="I26" s="101">
        <v>1.4670000000000001</v>
      </c>
      <c r="J26" s="101">
        <v>1.3540000000000001</v>
      </c>
      <c r="K26" s="101">
        <v>1E-4</v>
      </c>
      <c r="L26" s="101">
        <v>0</v>
      </c>
      <c r="M26" s="101">
        <v>1E-4</v>
      </c>
      <c r="N26" s="101">
        <v>-3.5000000000000001E-3</v>
      </c>
      <c r="O26" s="101">
        <v>2.3999999999999998E-3</v>
      </c>
      <c r="P26" s="101">
        <v>2.8E-3</v>
      </c>
      <c r="Q26" s="101">
        <v>-8.0000000000000004E-4</v>
      </c>
      <c r="R26" s="101">
        <v>-8.0000000000000004E-4</v>
      </c>
      <c r="S26" s="101">
        <v>-1.4E-3</v>
      </c>
      <c r="T26" s="101">
        <v>-5.0000000000000001E-4</v>
      </c>
      <c r="U26" s="101">
        <v>-7.7999999999999996E-3</v>
      </c>
      <c r="V26" s="101" t="s">
        <v>75</v>
      </c>
      <c r="W26" s="101">
        <v>0.1065</v>
      </c>
      <c r="X26" s="101">
        <v>0.28160000000000002</v>
      </c>
      <c r="Y26" s="101">
        <v>0.26860000000000001</v>
      </c>
      <c r="Z26" s="101">
        <v>0.31730000000000003</v>
      </c>
      <c r="AA26" s="101">
        <v>0.31879999999999997</v>
      </c>
      <c r="AB26" s="101">
        <v>0.28320000000000001</v>
      </c>
      <c r="AC26" s="101">
        <v>0</v>
      </c>
      <c r="AD26" s="101">
        <v>1E-4</v>
      </c>
      <c r="AE26" s="101">
        <v>-1E-4</v>
      </c>
      <c r="AF26" s="101">
        <v>-8.3000000000000001E-3</v>
      </c>
      <c r="AG26" s="101">
        <v>4.0000000000000002E-4</v>
      </c>
      <c r="AH26" s="101">
        <v>5.9999999999999995E-4</v>
      </c>
      <c r="AI26" s="101" t="s">
        <v>121</v>
      </c>
      <c r="AJ26" s="101">
        <v>6.25</v>
      </c>
      <c r="AK26" s="101">
        <v>6.7729999999999997</v>
      </c>
      <c r="AL26" s="101">
        <v>6.6520000000000001</v>
      </c>
      <c r="AM26" s="101">
        <v>5.3E-3</v>
      </c>
      <c r="AN26" s="101">
        <v>1E-4</v>
      </c>
      <c r="AO26" s="101">
        <v>-5.7999999999999996E-3</v>
      </c>
      <c r="AP26" s="101">
        <v>9.2999999999999999E-2</v>
      </c>
      <c r="AQ26" s="101">
        <v>9.0800000000000006E-2</v>
      </c>
      <c r="AR26" s="101">
        <v>9.2899999999999996E-2</v>
      </c>
      <c r="AS26" s="101">
        <v>8.9800000000000005E-2</v>
      </c>
      <c r="AT26" s="101">
        <v>1.5E-3</v>
      </c>
      <c r="AU26" s="101">
        <v>1.5E-3</v>
      </c>
      <c r="AV26" s="101" t="s">
        <v>122</v>
      </c>
    </row>
    <row r="27" spans="1:48" ht="14.4" x14ac:dyDescent="0.3">
      <c r="A27" s="99"/>
      <c r="B27" s="100">
        <v>0.05</v>
      </c>
      <c r="C27" s="102">
        <f t="shared" si="0"/>
        <v>500</v>
      </c>
      <c r="D27" s="101">
        <v>-2.7000000000000001E-3</v>
      </c>
      <c r="E27" s="101">
        <v>-2.69E-2</v>
      </c>
      <c r="F27" s="101">
        <v>-2.7000000000000001E-3</v>
      </c>
      <c r="G27" s="101">
        <v>1.5449999999999999</v>
      </c>
      <c r="H27" s="101">
        <v>1.5529999999999999</v>
      </c>
      <c r="I27" s="101">
        <v>1.5049999999999999</v>
      </c>
      <c r="J27" s="101">
        <v>1.391</v>
      </c>
      <c r="K27" s="101">
        <v>0</v>
      </c>
      <c r="L27" s="101">
        <v>1E-4</v>
      </c>
      <c r="M27" s="101">
        <v>0</v>
      </c>
      <c r="N27" s="101">
        <v>-2.5000000000000001E-3</v>
      </c>
      <c r="O27" s="101">
        <v>3.0999999999999999E-3</v>
      </c>
      <c r="P27" s="101">
        <v>3.5999999999999999E-3</v>
      </c>
      <c r="Q27" s="101">
        <v>-5.9999999999999995E-4</v>
      </c>
      <c r="R27" s="101">
        <v>-6.9999999999999999E-4</v>
      </c>
      <c r="S27" s="101">
        <v>-1.6999999999999999E-3</v>
      </c>
      <c r="T27" s="101">
        <v>-5.9999999999999995E-4</v>
      </c>
      <c r="U27" s="101">
        <v>-1.2999999999999999E-3</v>
      </c>
      <c r="V27" s="101" t="s">
        <v>75</v>
      </c>
      <c r="W27" s="101">
        <v>0.11840000000000001</v>
      </c>
      <c r="X27" s="101">
        <v>0.28889999999999999</v>
      </c>
      <c r="Y27" s="101">
        <v>0.27550000000000002</v>
      </c>
      <c r="Z27" s="101">
        <v>0.32519999999999999</v>
      </c>
      <c r="AA27" s="101">
        <v>0.32719999999999999</v>
      </c>
      <c r="AB27" s="101">
        <v>0.29120000000000001</v>
      </c>
      <c r="AC27" s="101">
        <v>1E-4</v>
      </c>
      <c r="AD27" s="101">
        <v>0</v>
      </c>
      <c r="AE27" s="101">
        <v>-2.0000000000000001E-4</v>
      </c>
      <c r="AF27" s="101">
        <v>-6.3E-3</v>
      </c>
      <c r="AG27" s="101">
        <v>-1.1999999999999999E-3</v>
      </c>
      <c r="AH27" s="101">
        <v>1.06E-2</v>
      </c>
      <c r="AI27" s="101" t="s">
        <v>123</v>
      </c>
      <c r="AJ27" s="101">
        <v>12.53</v>
      </c>
      <c r="AK27" s="101">
        <v>12.44</v>
      </c>
      <c r="AL27" s="101">
        <v>13.27</v>
      </c>
      <c r="AM27" s="101">
        <v>1.4E-3</v>
      </c>
      <c r="AN27" s="101">
        <v>-5.0000000000000001E-4</v>
      </c>
      <c r="AO27" s="101">
        <v>-2.8E-3</v>
      </c>
      <c r="AP27" s="101">
        <v>9.1899999999999996E-2</v>
      </c>
      <c r="AQ27" s="101">
        <v>8.5300000000000001E-2</v>
      </c>
      <c r="AR27" s="101">
        <v>8.8099999999999998E-2</v>
      </c>
      <c r="AS27" s="101">
        <v>8.4000000000000005E-2</v>
      </c>
      <c r="AT27" s="101">
        <v>2E-3</v>
      </c>
      <c r="AU27" s="101">
        <v>2.0999999999999999E-3</v>
      </c>
      <c r="AV27" s="101" t="s">
        <v>124</v>
      </c>
    </row>
    <row r="28" spans="1:48" ht="14.4" x14ac:dyDescent="0.3">
      <c r="A28" s="99"/>
      <c r="B28" s="100">
        <v>0.1</v>
      </c>
      <c r="C28" s="102">
        <f t="shared" si="0"/>
        <v>1000</v>
      </c>
      <c r="D28" s="101">
        <v>-3.2000000000000002E-3</v>
      </c>
      <c r="E28" s="101">
        <v>-6.4399999999999999E-2</v>
      </c>
      <c r="F28" s="101">
        <v>-2.5999999999999999E-3</v>
      </c>
      <c r="G28" s="101">
        <v>1.5549999999999999</v>
      </c>
      <c r="H28" s="101">
        <v>1.556</v>
      </c>
      <c r="I28" s="101">
        <v>1.516</v>
      </c>
      <c r="J28" s="101">
        <v>1.3819999999999999</v>
      </c>
      <c r="K28" s="101">
        <v>0</v>
      </c>
      <c r="L28" s="101">
        <v>0</v>
      </c>
      <c r="M28" s="101">
        <v>1E-4</v>
      </c>
      <c r="N28" s="101">
        <v>-1E-4</v>
      </c>
      <c r="O28" s="101">
        <v>5.7000000000000002E-3</v>
      </c>
      <c r="P28" s="101">
        <v>6.1000000000000004E-3</v>
      </c>
      <c r="Q28" s="101">
        <v>-1.5E-3</v>
      </c>
      <c r="R28" s="101">
        <v>-2.9999999999999997E-4</v>
      </c>
      <c r="S28" s="101">
        <v>-2.9999999999999997E-4</v>
      </c>
      <c r="T28" s="101">
        <v>-8.0000000000000004E-4</v>
      </c>
      <c r="U28" s="101">
        <v>-1.9400000000000001E-2</v>
      </c>
      <c r="V28" s="101" t="s">
        <v>75</v>
      </c>
      <c r="W28" s="101">
        <v>0.1336</v>
      </c>
      <c r="X28" s="101">
        <v>0.32919999999999999</v>
      </c>
      <c r="Y28" s="101">
        <v>0.32240000000000002</v>
      </c>
      <c r="Z28" s="101">
        <v>0.37719999999999998</v>
      </c>
      <c r="AA28" s="101">
        <v>0.37990000000000002</v>
      </c>
      <c r="AB28" s="101">
        <v>0.34029999999999999</v>
      </c>
      <c r="AC28" s="101">
        <v>2.0000000000000001E-4</v>
      </c>
      <c r="AD28" s="101">
        <v>1E-4</v>
      </c>
      <c r="AE28" s="101">
        <v>5.0000000000000001E-4</v>
      </c>
      <c r="AF28" s="101">
        <v>-6.1000000000000004E-3</v>
      </c>
      <c r="AG28" s="101">
        <v>8.0000000000000004E-4</v>
      </c>
      <c r="AH28" s="101">
        <v>1.9199999999999998E-2</v>
      </c>
      <c r="AI28" s="101" t="s">
        <v>125</v>
      </c>
      <c r="AJ28" s="101">
        <v>24.55</v>
      </c>
      <c r="AK28" s="101" t="s">
        <v>75</v>
      </c>
      <c r="AL28" s="101">
        <v>27.31</v>
      </c>
      <c r="AM28" s="101">
        <v>4.7000000000000002E-3</v>
      </c>
      <c r="AN28" s="101">
        <v>-1.1999999999999999E-3</v>
      </c>
      <c r="AO28" s="101">
        <v>-6.1000000000000004E-3</v>
      </c>
      <c r="AP28" s="101">
        <v>8.8599999999999998E-2</v>
      </c>
      <c r="AQ28" s="101">
        <v>8.3000000000000004E-2</v>
      </c>
      <c r="AR28" s="101">
        <v>8.8499999999999995E-2</v>
      </c>
      <c r="AS28" s="101">
        <v>8.5800000000000001E-2</v>
      </c>
      <c r="AT28" s="101">
        <v>3.5000000000000001E-3</v>
      </c>
      <c r="AU28" s="101">
        <v>3.3999999999999998E-3</v>
      </c>
      <c r="AV28" s="101" t="s">
        <v>126</v>
      </c>
    </row>
    <row r="29" spans="1:48" ht="14.4" x14ac:dyDescent="0.3">
      <c r="A29" s="99" t="s">
        <v>92</v>
      </c>
      <c r="B29" s="100">
        <v>0</v>
      </c>
      <c r="C29" s="102">
        <f t="shared" si="0"/>
        <v>0</v>
      </c>
      <c r="D29" s="101">
        <v>-2.5000000000000001E-3</v>
      </c>
      <c r="E29" s="101">
        <v>-8.6999999999999994E-3</v>
      </c>
      <c r="F29" s="101">
        <v>-3.0999999999999999E-3</v>
      </c>
      <c r="G29" s="101">
        <v>1.627</v>
      </c>
      <c r="H29" s="101">
        <v>1.637</v>
      </c>
      <c r="I29" s="101">
        <v>1.597</v>
      </c>
      <c r="J29" s="101">
        <v>1.4670000000000001</v>
      </c>
      <c r="K29" s="101">
        <v>0</v>
      </c>
      <c r="L29" s="101">
        <v>1E-4</v>
      </c>
      <c r="M29" s="101">
        <v>0</v>
      </c>
      <c r="N29" s="101">
        <v>8.0000000000000004E-4</v>
      </c>
      <c r="O29" s="101">
        <v>8.0000000000000002E-3</v>
      </c>
      <c r="P29" s="101">
        <v>6.3E-3</v>
      </c>
      <c r="Q29" s="101">
        <v>-5.0000000000000001E-4</v>
      </c>
      <c r="R29" s="101">
        <v>-1.1999999999999999E-3</v>
      </c>
      <c r="S29" s="101">
        <v>-1.2999999999999999E-3</v>
      </c>
      <c r="T29" s="101">
        <v>-6.9999999999999999E-4</v>
      </c>
      <c r="U29" s="101">
        <v>-1.2800000000000001E-2</v>
      </c>
      <c r="V29" s="101" t="s">
        <v>75</v>
      </c>
      <c r="W29" s="101">
        <v>9.2700000000000005E-2</v>
      </c>
      <c r="X29" s="101">
        <v>0.27779999999999999</v>
      </c>
      <c r="Y29" s="101">
        <v>0.25890000000000002</v>
      </c>
      <c r="Z29" s="101">
        <v>0.31240000000000001</v>
      </c>
      <c r="AA29" s="101">
        <v>0.3155</v>
      </c>
      <c r="AB29" s="101">
        <v>0.27460000000000001</v>
      </c>
      <c r="AC29" s="101">
        <v>1E-4</v>
      </c>
      <c r="AD29" s="101">
        <v>0</v>
      </c>
      <c r="AE29" s="101">
        <v>0</v>
      </c>
      <c r="AF29" s="101">
        <v>-2.3E-3</v>
      </c>
      <c r="AG29" s="101">
        <v>-2.0000000000000001E-4</v>
      </c>
      <c r="AH29" s="101">
        <v>-6.0000000000000001E-3</v>
      </c>
      <c r="AI29" s="101" t="s">
        <v>127</v>
      </c>
      <c r="AJ29" s="101">
        <v>0.58189999999999997</v>
      </c>
      <c r="AK29" s="101">
        <v>0.82430000000000003</v>
      </c>
      <c r="AL29" s="101">
        <v>0.6613</v>
      </c>
      <c r="AM29" s="101">
        <v>-5.0000000000000001E-4</v>
      </c>
      <c r="AN29" s="101">
        <v>0</v>
      </c>
      <c r="AO29" s="101">
        <v>-1.9300000000000001E-2</v>
      </c>
      <c r="AP29" s="101">
        <v>9.8299999999999998E-2</v>
      </c>
      <c r="AQ29" s="101">
        <v>9.1499999999999998E-2</v>
      </c>
      <c r="AR29" s="101">
        <v>9.5799999999999996E-2</v>
      </c>
      <c r="AS29" s="101">
        <v>9.2299999999999993E-2</v>
      </c>
      <c r="AT29" s="101">
        <v>6.7000000000000002E-3</v>
      </c>
      <c r="AU29" s="101">
        <v>6.7999999999999996E-3</v>
      </c>
      <c r="AV29" s="101" t="s">
        <v>128</v>
      </c>
    </row>
    <row r="30" spans="1:48" ht="14.4" x14ac:dyDescent="0.3">
      <c r="A30" s="99"/>
      <c r="B30" s="100">
        <v>1.5625000000000001E-3</v>
      </c>
      <c r="C30" s="102">
        <f t="shared" si="0"/>
        <v>15.625</v>
      </c>
      <c r="D30" s="101">
        <v>-3.0000000000000001E-3</v>
      </c>
      <c r="E30" s="101">
        <v>-3.4500000000000003E-2</v>
      </c>
      <c r="F30" s="101">
        <v>-2.8E-3</v>
      </c>
      <c r="G30" s="101">
        <v>1.5940000000000001</v>
      </c>
      <c r="H30" s="101">
        <v>1.6060000000000001</v>
      </c>
      <c r="I30" s="101">
        <v>1.5660000000000001</v>
      </c>
      <c r="J30" s="101">
        <v>1.4450000000000001</v>
      </c>
      <c r="K30" s="101">
        <v>1E-4</v>
      </c>
      <c r="L30" s="101">
        <v>0</v>
      </c>
      <c r="M30" s="101">
        <v>1E-4</v>
      </c>
      <c r="N30" s="101">
        <v>3.0000000000000001E-3</v>
      </c>
      <c r="O30" s="101">
        <v>7.4000000000000003E-3</v>
      </c>
      <c r="P30" s="101">
        <v>7.9000000000000008E-3</v>
      </c>
      <c r="Q30" s="101">
        <v>-6.9999999999999999E-4</v>
      </c>
      <c r="R30" s="101">
        <v>-1E-3</v>
      </c>
      <c r="S30" s="101">
        <v>-1.6000000000000001E-3</v>
      </c>
      <c r="T30" s="101">
        <v>-1.1000000000000001E-3</v>
      </c>
      <c r="U30" s="101">
        <v>-2.0000000000000001E-4</v>
      </c>
      <c r="V30" s="101" t="s">
        <v>75</v>
      </c>
      <c r="W30" s="101">
        <v>9.2299999999999993E-2</v>
      </c>
      <c r="X30" s="101">
        <v>0.2838</v>
      </c>
      <c r="Y30" s="101">
        <v>0.26619999999999999</v>
      </c>
      <c r="Z30" s="101">
        <v>0.31569999999999998</v>
      </c>
      <c r="AA30" s="101">
        <v>0.31950000000000001</v>
      </c>
      <c r="AB30" s="101">
        <v>0.27779999999999999</v>
      </c>
      <c r="AC30" s="101">
        <v>1E-4</v>
      </c>
      <c r="AD30" s="101">
        <v>1E-4</v>
      </c>
      <c r="AE30" s="101">
        <v>1E-4</v>
      </c>
      <c r="AF30" s="101">
        <v>3.8E-3</v>
      </c>
      <c r="AG30" s="101">
        <v>2.0000000000000001E-4</v>
      </c>
      <c r="AH30" s="101">
        <v>-7.1000000000000004E-3</v>
      </c>
      <c r="AI30" s="101" t="s">
        <v>129</v>
      </c>
      <c r="AJ30" s="101">
        <v>0.63759999999999994</v>
      </c>
      <c r="AK30" s="101">
        <v>1.206</v>
      </c>
      <c r="AL30" s="101">
        <v>1.018</v>
      </c>
      <c r="AM30" s="101">
        <v>2.8999999999999998E-3</v>
      </c>
      <c r="AN30" s="101">
        <v>-5.0000000000000001E-4</v>
      </c>
      <c r="AO30" s="101">
        <v>-2.5999999999999999E-3</v>
      </c>
      <c r="AP30" s="101">
        <v>0.12859999999999999</v>
      </c>
      <c r="AQ30" s="101">
        <v>0.1275</v>
      </c>
      <c r="AR30" s="101">
        <v>0.1308</v>
      </c>
      <c r="AS30" s="101">
        <v>0.1268</v>
      </c>
      <c r="AT30" s="101">
        <v>6.8999999999999999E-3</v>
      </c>
      <c r="AU30" s="101">
        <v>7.1000000000000004E-3</v>
      </c>
      <c r="AV30" s="101" t="s">
        <v>130</v>
      </c>
    </row>
    <row r="31" spans="1:48" ht="14.4" x14ac:dyDescent="0.3">
      <c r="A31" s="99"/>
      <c r="B31" s="100">
        <v>3.1250000000000002E-3</v>
      </c>
      <c r="C31" s="102">
        <f t="shared" si="0"/>
        <v>31.25</v>
      </c>
      <c r="D31" s="101">
        <v>-3.3E-3</v>
      </c>
      <c r="E31" s="101">
        <v>-2.1000000000000001E-2</v>
      </c>
      <c r="F31" s="101">
        <v>-3.0999999999999999E-3</v>
      </c>
      <c r="G31" s="101">
        <v>1.5880000000000001</v>
      </c>
      <c r="H31" s="101">
        <v>1.6</v>
      </c>
      <c r="I31" s="101">
        <v>1.5580000000000001</v>
      </c>
      <c r="J31" s="101">
        <v>1.44</v>
      </c>
      <c r="K31" s="101">
        <v>0</v>
      </c>
      <c r="L31" s="101">
        <v>0</v>
      </c>
      <c r="M31" s="101">
        <v>0</v>
      </c>
      <c r="N31" s="101">
        <v>1.6999999999999999E-3</v>
      </c>
      <c r="O31" s="101">
        <v>6.1999999999999998E-3</v>
      </c>
      <c r="P31" s="101">
        <v>7.1999999999999998E-3</v>
      </c>
      <c r="Q31" s="101">
        <v>-8.9999999999999998E-4</v>
      </c>
      <c r="R31" s="101">
        <v>-6.9999999999999999E-4</v>
      </c>
      <c r="S31" s="101">
        <v>-1.1999999999999999E-3</v>
      </c>
      <c r="T31" s="101">
        <v>-5.9999999999999995E-4</v>
      </c>
      <c r="U31" s="101">
        <v>1.1000000000000001E-3</v>
      </c>
      <c r="V31" s="101" t="s">
        <v>75</v>
      </c>
      <c r="W31" s="101">
        <v>9.35E-2</v>
      </c>
      <c r="X31" s="101">
        <v>0.28470000000000001</v>
      </c>
      <c r="Y31" s="101">
        <v>0.27139999999999997</v>
      </c>
      <c r="Z31" s="101">
        <v>0.31940000000000002</v>
      </c>
      <c r="AA31" s="101">
        <v>0.32250000000000001</v>
      </c>
      <c r="AB31" s="101">
        <v>0.28110000000000002</v>
      </c>
      <c r="AC31" s="101">
        <v>0</v>
      </c>
      <c r="AD31" s="101">
        <v>2.0000000000000001E-4</v>
      </c>
      <c r="AE31" s="101">
        <v>2.0000000000000001E-4</v>
      </c>
      <c r="AF31" s="101">
        <v>-3.8E-3</v>
      </c>
      <c r="AG31" s="101">
        <v>5.0000000000000001E-4</v>
      </c>
      <c r="AH31" s="101">
        <v>-3.5999999999999999E-3</v>
      </c>
      <c r="AI31" s="101" t="s">
        <v>131</v>
      </c>
      <c r="AJ31" s="101">
        <v>1.042</v>
      </c>
      <c r="AK31" s="101">
        <v>1.5760000000000001</v>
      </c>
      <c r="AL31" s="101">
        <v>1.355</v>
      </c>
      <c r="AM31" s="101">
        <v>2E-3</v>
      </c>
      <c r="AN31" s="101">
        <v>-4.0000000000000002E-4</v>
      </c>
      <c r="AO31" s="101">
        <v>-9.2999999999999992E-3</v>
      </c>
      <c r="AP31" s="101">
        <v>0.151</v>
      </c>
      <c r="AQ31" s="101">
        <v>0.1467</v>
      </c>
      <c r="AR31" s="101">
        <v>0.14630000000000001</v>
      </c>
      <c r="AS31" s="101">
        <v>0.14380000000000001</v>
      </c>
      <c r="AT31" s="101">
        <v>6.7999999999999996E-3</v>
      </c>
      <c r="AU31" s="101">
        <v>6.7999999999999996E-3</v>
      </c>
      <c r="AV31" s="101" t="s">
        <v>132</v>
      </c>
    </row>
    <row r="32" spans="1:48" ht="14.4" x14ac:dyDescent="0.3">
      <c r="A32" s="99"/>
      <c r="B32" s="100">
        <v>6.2500000000000003E-3</v>
      </c>
      <c r="C32" s="102">
        <f t="shared" si="0"/>
        <v>62.5</v>
      </c>
      <c r="D32" s="101">
        <v>-2.3999999999999998E-3</v>
      </c>
      <c r="E32" s="101">
        <v>-3.6299999999999999E-2</v>
      </c>
      <c r="F32" s="101">
        <v>-2.2000000000000001E-3</v>
      </c>
      <c r="G32" s="101">
        <v>1.5920000000000001</v>
      </c>
      <c r="H32" s="101">
        <v>1.605</v>
      </c>
      <c r="I32" s="101">
        <v>1.556</v>
      </c>
      <c r="J32" s="101">
        <v>1.4370000000000001</v>
      </c>
      <c r="K32" s="101">
        <v>0</v>
      </c>
      <c r="L32" s="101">
        <v>1E-4</v>
      </c>
      <c r="M32" s="101">
        <v>1E-4</v>
      </c>
      <c r="N32" s="101">
        <v>8.9999999999999998E-4</v>
      </c>
      <c r="O32" s="101">
        <v>5.7999999999999996E-3</v>
      </c>
      <c r="P32" s="101">
        <v>6.4999999999999997E-3</v>
      </c>
      <c r="Q32" s="101">
        <v>-1E-3</v>
      </c>
      <c r="R32" s="101">
        <v>-1E-3</v>
      </c>
      <c r="S32" s="101">
        <v>-1.4E-3</v>
      </c>
      <c r="T32" s="101">
        <v>-6.9999999999999999E-4</v>
      </c>
      <c r="U32" s="101">
        <v>5.4999999999999997E-3</v>
      </c>
      <c r="V32" s="101" t="s">
        <v>75</v>
      </c>
      <c r="W32" s="101">
        <v>9.69E-2</v>
      </c>
      <c r="X32" s="101">
        <v>0.28399999999999997</v>
      </c>
      <c r="Y32" s="101">
        <v>0.26690000000000003</v>
      </c>
      <c r="Z32" s="101">
        <v>0.31809999999999999</v>
      </c>
      <c r="AA32" s="101">
        <v>0.3216</v>
      </c>
      <c r="AB32" s="101">
        <v>0.28079999999999999</v>
      </c>
      <c r="AC32" s="101">
        <v>0</v>
      </c>
      <c r="AD32" s="101">
        <v>1E-4</v>
      </c>
      <c r="AE32" s="101">
        <v>-2.0000000000000001E-4</v>
      </c>
      <c r="AF32" s="101">
        <v>1.2200000000000001E-2</v>
      </c>
      <c r="AG32" s="101">
        <v>-8.9999999999999998E-4</v>
      </c>
      <c r="AH32" s="101">
        <v>-5.1000000000000004E-3</v>
      </c>
      <c r="AI32" s="101" t="s">
        <v>133</v>
      </c>
      <c r="AJ32" s="101">
        <v>1.6040000000000001</v>
      </c>
      <c r="AK32" s="101">
        <v>2.278</v>
      </c>
      <c r="AL32" s="101">
        <v>2.0379999999999998</v>
      </c>
      <c r="AM32" s="101">
        <v>2.3E-3</v>
      </c>
      <c r="AN32" s="101">
        <v>-1.1999999999999999E-3</v>
      </c>
      <c r="AO32" s="101">
        <v>-8.9999999999999993E-3</v>
      </c>
      <c r="AP32" s="101">
        <v>0.1014</v>
      </c>
      <c r="AQ32" s="101">
        <v>9.4600000000000004E-2</v>
      </c>
      <c r="AR32" s="101">
        <v>0.1008</v>
      </c>
      <c r="AS32" s="101">
        <v>9.35E-2</v>
      </c>
      <c r="AT32" s="101">
        <v>6.4999999999999997E-3</v>
      </c>
      <c r="AU32" s="101">
        <v>6.6E-3</v>
      </c>
      <c r="AV32" s="101" t="s">
        <v>134</v>
      </c>
    </row>
    <row r="33" spans="1:48" ht="14.4" x14ac:dyDescent="0.3">
      <c r="A33" s="99"/>
      <c r="B33" s="100">
        <v>1.2500000000000001E-2</v>
      </c>
      <c r="C33" s="102">
        <f t="shared" si="0"/>
        <v>125</v>
      </c>
      <c r="D33" s="101">
        <v>-3.0999999999999999E-3</v>
      </c>
      <c r="E33" s="101">
        <v>-2.2800000000000001E-2</v>
      </c>
      <c r="F33" s="101">
        <v>-3.0000000000000001E-3</v>
      </c>
      <c r="G33" s="101">
        <v>1.569</v>
      </c>
      <c r="H33" s="101">
        <v>1.579</v>
      </c>
      <c r="I33" s="101">
        <v>1.534</v>
      </c>
      <c r="J33" s="101">
        <v>1.4279999999999999</v>
      </c>
      <c r="K33" s="101">
        <v>0</v>
      </c>
      <c r="L33" s="101">
        <v>0</v>
      </c>
      <c r="M33" s="101">
        <v>1E-4</v>
      </c>
      <c r="N33" s="101">
        <v>2E-3</v>
      </c>
      <c r="O33" s="101">
        <v>8.0000000000000002E-3</v>
      </c>
      <c r="P33" s="101">
        <v>7.3000000000000001E-3</v>
      </c>
      <c r="Q33" s="101">
        <v>-5.0000000000000001E-4</v>
      </c>
      <c r="R33" s="101">
        <v>-1.1999999999999999E-3</v>
      </c>
      <c r="S33" s="101">
        <v>-1.5E-3</v>
      </c>
      <c r="T33" s="101">
        <v>-8.0000000000000004E-4</v>
      </c>
      <c r="U33" s="101">
        <v>-8.0000000000000002E-3</v>
      </c>
      <c r="V33" s="101" t="s">
        <v>75</v>
      </c>
      <c r="W33" s="101">
        <v>9.7799999999999998E-2</v>
      </c>
      <c r="X33" s="101">
        <v>0.28899999999999998</v>
      </c>
      <c r="Y33" s="101">
        <v>0.27239999999999998</v>
      </c>
      <c r="Z33" s="101">
        <v>0.3196</v>
      </c>
      <c r="AA33" s="101">
        <v>0.3241</v>
      </c>
      <c r="AB33" s="101">
        <v>0.28360000000000002</v>
      </c>
      <c r="AC33" s="101">
        <v>1E-4</v>
      </c>
      <c r="AD33" s="101">
        <v>2.0000000000000001E-4</v>
      </c>
      <c r="AE33" s="101">
        <v>-1E-4</v>
      </c>
      <c r="AF33" s="101">
        <v>-5.4000000000000003E-3</v>
      </c>
      <c r="AG33" s="101">
        <v>5.9999999999999995E-4</v>
      </c>
      <c r="AH33" s="101">
        <v>-1.9E-3</v>
      </c>
      <c r="AI33" s="101" t="s">
        <v>135</v>
      </c>
      <c r="AJ33" s="101">
        <v>2.89</v>
      </c>
      <c r="AK33" s="101">
        <v>3.7709999999999999</v>
      </c>
      <c r="AL33" s="101">
        <v>3.444</v>
      </c>
      <c r="AM33" s="101">
        <v>-6.9999999999999999E-4</v>
      </c>
      <c r="AN33" s="101">
        <v>5.0000000000000001E-4</v>
      </c>
      <c r="AO33" s="101">
        <v>-1.11E-2</v>
      </c>
      <c r="AP33" s="101">
        <v>9.9099999999999994E-2</v>
      </c>
      <c r="AQ33" s="101">
        <v>0.1</v>
      </c>
      <c r="AR33" s="101">
        <v>0.1018</v>
      </c>
      <c r="AS33" s="101">
        <v>9.8500000000000004E-2</v>
      </c>
      <c r="AT33" s="101">
        <v>6.7000000000000002E-3</v>
      </c>
      <c r="AU33" s="101">
        <v>6.7999999999999996E-3</v>
      </c>
      <c r="AV33" s="101" t="s">
        <v>136</v>
      </c>
    </row>
    <row r="34" spans="1:48" ht="14.4" x14ac:dyDescent="0.3">
      <c r="A34" s="99"/>
      <c r="B34" s="100">
        <v>2.5000000000000001E-2</v>
      </c>
      <c r="C34" s="102">
        <f t="shared" si="0"/>
        <v>250</v>
      </c>
      <c r="D34" s="101">
        <v>-3.0999999999999999E-3</v>
      </c>
      <c r="E34" s="101">
        <v>-3.7600000000000001E-2</v>
      </c>
      <c r="F34" s="101">
        <v>-2.7000000000000001E-3</v>
      </c>
      <c r="G34" s="101">
        <v>1.4990000000000001</v>
      </c>
      <c r="H34" s="101">
        <v>1.5029999999999999</v>
      </c>
      <c r="I34" s="101">
        <v>1.464</v>
      </c>
      <c r="J34" s="101">
        <v>1.355</v>
      </c>
      <c r="K34" s="101">
        <v>0</v>
      </c>
      <c r="L34" s="101">
        <v>0</v>
      </c>
      <c r="M34" s="101">
        <v>1E-4</v>
      </c>
      <c r="N34" s="101">
        <v>1.8E-3</v>
      </c>
      <c r="O34" s="101">
        <v>7.3000000000000001E-3</v>
      </c>
      <c r="P34" s="101">
        <v>7.6E-3</v>
      </c>
      <c r="Q34" s="101">
        <v>-5.9999999999999995E-4</v>
      </c>
      <c r="R34" s="101">
        <v>-1E-3</v>
      </c>
      <c r="S34" s="101">
        <v>-8.9999999999999998E-4</v>
      </c>
      <c r="T34" s="101">
        <v>-8.0000000000000004E-4</v>
      </c>
      <c r="U34" s="101">
        <v>-8.0000000000000002E-3</v>
      </c>
      <c r="V34" s="101" t="s">
        <v>75</v>
      </c>
      <c r="W34" s="101">
        <v>0.1045</v>
      </c>
      <c r="X34" s="101">
        <v>0.29289999999999999</v>
      </c>
      <c r="Y34" s="101">
        <v>0.27779999999999999</v>
      </c>
      <c r="Z34" s="101">
        <v>0.32869999999999999</v>
      </c>
      <c r="AA34" s="101">
        <v>0.33310000000000001</v>
      </c>
      <c r="AB34" s="101">
        <v>0.29289999999999999</v>
      </c>
      <c r="AC34" s="101">
        <v>1E-4</v>
      </c>
      <c r="AD34" s="101">
        <v>2.0000000000000001E-4</v>
      </c>
      <c r="AE34" s="101">
        <v>1E-4</v>
      </c>
      <c r="AF34" s="101">
        <v>-3.3E-3</v>
      </c>
      <c r="AG34" s="101">
        <v>1.2999999999999999E-3</v>
      </c>
      <c r="AH34" s="101">
        <v>1.2999999999999999E-3</v>
      </c>
      <c r="AI34" s="101" t="s">
        <v>137</v>
      </c>
      <c r="AJ34" s="101">
        <v>5.6280000000000001</v>
      </c>
      <c r="AK34" s="101">
        <v>6.351</v>
      </c>
      <c r="AL34" s="101">
        <v>6.2729999999999997</v>
      </c>
      <c r="AM34" s="101">
        <v>5.9999999999999995E-4</v>
      </c>
      <c r="AN34" s="101">
        <v>-2.9999999999999997E-4</v>
      </c>
      <c r="AO34" s="101">
        <v>-8.9999999999999998E-4</v>
      </c>
      <c r="AP34" s="101">
        <v>0.12670000000000001</v>
      </c>
      <c r="AQ34" s="101">
        <v>0.1207</v>
      </c>
      <c r="AR34" s="101">
        <v>0.12670000000000001</v>
      </c>
      <c r="AS34" s="101">
        <v>0.1208</v>
      </c>
      <c r="AT34" s="101">
        <v>5.5999999999999999E-3</v>
      </c>
      <c r="AU34" s="101">
        <v>5.7000000000000002E-3</v>
      </c>
      <c r="AV34" s="101" t="s">
        <v>138</v>
      </c>
    </row>
    <row r="35" spans="1:48" ht="14.4" x14ac:dyDescent="0.3">
      <c r="A35" s="99"/>
      <c r="B35" s="100">
        <v>0.05</v>
      </c>
      <c r="C35" s="102">
        <f t="shared" si="0"/>
        <v>500</v>
      </c>
      <c r="D35" s="101">
        <v>-2.5000000000000001E-3</v>
      </c>
      <c r="E35" s="101">
        <v>-3.6499999999999998E-2</v>
      </c>
      <c r="F35" s="101">
        <v>-2.3E-3</v>
      </c>
      <c r="G35" s="101">
        <v>1.5089999999999999</v>
      </c>
      <c r="H35" s="101">
        <v>1.5089999999999999</v>
      </c>
      <c r="I35" s="101">
        <v>1.4730000000000001</v>
      </c>
      <c r="J35" s="101">
        <v>1.349</v>
      </c>
      <c r="K35" s="101">
        <v>0</v>
      </c>
      <c r="L35" s="101">
        <v>0</v>
      </c>
      <c r="M35" s="101">
        <v>0</v>
      </c>
      <c r="N35" s="101">
        <v>4.0000000000000002E-4</v>
      </c>
      <c r="O35" s="101">
        <v>6.4000000000000003E-3</v>
      </c>
      <c r="P35" s="101">
        <v>6.1000000000000004E-3</v>
      </c>
      <c r="Q35" s="101">
        <v>-1.2999999999999999E-3</v>
      </c>
      <c r="R35" s="101">
        <v>-8.0000000000000004E-4</v>
      </c>
      <c r="S35" s="101">
        <v>-1.1999999999999999E-3</v>
      </c>
      <c r="T35" s="101">
        <v>-4.0000000000000002E-4</v>
      </c>
      <c r="U35" s="101">
        <v>-1.7600000000000001E-2</v>
      </c>
      <c r="V35" s="101" t="s">
        <v>75</v>
      </c>
      <c r="W35" s="101">
        <v>0.11509999999999999</v>
      </c>
      <c r="X35" s="101">
        <v>0.29709999999999998</v>
      </c>
      <c r="Y35" s="101">
        <v>0.28449999999999998</v>
      </c>
      <c r="Z35" s="101">
        <v>0.33379999999999999</v>
      </c>
      <c r="AA35" s="101">
        <v>0.33789999999999998</v>
      </c>
      <c r="AB35" s="101">
        <v>0.29880000000000001</v>
      </c>
      <c r="AC35" s="101">
        <v>1E-4</v>
      </c>
      <c r="AD35" s="101">
        <v>1E-4</v>
      </c>
      <c r="AE35" s="101">
        <v>2.0000000000000001E-4</v>
      </c>
      <c r="AF35" s="101">
        <v>4.7999999999999996E-3</v>
      </c>
      <c r="AG35" s="101">
        <v>-8.0000000000000004E-4</v>
      </c>
      <c r="AH35" s="101">
        <v>1.29E-2</v>
      </c>
      <c r="AI35" s="101" t="s">
        <v>139</v>
      </c>
      <c r="AJ35" s="101">
        <v>11.27</v>
      </c>
      <c r="AK35" s="101">
        <v>11.46</v>
      </c>
      <c r="AL35" s="101">
        <v>12.49</v>
      </c>
      <c r="AM35" s="101">
        <v>2.5999999999999999E-3</v>
      </c>
      <c r="AN35" s="101">
        <v>1E-4</v>
      </c>
      <c r="AO35" s="101">
        <v>-3.5999999999999999E-3</v>
      </c>
      <c r="AP35" s="101">
        <v>0.1021</v>
      </c>
      <c r="AQ35" s="101">
        <v>9.4799999999999995E-2</v>
      </c>
      <c r="AR35" s="101">
        <v>9.8500000000000004E-2</v>
      </c>
      <c r="AS35" s="101">
        <v>9.6799999999999997E-2</v>
      </c>
      <c r="AT35" s="101">
        <v>4.5999999999999999E-3</v>
      </c>
      <c r="AU35" s="101">
        <v>4.4000000000000003E-3</v>
      </c>
      <c r="AV35" s="101" t="s">
        <v>140</v>
      </c>
    </row>
    <row r="36" spans="1:48" ht="14.4" x14ac:dyDescent="0.3">
      <c r="A36" s="99"/>
      <c r="B36" s="100">
        <v>0.1</v>
      </c>
      <c r="C36" s="102">
        <f t="shared" si="0"/>
        <v>1000</v>
      </c>
      <c r="D36" s="101">
        <v>-2.0999999999999999E-3</v>
      </c>
      <c r="E36" s="101">
        <v>-4.6399999999999997E-2</v>
      </c>
      <c r="F36" s="101">
        <v>-1.8E-3</v>
      </c>
      <c r="G36" s="101">
        <v>1.4670000000000001</v>
      </c>
      <c r="H36" s="101">
        <v>1.4630000000000001</v>
      </c>
      <c r="I36" s="101">
        <v>1.425</v>
      </c>
      <c r="J36" s="101">
        <v>1.3029999999999999</v>
      </c>
      <c r="K36" s="101">
        <v>0</v>
      </c>
      <c r="L36" s="101">
        <v>0</v>
      </c>
      <c r="M36" s="101">
        <v>0</v>
      </c>
      <c r="N36" s="101">
        <v>-5.9999999999999995E-4</v>
      </c>
      <c r="O36" s="101">
        <v>3.7000000000000002E-3</v>
      </c>
      <c r="P36" s="101">
        <v>4.5999999999999999E-3</v>
      </c>
      <c r="Q36" s="101">
        <v>-5.0000000000000001E-4</v>
      </c>
      <c r="R36" s="101">
        <v>-5.0000000000000001E-4</v>
      </c>
      <c r="S36" s="101">
        <v>-1.1999999999999999E-3</v>
      </c>
      <c r="T36" s="101">
        <v>-2.9999999999999997E-4</v>
      </c>
      <c r="U36" s="101">
        <v>0</v>
      </c>
      <c r="V36" s="101" t="s">
        <v>75</v>
      </c>
      <c r="W36" s="101">
        <v>0.12770000000000001</v>
      </c>
      <c r="X36" s="101">
        <v>0.31990000000000002</v>
      </c>
      <c r="Y36" s="101">
        <v>0.30830000000000002</v>
      </c>
      <c r="Z36" s="101">
        <v>0.35799999999999998</v>
      </c>
      <c r="AA36" s="101">
        <v>0.36359999999999998</v>
      </c>
      <c r="AB36" s="101">
        <v>0.32200000000000001</v>
      </c>
      <c r="AC36" s="101">
        <v>2.0000000000000001E-4</v>
      </c>
      <c r="AD36" s="101">
        <v>2.0000000000000001E-4</v>
      </c>
      <c r="AE36" s="101">
        <v>2.0000000000000001E-4</v>
      </c>
      <c r="AF36" s="101">
        <v>-8.6E-3</v>
      </c>
      <c r="AG36" s="101">
        <v>-4.0000000000000002E-4</v>
      </c>
      <c r="AH36" s="101">
        <v>2.5600000000000001E-2</v>
      </c>
      <c r="AI36" s="101" t="s">
        <v>141</v>
      </c>
      <c r="AJ36" s="101">
        <v>21.95</v>
      </c>
      <c r="AK36" s="101" t="s">
        <v>75</v>
      </c>
      <c r="AL36" s="101">
        <v>25.2</v>
      </c>
      <c r="AM36" s="101">
        <v>4.3E-3</v>
      </c>
      <c r="AN36" s="101">
        <v>-1.2999999999999999E-3</v>
      </c>
      <c r="AO36" s="101">
        <v>-5.3E-3</v>
      </c>
      <c r="AP36" s="101">
        <v>9.6600000000000005E-2</v>
      </c>
      <c r="AQ36" s="101">
        <v>8.7599999999999997E-2</v>
      </c>
      <c r="AR36" s="101">
        <v>9.3100000000000002E-2</v>
      </c>
      <c r="AS36" s="101">
        <v>8.8200000000000001E-2</v>
      </c>
      <c r="AT36" s="101">
        <v>2.7000000000000001E-3</v>
      </c>
      <c r="AU36" s="101">
        <v>2.5999999999999999E-3</v>
      </c>
      <c r="AV36" s="101" t="s">
        <v>142</v>
      </c>
    </row>
    <row r="37" spans="1:48" ht="14.4" x14ac:dyDescent="0.3">
      <c r="C37" s="102"/>
    </row>
    <row r="38" spans="1:48" ht="14.4" x14ac:dyDescent="0.3">
      <c r="A38" t="s">
        <v>109</v>
      </c>
      <c r="C38" s="102"/>
      <c r="D38" s="102" t="s">
        <v>1</v>
      </c>
      <c r="E38" s="102" t="s">
        <v>2</v>
      </c>
      <c r="F38" s="102" t="s">
        <v>3</v>
      </c>
      <c r="G38" s="102" t="s">
        <v>4</v>
      </c>
      <c r="H38" s="102" t="s">
        <v>5</v>
      </c>
      <c r="I38" s="102" t="s">
        <v>6</v>
      </c>
      <c r="J38" s="102" t="s">
        <v>7</v>
      </c>
      <c r="K38" s="102" t="s">
        <v>8</v>
      </c>
      <c r="L38" s="102" t="s">
        <v>9</v>
      </c>
      <c r="M38" s="102" t="s">
        <v>10</v>
      </c>
      <c r="N38" s="102" t="s">
        <v>11</v>
      </c>
      <c r="O38" s="102" t="s">
        <v>12</v>
      </c>
      <c r="P38" s="102" t="s">
        <v>13</v>
      </c>
      <c r="Q38" s="102" t="s">
        <v>14</v>
      </c>
      <c r="R38" s="102" t="s">
        <v>15</v>
      </c>
      <c r="S38" s="102" t="s">
        <v>16</v>
      </c>
      <c r="T38" s="102" t="s">
        <v>17</v>
      </c>
      <c r="U38" s="102" t="s">
        <v>18</v>
      </c>
      <c r="V38" s="102" t="s">
        <v>19</v>
      </c>
      <c r="W38" s="102" t="s">
        <v>20</v>
      </c>
      <c r="X38" s="102" t="s">
        <v>21</v>
      </c>
      <c r="Y38" s="102" t="s">
        <v>22</v>
      </c>
      <c r="Z38" s="102" t="s">
        <v>23</v>
      </c>
      <c r="AA38" s="102" t="s">
        <v>24</v>
      </c>
      <c r="AB38" s="102" t="s">
        <v>25</v>
      </c>
      <c r="AC38" s="102" t="s">
        <v>26</v>
      </c>
      <c r="AD38" s="102" t="s">
        <v>27</v>
      </c>
      <c r="AE38" s="102" t="s">
        <v>28</v>
      </c>
      <c r="AF38" s="102" t="s">
        <v>29</v>
      </c>
      <c r="AG38" s="102" t="s">
        <v>30</v>
      </c>
      <c r="AH38" s="102" t="s">
        <v>31</v>
      </c>
      <c r="AI38" s="102" t="s">
        <v>32</v>
      </c>
      <c r="AJ38" s="102" t="s">
        <v>33</v>
      </c>
      <c r="AK38" s="102" t="s">
        <v>34</v>
      </c>
      <c r="AL38" s="102" t="s">
        <v>35</v>
      </c>
      <c r="AM38" s="102" t="s">
        <v>36</v>
      </c>
      <c r="AN38" s="102" t="s">
        <v>37</v>
      </c>
      <c r="AO38" s="102" t="s">
        <v>38</v>
      </c>
      <c r="AP38" s="102" t="s">
        <v>39</v>
      </c>
      <c r="AQ38" s="102" t="s">
        <v>40</v>
      </c>
      <c r="AR38" s="102" t="s">
        <v>41</v>
      </c>
      <c r="AS38" s="102" t="s">
        <v>42</v>
      </c>
      <c r="AT38" s="102" t="s">
        <v>43</v>
      </c>
      <c r="AU38" s="102" t="s">
        <v>44</v>
      </c>
      <c r="AV38" s="102" t="s">
        <v>45</v>
      </c>
    </row>
    <row r="39" spans="1:48" ht="14.4" x14ac:dyDescent="0.3">
      <c r="A39" s="101" t="s">
        <v>74</v>
      </c>
      <c r="B39" s="102">
        <v>0</v>
      </c>
      <c r="C39" s="102">
        <f t="shared" si="0"/>
        <v>0</v>
      </c>
      <c r="D39">
        <f>MAX(0,D4)</f>
        <v>1.8E-3</v>
      </c>
      <c r="E39">
        <f t="shared" ref="E39:AP46" si="1">MAX(0,E4)</f>
        <v>0</v>
      </c>
      <c r="F39">
        <f t="shared" si="1"/>
        <v>0</v>
      </c>
      <c r="G39">
        <f t="shared" si="1"/>
        <v>1.5760000000000001</v>
      </c>
      <c r="H39">
        <f t="shared" si="1"/>
        <v>1.62</v>
      </c>
      <c r="I39">
        <f t="shared" si="1"/>
        <v>1.569</v>
      </c>
      <c r="J39">
        <f t="shared" si="1"/>
        <v>1.397</v>
      </c>
      <c r="K39">
        <f t="shared" si="1"/>
        <v>0</v>
      </c>
      <c r="L39">
        <f t="shared" si="1"/>
        <v>0</v>
      </c>
      <c r="M39">
        <f t="shared" si="1"/>
        <v>0</v>
      </c>
      <c r="N39">
        <f t="shared" si="1"/>
        <v>0</v>
      </c>
      <c r="O39">
        <f t="shared" si="1"/>
        <v>1.9E-3</v>
      </c>
      <c r="P39">
        <f t="shared" si="1"/>
        <v>3.3999999999999998E-3</v>
      </c>
      <c r="Q39">
        <f t="shared" si="1"/>
        <v>2.0999999999999999E-3</v>
      </c>
      <c r="R39">
        <f t="shared" si="1"/>
        <v>5.0000000000000001E-4</v>
      </c>
      <c r="S39">
        <f t="shared" si="1"/>
        <v>8.9999999999999998E-4</v>
      </c>
      <c r="T39">
        <f t="shared" si="1"/>
        <v>2.9999999999999997E-4</v>
      </c>
      <c r="U39">
        <f t="shared" si="1"/>
        <v>4.8999999999999998E-3</v>
      </c>
      <c r="V39">
        <f t="shared" si="1"/>
        <v>0</v>
      </c>
      <c r="W39">
        <f t="shared" si="1"/>
        <v>8.9399999999999993E-2</v>
      </c>
      <c r="X39">
        <f t="shared" si="1"/>
        <v>0.2417</v>
      </c>
      <c r="Y39">
        <f t="shared" si="1"/>
        <v>0.23119999999999999</v>
      </c>
      <c r="Z39">
        <f t="shared" si="1"/>
        <v>0.2843</v>
      </c>
      <c r="AA39">
        <f t="shared" si="1"/>
        <v>0.28670000000000001</v>
      </c>
      <c r="AB39">
        <f t="shared" si="1"/>
        <v>0.245</v>
      </c>
      <c r="AC39">
        <f t="shared" si="1"/>
        <v>0</v>
      </c>
      <c r="AD39">
        <f t="shared" si="1"/>
        <v>2.0000000000000001E-4</v>
      </c>
      <c r="AE39">
        <f t="shared" si="1"/>
        <v>2.0000000000000001E-4</v>
      </c>
      <c r="AF39">
        <f t="shared" si="1"/>
        <v>0</v>
      </c>
      <c r="AG39">
        <f t="shared" si="1"/>
        <v>0</v>
      </c>
      <c r="AH39">
        <f t="shared" si="1"/>
        <v>0</v>
      </c>
      <c r="AI39">
        <f t="shared" si="1"/>
        <v>0</v>
      </c>
      <c r="AJ39">
        <f t="shared" si="1"/>
        <v>0.82099999999999995</v>
      </c>
      <c r="AK39">
        <f t="shared" si="1"/>
        <v>0.78710000000000002</v>
      </c>
      <c r="AL39">
        <f t="shared" si="1"/>
        <v>0.64100000000000001</v>
      </c>
      <c r="AM39">
        <f t="shared" si="1"/>
        <v>0</v>
      </c>
      <c r="AN39">
        <f t="shared" si="1"/>
        <v>4.0000000000000002E-4</v>
      </c>
      <c r="AO39">
        <f t="shared" si="1"/>
        <v>2.0999999999999999E-3</v>
      </c>
      <c r="AP39">
        <f t="shared" si="1"/>
        <v>6.8000000000000005E-2</v>
      </c>
      <c r="AQ39">
        <f>MAX(0,AQ4)</f>
        <v>6.6600000000000006E-2</v>
      </c>
      <c r="AR39">
        <f t="shared" ref="AR39:AV54" si="2">MAX(0,AR4)</f>
        <v>7.0400000000000004E-2</v>
      </c>
      <c r="AS39">
        <f t="shared" si="2"/>
        <v>7.4099999999999999E-2</v>
      </c>
      <c r="AT39">
        <f t="shared" si="2"/>
        <v>8.0000000000000004E-4</v>
      </c>
      <c r="AU39">
        <f t="shared" si="2"/>
        <v>8.9999999999999998E-4</v>
      </c>
      <c r="AV39">
        <f t="shared" si="2"/>
        <v>0</v>
      </c>
    </row>
    <row r="40" spans="1:48" ht="14.4" x14ac:dyDescent="0.3">
      <c r="A40" s="101"/>
      <c r="B40" s="102">
        <v>1.5625000000000001E-3</v>
      </c>
      <c r="C40" s="102">
        <f t="shared" si="0"/>
        <v>15.625</v>
      </c>
      <c r="D40">
        <f t="shared" ref="D40:S71" si="3">MAX(0,D5)</f>
        <v>1.5E-3</v>
      </c>
      <c r="E40">
        <f t="shared" si="3"/>
        <v>2.0899999999999998E-2</v>
      </c>
      <c r="F40">
        <f t="shared" si="3"/>
        <v>4.0000000000000002E-4</v>
      </c>
      <c r="G40">
        <f t="shared" si="3"/>
        <v>1.613</v>
      </c>
      <c r="H40">
        <f t="shared" si="3"/>
        <v>1.6679999999999999</v>
      </c>
      <c r="I40">
        <f t="shared" si="3"/>
        <v>1.6160000000000001</v>
      </c>
      <c r="J40">
        <f t="shared" si="3"/>
        <v>1.411</v>
      </c>
      <c r="K40">
        <f t="shared" si="3"/>
        <v>0</v>
      </c>
      <c r="L40">
        <f t="shared" si="3"/>
        <v>0</v>
      </c>
      <c r="M40">
        <f t="shared" si="3"/>
        <v>0</v>
      </c>
      <c r="N40">
        <f t="shared" si="3"/>
        <v>0</v>
      </c>
      <c r="O40">
        <f t="shared" si="3"/>
        <v>1.2999999999999999E-3</v>
      </c>
      <c r="P40">
        <f t="shared" si="3"/>
        <v>3.3E-3</v>
      </c>
      <c r="Q40">
        <f t="shared" si="3"/>
        <v>3.5000000000000001E-3</v>
      </c>
      <c r="R40">
        <f t="shared" si="3"/>
        <v>3.3E-3</v>
      </c>
      <c r="S40">
        <f t="shared" si="3"/>
        <v>3.0000000000000001E-3</v>
      </c>
      <c r="T40">
        <f t="shared" si="1"/>
        <v>2.5000000000000001E-3</v>
      </c>
      <c r="U40">
        <f t="shared" si="1"/>
        <v>8.9999999999999998E-4</v>
      </c>
      <c r="V40">
        <f t="shared" si="1"/>
        <v>0</v>
      </c>
      <c r="W40">
        <f t="shared" si="1"/>
        <v>9.1700000000000004E-2</v>
      </c>
      <c r="X40">
        <f t="shared" si="1"/>
        <v>0.25950000000000001</v>
      </c>
      <c r="Y40">
        <f t="shared" si="1"/>
        <v>0.23549999999999999</v>
      </c>
      <c r="Z40">
        <f t="shared" si="1"/>
        <v>0.29089999999999999</v>
      </c>
      <c r="AA40">
        <f t="shared" si="1"/>
        <v>0.29470000000000002</v>
      </c>
      <c r="AB40">
        <f t="shared" si="1"/>
        <v>0.2515</v>
      </c>
      <c r="AC40">
        <f t="shared" si="1"/>
        <v>1E-4</v>
      </c>
      <c r="AD40">
        <f t="shared" si="1"/>
        <v>2.0000000000000001E-4</v>
      </c>
      <c r="AE40">
        <f t="shared" si="1"/>
        <v>1E-4</v>
      </c>
      <c r="AF40">
        <f t="shared" si="1"/>
        <v>0</v>
      </c>
      <c r="AG40">
        <f t="shared" si="1"/>
        <v>0</v>
      </c>
      <c r="AH40">
        <f t="shared" si="1"/>
        <v>0</v>
      </c>
      <c r="AI40">
        <f t="shared" si="1"/>
        <v>0</v>
      </c>
      <c r="AJ40">
        <f t="shared" si="1"/>
        <v>1.3149999999999999</v>
      </c>
      <c r="AK40">
        <f t="shared" si="1"/>
        <v>1.1819999999999999</v>
      </c>
      <c r="AL40">
        <f t="shared" si="1"/>
        <v>1.024</v>
      </c>
      <c r="AM40">
        <f t="shared" si="1"/>
        <v>1.1000000000000001E-3</v>
      </c>
      <c r="AN40">
        <f t="shared" si="1"/>
        <v>0</v>
      </c>
      <c r="AO40">
        <f t="shared" si="1"/>
        <v>0</v>
      </c>
      <c r="AP40">
        <f t="shared" si="1"/>
        <v>7.6600000000000001E-2</v>
      </c>
      <c r="AQ40">
        <f t="shared" ref="AQ40:AV40" si="4">MAX(0,AQ5)</f>
        <v>7.4899999999999994E-2</v>
      </c>
      <c r="AR40">
        <f t="shared" si="4"/>
        <v>7.4300000000000005E-2</v>
      </c>
      <c r="AS40">
        <f t="shared" si="4"/>
        <v>7.5999999999999998E-2</v>
      </c>
      <c r="AT40">
        <f t="shared" si="4"/>
        <v>8.0000000000000004E-4</v>
      </c>
      <c r="AU40">
        <f t="shared" si="4"/>
        <v>8.0000000000000004E-4</v>
      </c>
      <c r="AV40">
        <f t="shared" si="4"/>
        <v>0</v>
      </c>
    </row>
    <row r="41" spans="1:48" ht="14.4" x14ac:dyDescent="0.3">
      <c r="A41" s="101"/>
      <c r="B41" s="102">
        <v>3.1250000000000002E-3</v>
      </c>
      <c r="C41" s="102">
        <f t="shared" si="0"/>
        <v>31.25</v>
      </c>
      <c r="D41">
        <f t="shared" si="3"/>
        <v>1.6999999999999999E-3</v>
      </c>
      <c r="E41">
        <f t="shared" si="1"/>
        <v>0</v>
      </c>
      <c r="F41">
        <f t="shared" si="1"/>
        <v>2.9999999999999997E-4</v>
      </c>
      <c r="G41">
        <f t="shared" si="1"/>
        <v>1.575</v>
      </c>
      <c r="H41">
        <f t="shared" si="1"/>
        <v>1.631</v>
      </c>
      <c r="I41">
        <f t="shared" si="1"/>
        <v>1.575</v>
      </c>
      <c r="J41">
        <f t="shared" si="1"/>
        <v>1.379</v>
      </c>
      <c r="K41">
        <f t="shared" si="1"/>
        <v>1E-4</v>
      </c>
      <c r="L41">
        <f t="shared" si="1"/>
        <v>0</v>
      </c>
      <c r="M41">
        <f t="shared" si="1"/>
        <v>0</v>
      </c>
      <c r="N41">
        <f t="shared" si="1"/>
        <v>0</v>
      </c>
      <c r="O41">
        <f t="shared" si="1"/>
        <v>0</v>
      </c>
      <c r="P41">
        <f t="shared" si="1"/>
        <v>2.8999999999999998E-3</v>
      </c>
      <c r="Q41">
        <f t="shared" si="1"/>
        <v>1.1999999999999999E-3</v>
      </c>
      <c r="R41">
        <f t="shared" si="1"/>
        <v>1E-4</v>
      </c>
      <c r="S41">
        <f t="shared" si="1"/>
        <v>4.0000000000000002E-4</v>
      </c>
      <c r="T41">
        <f t="shared" si="1"/>
        <v>0</v>
      </c>
      <c r="U41">
        <f t="shared" si="1"/>
        <v>5.4000000000000003E-3</v>
      </c>
      <c r="V41">
        <f t="shared" si="1"/>
        <v>0</v>
      </c>
      <c r="W41">
        <f t="shared" si="1"/>
        <v>9.1700000000000004E-2</v>
      </c>
      <c r="X41">
        <f t="shared" si="1"/>
        <v>0.25319999999999998</v>
      </c>
      <c r="Y41">
        <f t="shared" si="1"/>
        <v>0.22889999999999999</v>
      </c>
      <c r="Z41">
        <f t="shared" si="1"/>
        <v>0.27960000000000002</v>
      </c>
      <c r="AA41">
        <f t="shared" si="1"/>
        <v>0.28539999999999999</v>
      </c>
      <c r="AB41">
        <f t="shared" si="1"/>
        <v>0.24279999999999999</v>
      </c>
      <c r="AC41">
        <f t="shared" si="1"/>
        <v>0</v>
      </c>
      <c r="AD41">
        <f t="shared" si="1"/>
        <v>0</v>
      </c>
      <c r="AE41">
        <f t="shared" si="1"/>
        <v>2.0000000000000001E-4</v>
      </c>
      <c r="AF41">
        <f t="shared" si="1"/>
        <v>6.0000000000000001E-3</v>
      </c>
      <c r="AG41">
        <f t="shared" si="1"/>
        <v>0</v>
      </c>
      <c r="AH41">
        <f t="shared" si="1"/>
        <v>0</v>
      </c>
      <c r="AI41">
        <f t="shared" si="1"/>
        <v>0</v>
      </c>
      <c r="AJ41">
        <f t="shared" si="1"/>
        <v>1.621</v>
      </c>
      <c r="AK41">
        <f t="shared" si="1"/>
        <v>1.5409999999999999</v>
      </c>
      <c r="AL41">
        <f t="shared" si="1"/>
        <v>1.3180000000000001</v>
      </c>
      <c r="AM41">
        <f t="shared" si="1"/>
        <v>0</v>
      </c>
      <c r="AN41">
        <f t="shared" si="1"/>
        <v>0</v>
      </c>
      <c r="AO41">
        <f t="shared" si="1"/>
        <v>0</v>
      </c>
      <c r="AP41">
        <f t="shared" si="1"/>
        <v>6.7900000000000002E-2</v>
      </c>
      <c r="AQ41">
        <f t="shared" ref="AQ41" si="5">MAX(0,AQ6)</f>
        <v>6.8699999999999997E-2</v>
      </c>
      <c r="AR41">
        <f t="shared" si="2"/>
        <v>6.7299999999999999E-2</v>
      </c>
      <c r="AS41">
        <f t="shared" si="2"/>
        <v>6.9199999999999998E-2</v>
      </c>
      <c r="AT41">
        <f t="shared" si="2"/>
        <v>8.9999999999999998E-4</v>
      </c>
      <c r="AU41">
        <f t="shared" si="2"/>
        <v>8.0000000000000004E-4</v>
      </c>
      <c r="AV41">
        <f t="shared" si="2"/>
        <v>0</v>
      </c>
    </row>
    <row r="42" spans="1:48" ht="14.4" x14ac:dyDescent="0.3">
      <c r="A42" s="101"/>
      <c r="B42" s="102">
        <v>6.2500000000000003E-3</v>
      </c>
      <c r="C42" s="102">
        <f t="shared" si="0"/>
        <v>62.5</v>
      </c>
      <c r="D42">
        <f t="shared" si="3"/>
        <v>1.1999999999999999E-3</v>
      </c>
      <c r="E42">
        <f t="shared" si="1"/>
        <v>1.2200000000000001E-2</v>
      </c>
      <c r="F42">
        <f t="shared" si="1"/>
        <v>1E-4</v>
      </c>
      <c r="G42">
        <f t="shared" si="1"/>
        <v>1.599</v>
      </c>
      <c r="H42">
        <f t="shared" si="1"/>
        <v>1.6559999999999999</v>
      </c>
      <c r="I42">
        <f t="shared" si="1"/>
        <v>1.597</v>
      </c>
      <c r="J42">
        <f t="shared" si="1"/>
        <v>1.405</v>
      </c>
      <c r="K42">
        <f t="shared" si="1"/>
        <v>0</v>
      </c>
      <c r="L42">
        <f t="shared" si="1"/>
        <v>0</v>
      </c>
      <c r="M42">
        <f t="shared" si="1"/>
        <v>0</v>
      </c>
      <c r="N42">
        <f t="shared" si="1"/>
        <v>0</v>
      </c>
      <c r="O42">
        <f t="shared" si="1"/>
        <v>0</v>
      </c>
      <c r="P42">
        <f t="shared" si="1"/>
        <v>3.3999999999999998E-3</v>
      </c>
      <c r="Q42">
        <f t="shared" si="1"/>
        <v>2.3999999999999998E-3</v>
      </c>
      <c r="R42">
        <f t="shared" si="1"/>
        <v>1.9E-3</v>
      </c>
      <c r="S42">
        <f t="shared" si="1"/>
        <v>1.5E-3</v>
      </c>
      <c r="T42">
        <f t="shared" si="1"/>
        <v>1.5E-3</v>
      </c>
      <c r="U42">
        <f t="shared" si="1"/>
        <v>7.4999999999999997E-3</v>
      </c>
      <c r="V42">
        <f t="shared" si="1"/>
        <v>0</v>
      </c>
      <c r="W42">
        <f t="shared" si="1"/>
        <v>9.9199999999999997E-2</v>
      </c>
      <c r="X42">
        <f t="shared" si="1"/>
        <v>0.26790000000000003</v>
      </c>
      <c r="Y42">
        <f t="shared" si="1"/>
        <v>0.2412</v>
      </c>
      <c r="Z42">
        <f t="shared" si="1"/>
        <v>0.29420000000000002</v>
      </c>
      <c r="AA42">
        <f t="shared" si="1"/>
        <v>0.30099999999999999</v>
      </c>
      <c r="AB42">
        <f t="shared" si="1"/>
        <v>0.25750000000000001</v>
      </c>
      <c r="AC42">
        <f t="shared" si="1"/>
        <v>0</v>
      </c>
      <c r="AD42">
        <f t="shared" si="1"/>
        <v>1E-4</v>
      </c>
      <c r="AE42">
        <f t="shared" si="1"/>
        <v>5.0000000000000001E-4</v>
      </c>
      <c r="AF42">
        <f t="shared" si="1"/>
        <v>4.5999999999999999E-3</v>
      </c>
      <c r="AG42">
        <f t="shared" si="1"/>
        <v>0</v>
      </c>
      <c r="AH42">
        <f t="shared" si="1"/>
        <v>0</v>
      </c>
      <c r="AI42">
        <f t="shared" si="1"/>
        <v>0</v>
      </c>
      <c r="AJ42">
        <f t="shared" si="1"/>
        <v>2.3570000000000002</v>
      </c>
      <c r="AK42">
        <f t="shared" si="1"/>
        <v>2.2890000000000001</v>
      </c>
      <c r="AL42">
        <f t="shared" si="1"/>
        <v>2.0830000000000002</v>
      </c>
      <c r="AM42">
        <f t="shared" si="1"/>
        <v>1E-4</v>
      </c>
      <c r="AN42">
        <f t="shared" si="1"/>
        <v>0</v>
      </c>
      <c r="AO42">
        <f t="shared" si="1"/>
        <v>0</v>
      </c>
      <c r="AP42">
        <f t="shared" si="1"/>
        <v>8.8499999999999995E-2</v>
      </c>
      <c r="AQ42">
        <f t="shared" ref="AQ42" si="6">MAX(0,AQ7)</f>
        <v>8.7800000000000003E-2</v>
      </c>
      <c r="AR42">
        <f t="shared" si="2"/>
        <v>8.3900000000000002E-2</v>
      </c>
      <c r="AS42">
        <f t="shared" si="2"/>
        <v>8.8900000000000007E-2</v>
      </c>
      <c r="AT42">
        <f t="shared" si="2"/>
        <v>8.0000000000000004E-4</v>
      </c>
      <c r="AU42">
        <f t="shared" si="2"/>
        <v>8.9999999999999998E-4</v>
      </c>
      <c r="AV42">
        <f t="shared" si="2"/>
        <v>0</v>
      </c>
    </row>
    <row r="43" spans="1:48" ht="14.4" x14ac:dyDescent="0.3">
      <c r="A43" s="101"/>
      <c r="B43" s="102">
        <v>1.2500000000000001E-2</v>
      </c>
      <c r="C43" s="102">
        <f t="shared" si="0"/>
        <v>125</v>
      </c>
      <c r="D43">
        <f t="shared" si="3"/>
        <v>1.8E-3</v>
      </c>
      <c r="E43">
        <f t="shared" si="1"/>
        <v>0</v>
      </c>
      <c r="F43">
        <f t="shared" si="1"/>
        <v>1E-3</v>
      </c>
      <c r="G43">
        <f t="shared" si="1"/>
        <v>1.5429999999999999</v>
      </c>
      <c r="H43">
        <f t="shared" si="1"/>
        <v>1.5960000000000001</v>
      </c>
      <c r="I43">
        <f t="shared" si="1"/>
        <v>1.534</v>
      </c>
      <c r="J43">
        <f t="shared" si="1"/>
        <v>1.3540000000000001</v>
      </c>
      <c r="K43">
        <f t="shared" si="1"/>
        <v>0</v>
      </c>
      <c r="L43">
        <f t="shared" si="1"/>
        <v>0</v>
      </c>
      <c r="M43">
        <f t="shared" si="1"/>
        <v>0</v>
      </c>
      <c r="N43">
        <f t="shared" si="1"/>
        <v>0</v>
      </c>
      <c r="O43">
        <f t="shared" si="1"/>
        <v>1E-3</v>
      </c>
      <c r="P43">
        <f t="shared" si="1"/>
        <v>3.8E-3</v>
      </c>
      <c r="Q43">
        <f t="shared" si="1"/>
        <v>8.9999999999999998E-4</v>
      </c>
      <c r="R43">
        <f t="shared" si="1"/>
        <v>1E-4</v>
      </c>
      <c r="S43">
        <f t="shared" si="1"/>
        <v>0</v>
      </c>
      <c r="T43">
        <f t="shared" si="1"/>
        <v>0</v>
      </c>
      <c r="U43">
        <f t="shared" si="1"/>
        <v>2.5999999999999999E-3</v>
      </c>
      <c r="V43">
        <f t="shared" si="1"/>
        <v>0</v>
      </c>
      <c r="W43">
        <f t="shared" si="1"/>
        <v>9.9500000000000005E-2</v>
      </c>
      <c r="X43">
        <f t="shared" si="1"/>
        <v>0.27639999999999998</v>
      </c>
      <c r="Y43">
        <f t="shared" si="1"/>
        <v>0.2465</v>
      </c>
      <c r="Z43">
        <f t="shared" si="1"/>
        <v>0.30120000000000002</v>
      </c>
      <c r="AA43">
        <f t="shared" si="1"/>
        <v>0.30940000000000001</v>
      </c>
      <c r="AB43">
        <f t="shared" si="1"/>
        <v>0.26490000000000002</v>
      </c>
      <c r="AC43">
        <f t="shared" si="1"/>
        <v>0</v>
      </c>
      <c r="AD43">
        <f t="shared" si="1"/>
        <v>0</v>
      </c>
      <c r="AE43">
        <f t="shared" si="1"/>
        <v>2.0000000000000001E-4</v>
      </c>
      <c r="AF43">
        <f t="shared" si="1"/>
        <v>0</v>
      </c>
      <c r="AG43">
        <f t="shared" si="1"/>
        <v>0</v>
      </c>
      <c r="AH43">
        <f t="shared" si="1"/>
        <v>0</v>
      </c>
      <c r="AI43">
        <f t="shared" si="1"/>
        <v>0</v>
      </c>
      <c r="AJ43">
        <f t="shared" si="1"/>
        <v>3.7869999999999999</v>
      </c>
      <c r="AK43">
        <f t="shared" si="1"/>
        <v>3.7450000000000001</v>
      </c>
      <c r="AL43">
        <f t="shared" si="1"/>
        <v>3.5209999999999999</v>
      </c>
      <c r="AM43">
        <f t="shared" si="1"/>
        <v>0</v>
      </c>
      <c r="AN43">
        <f t="shared" si="1"/>
        <v>0</v>
      </c>
      <c r="AO43">
        <f t="shared" si="1"/>
        <v>0</v>
      </c>
      <c r="AP43">
        <f t="shared" si="1"/>
        <v>9.0300000000000005E-2</v>
      </c>
      <c r="AQ43">
        <f t="shared" ref="AQ43" si="7">MAX(0,AQ8)</f>
        <v>8.6499999999999994E-2</v>
      </c>
      <c r="AR43">
        <f t="shared" si="2"/>
        <v>8.6599999999999996E-2</v>
      </c>
      <c r="AS43">
        <f t="shared" si="2"/>
        <v>8.8300000000000003E-2</v>
      </c>
      <c r="AT43">
        <f t="shared" si="2"/>
        <v>1E-3</v>
      </c>
      <c r="AU43">
        <f t="shared" si="2"/>
        <v>1E-3</v>
      </c>
      <c r="AV43">
        <f t="shared" si="2"/>
        <v>0</v>
      </c>
    </row>
    <row r="44" spans="1:48" ht="14.4" x14ac:dyDescent="0.3">
      <c r="A44" s="101"/>
      <c r="B44" s="102">
        <v>2.5000000000000001E-2</v>
      </c>
      <c r="C44" s="102">
        <f t="shared" si="0"/>
        <v>250</v>
      </c>
      <c r="D44">
        <f t="shared" si="3"/>
        <v>1E-3</v>
      </c>
      <c r="E44">
        <f t="shared" si="1"/>
        <v>6.1999999999999998E-3</v>
      </c>
      <c r="F44">
        <f t="shared" si="1"/>
        <v>0</v>
      </c>
      <c r="G44">
        <f t="shared" si="1"/>
        <v>1.486</v>
      </c>
      <c r="H44">
        <f t="shared" si="1"/>
        <v>1.542</v>
      </c>
      <c r="I44">
        <f t="shared" si="1"/>
        <v>1.4810000000000001</v>
      </c>
      <c r="J44">
        <f t="shared" si="1"/>
        <v>1.284</v>
      </c>
      <c r="K44">
        <f t="shared" si="1"/>
        <v>0</v>
      </c>
      <c r="L44">
        <f t="shared" si="1"/>
        <v>1E-4</v>
      </c>
      <c r="M44">
        <f t="shared" si="1"/>
        <v>0</v>
      </c>
      <c r="N44">
        <f t="shared" si="1"/>
        <v>0</v>
      </c>
      <c r="O44">
        <f t="shared" si="1"/>
        <v>1.8E-3</v>
      </c>
      <c r="P44">
        <f t="shared" si="1"/>
        <v>3.8999999999999998E-3</v>
      </c>
      <c r="Q44">
        <f t="shared" si="1"/>
        <v>4.0000000000000002E-4</v>
      </c>
      <c r="R44">
        <f t="shared" si="1"/>
        <v>1E-4</v>
      </c>
      <c r="S44">
        <f t="shared" si="1"/>
        <v>0</v>
      </c>
      <c r="T44">
        <f t="shared" si="1"/>
        <v>0</v>
      </c>
      <c r="U44">
        <f t="shared" si="1"/>
        <v>8.9999999999999993E-3</v>
      </c>
      <c r="V44">
        <f t="shared" si="1"/>
        <v>0</v>
      </c>
      <c r="W44">
        <f t="shared" si="1"/>
        <v>0.10630000000000001</v>
      </c>
      <c r="X44">
        <f t="shared" si="1"/>
        <v>0.27850000000000003</v>
      </c>
      <c r="Y44">
        <f t="shared" si="1"/>
        <v>0.24859999999999999</v>
      </c>
      <c r="Z44">
        <f t="shared" si="1"/>
        <v>0.30230000000000001</v>
      </c>
      <c r="AA44">
        <f t="shared" si="1"/>
        <v>0.31169999999999998</v>
      </c>
      <c r="AB44">
        <f t="shared" si="1"/>
        <v>0.26700000000000002</v>
      </c>
      <c r="AC44">
        <f t="shared" si="1"/>
        <v>0</v>
      </c>
      <c r="AD44">
        <f t="shared" si="1"/>
        <v>1E-4</v>
      </c>
      <c r="AE44">
        <f t="shared" si="1"/>
        <v>5.0000000000000001E-4</v>
      </c>
      <c r="AF44">
        <f t="shared" si="1"/>
        <v>0</v>
      </c>
      <c r="AG44">
        <f t="shared" si="1"/>
        <v>2.9999999999999997E-4</v>
      </c>
      <c r="AH44">
        <f t="shared" si="1"/>
        <v>0</v>
      </c>
      <c r="AI44">
        <f t="shared" si="1"/>
        <v>0</v>
      </c>
      <c r="AJ44">
        <f t="shared" si="1"/>
        <v>6.7050000000000001</v>
      </c>
      <c r="AK44">
        <f t="shared" si="1"/>
        <v>6.4210000000000003</v>
      </c>
      <c r="AL44">
        <f t="shared" si="1"/>
        <v>6.4610000000000003</v>
      </c>
      <c r="AM44">
        <f t="shared" si="1"/>
        <v>1.8E-3</v>
      </c>
      <c r="AN44">
        <f t="shared" si="1"/>
        <v>0</v>
      </c>
      <c r="AO44">
        <f t="shared" si="1"/>
        <v>2.8E-3</v>
      </c>
      <c r="AP44">
        <f t="shared" si="1"/>
        <v>7.2300000000000003E-2</v>
      </c>
      <c r="AQ44">
        <f t="shared" ref="AQ44" si="8">MAX(0,AQ9)</f>
        <v>7.2700000000000001E-2</v>
      </c>
      <c r="AR44">
        <f t="shared" si="2"/>
        <v>7.3499999999999996E-2</v>
      </c>
      <c r="AS44">
        <f t="shared" si="2"/>
        <v>7.5899999999999995E-2</v>
      </c>
      <c r="AT44">
        <f t="shared" si="2"/>
        <v>2.3999999999999998E-3</v>
      </c>
      <c r="AU44">
        <f t="shared" si="2"/>
        <v>2.3E-3</v>
      </c>
      <c r="AV44">
        <f t="shared" si="2"/>
        <v>0</v>
      </c>
    </row>
    <row r="45" spans="1:48" ht="14.4" x14ac:dyDescent="0.3">
      <c r="A45" s="101"/>
      <c r="B45" s="102">
        <v>0.05</v>
      </c>
      <c r="C45" s="102">
        <f t="shared" si="0"/>
        <v>500</v>
      </c>
      <c r="D45">
        <f t="shared" si="3"/>
        <v>6.9999999999999999E-4</v>
      </c>
      <c r="E45">
        <f t="shared" si="1"/>
        <v>0</v>
      </c>
      <c r="F45">
        <f t="shared" si="1"/>
        <v>0</v>
      </c>
      <c r="G45">
        <f t="shared" si="1"/>
        <v>1.5349999999999999</v>
      </c>
      <c r="H45">
        <f t="shared" si="1"/>
        <v>1.595</v>
      </c>
      <c r="I45">
        <f t="shared" si="1"/>
        <v>1.534</v>
      </c>
      <c r="J45">
        <f t="shared" si="1"/>
        <v>1.341</v>
      </c>
      <c r="K45">
        <f t="shared" si="1"/>
        <v>0</v>
      </c>
      <c r="L45">
        <f t="shared" si="1"/>
        <v>0</v>
      </c>
      <c r="M45">
        <f t="shared" si="1"/>
        <v>0</v>
      </c>
      <c r="N45">
        <f t="shared" si="1"/>
        <v>0</v>
      </c>
      <c r="O45">
        <f t="shared" si="1"/>
        <v>2.8E-3</v>
      </c>
      <c r="P45">
        <f t="shared" si="1"/>
        <v>4.7999999999999996E-3</v>
      </c>
      <c r="Q45">
        <f t="shared" si="1"/>
        <v>1.6000000000000001E-3</v>
      </c>
      <c r="R45">
        <f t="shared" si="1"/>
        <v>4.0000000000000002E-4</v>
      </c>
      <c r="S45">
        <f t="shared" si="1"/>
        <v>5.0000000000000001E-4</v>
      </c>
      <c r="T45">
        <f t="shared" si="1"/>
        <v>0</v>
      </c>
      <c r="U45">
        <f t="shared" si="1"/>
        <v>1.04E-2</v>
      </c>
      <c r="V45">
        <f t="shared" si="1"/>
        <v>0</v>
      </c>
      <c r="W45">
        <f t="shared" si="1"/>
        <v>0.1182</v>
      </c>
      <c r="X45">
        <f t="shared" si="1"/>
        <v>0.28760000000000002</v>
      </c>
      <c r="Y45">
        <f t="shared" si="1"/>
        <v>0.26129999999999998</v>
      </c>
      <c r="Z45">
        <f t="shared" si="1"/>
        <v>0.316</v>
      </c>
      <c r="AA45">
        <f t="shared" si="1"/>
        <v>0.32769999999999999</v>
      </c>
      <c r="AB45">
        <f t="shared" si="1"/>
        <v>0.28070000000000001</v>
      </c>
      <c r="AC45">
        <f t="shared" si="1"/>
        <v>1E-4</v>
      </c>
      <c r="AD45">
        <f t="shared" si="1"/>
        <v>0</v>
      </c>
      <c r="AE45">
        <f t="shared" si="1"/>
        <v>5.9999999999999995E-4</v>
      </c>
      <c r="AF45">
        <f t="shared" si="1"/>
        <v>0</v>
      </c>
      <c r="AG45">
        <f t="shared" si="1"/>
        <v>0</v>
      </c>
      <c r="AH45">
        <f t="shared" si="1"/>
        <v>2.9999999999999997E-4</v>
      </c>
      <c r="AI45">
        <f t="shared" si="1"/>
        <v>0</v>
      </c>
      <c r="AJ45">
        <f t="shared" si="1"/>
        <v>12.72</v>
      </c>
      <c r="AK45">
        <f t="shared" si="1"/>
        <v>11.72</v>
      </c>
      <c r="AL45">
        <f t="shared" si="1"/>
        <v>13.2</v>
      </c>
      <c r="AM45">
        <f t="shared" si="1"/>
        <v>2.3E-3</v>
      </c>
      <c r="AN45">
        <f t="shared" si="1"/>
        <v>0</v>
      </c>
      <c r="AO45">
        <f t="shared" si="1"/>
        <v>0</v>
      </c>
      <c r="AP45">
        <f t="shared" si="1"/>
        <v>7.3999999999999996E-2</v>
      </c>
      <c r="AQ45">
        <f t="shared" ref="AQ45" si="9">MAX(0,AQ10)</f>
        <v>6.8099999999999994E-2</v>
      </c>
      <c r="AR45">
        <f t="shared" si="2"/>
        <v>6.6400000000000001E-2</v>
      </c>
      <c r="AS45">
        <f t="shared" si="2"/>
        <v>7.2400000000000006E-2</v>
      </c>
      <c r="AT45">
        <f t="shared" si="2"/>
        <v>1.6999999999999999E-3</v>
      </c>
      <c r="AU45">
        <f t="shared" si="2"/>
        <v>1.6000000000000001E-3</v>
      </c>
      <c r="AV45">
        <f t="shared" si="2"/>
        <v>0</v>
      </c>
    </row>
    <row r="46" spans="1:48" ht="14.4" x14ac:dyDescent="0.3">
      <c r="A46" s="101"/>
      <c r="B46" s="102">
        <v>0.1</v>
      </c>
      <c r="C46" s="102">
        <f t="shared" si="0"/>
        <v>1000</v>
      </c>
      <c r="D46">
        <f t="shared" si="3"/>
        <v>1E-4</v>
      </c>
      <c r="E46">
        <f t="shared" si="1"/>
        <v>0</v>
      </c>
      <c r="F46">
        <f t="shared" si="1"/>
        <v>0</v>
      </c>
      <c r="G46">
        <f t="shared" si="1"/>
        <v>1.5229999999999999</v>
      </c>
      <c r="H46">
        <f t="shared" si="1"/>
        <v>1.5880000000000001</v>
      </c>
      <c r="I46">
        <f t="shared" ref="E46:AP52" si="10">MAX(0,I11)</f>
        <v>1.532</v>
      </c>
      <c r="J46">
        <f t="shared" si="10"/>
        <v>1.327</v>
      </c>
      <c r="K46">
        <f t="shared" si="10"/>
        <v>0</v>
      </c>
      <c r="L46">
        <f t="shared" si="10"/>
        <v>0</v>
      </c>
      <c r="M46">
        <f t="shared" si="10"/>
        <v>0</v>
      </c>
      <c r="N46">
        <f t="shared" si="10"/>
        <v>4.0000000000000002E-4</v>
      </c>
      <c r="O46">
        <f t="shared" si="10"/>
        <v>4.8999999999999998E-3</v>
      </c>
      <c r="P46">
        <f t="shared" si="10"/>
        <v>6.7999999999999996E-3</v>
      </c>
      <c r="Q46">
        <f t="shared" si="10"/>
        <v>5.9999999999999995E-4</v>
      </c>
      <c r="R46">
        <f t="shared" si="10"/>
        <v>4.0000000000000002E-4</v>
      </c>
      <c r="S46">
        <f t="shared" si="10"/>
        <v>1E-3</v>
      </c>
      <c r="T46">
        <f t="shared" si="10"/>
        <v>1E-4</v>
      </c>
      <c r="U46">
        <f t="shared" si="10"/>
        <v>0</v>
      </c>
      <c r="V46">
        <f t="shared" si="10"/>
        <v>0</v>
      </c>
      <c r="W46">
        <f t="shared" si="10"/>
        <v>0.1303</v>
      </c>
      <c r="X46">
        <f t="shared" si="10"/>
        <v>0.32800000000000001</v>
      </c>
      <c r="Y46">
        <f t="shared" si="10"/>
        <v>0.30130000000000001</v>
      </c>
      <c r="Z46">
        <f t="shared" si="10"/>
        <v>0.36120000000000002</v>
      </c>
      <c r="AA46">
        <f t="shared" si="10"/>
        <v>0.374</v>
      </c>
      <c r="AB46">
        <f t="shared" si="10"/>
        <v>0.31969999999999998</v>
      </c>
      <c r="AC46">
        <f t="shared" si="10"/>
        <v>1E-4</v>
      </c>
      <c r="AD46">
        <f t="shared" si="10"/>
        <v>1E-4</v>
      </c>
      <c r="AE46">
        <f t="shared" si="10"/>
        <v>2.0000000000000001E-4</v>
      </c>
      <c r="AF46">
        <f t="shared" si="10"/>
        <v>0</v>
      </c>
      <c r="AG46">
        <f t="shared" si="10"/>
        <v>0</v>
      </c>
      <c r="AH46">
        <f t="shared" si="10"/>
        <v>2.8999999999999998E-3</v>
      </c>
      <c r="AI46">
        <f t="shared" si="10"/>
        <v>0</v>
      </c>
      <c r="AJ46">
        <f t="shared" si="10"/>
        <v>23.76</v>
      </c>
      <c r="AK46">
        <f t="shared" si="10"/>
        <v>0</v>
      </c>
      <c r="AL46">
        <f t="shared" si="10"/>
        <v>26.41</v>
      </c>
      <c r="AM46">
        <f t="shared" si="10"/>
        <v>1.1999999999999999E-3</v>
      </c>
      <c r="AN46">
        <f t="shared" si="10"/>
        <v>0</v>
      </c>
      <c r="AO46">
        <f t="shared" si="10"/>
        <v>0</v>
      </c>
      <c r="AP46">
        <f t="shared" si="10"/>
        <v>7.2499999999999995E-2</v>
      </c>
      <c r="AQ46">
        <f t="shared" ref="AQ46" si="11">MAX(0,AQ11)</f>
        <v>6.2899999999999998E-2</v>
      </c>
      <c r="AR46">
        <f t="shared" si="2"/>
        <v>6.3500000000000001E-2</v>
      </c>
      <c r="AS46">
        <f t="shared" si="2"/>
        <v>6.7199999999999996E-2</v>
      </c>
      <c r="AT46">
        <f t="shared" si="2"/>
        <v>3.0000000000000001E-3</v>
      </c>
      <c r="AU46">
        <f t="shared" si="2"/>
        <v>3.0000000000000001E-3</v>
      </c>
      <c r="AV46">
        <f t="shared" si="2"/>
        <v>0</v>
      </c>
    </row>
    <row r="47" spans="1:48" ht="14.4" x14ac:dyDescent="0.3">
      <c r="A47" s="101" t="s">
        <v>92</v>
      </c>
      <c r="B47" s="102">
        <v>0</v>
      </c>
      <c r="C47" s="102">
        <f t="shared" si="0"/>
        <v>0</v>
      </c>
      <c r="D47">
        <f t="shared" si="3"/>
        <v>8.0000000000000004E-4</v>
      </c>
      <c r="E47">
        <f t="shared" si="10"/>
        <v>3.2000000000000002E-3</v>
      </c>
      <c r="F47">
        <f t="shared" si="10"/>
        <v>0</v>
      </c>
      <c r="G47">
        <f t="shared" si="10"/>
        <v>1.5960000000000001</v>
      </c>
      <c r="H47">
        <f t="shared" si="10"/>
        <v>1.6779999999999999</v>
      </c>
      <c r="I47">
        <f t="shared" si="10"/>
        <v>1.62</v>
      </c>
      <c r="J47">
        <f t="shared" si="10"/>
        <v>1.4119999999999999</v>
      </c>
      <c r="K47">
        <f t="shared" si="10"/>
        <v>0</v>
      </c>
      <c r="L47">
        <f t="shared" si="10"/>
        <v>0</v>
      </c>
      <c r="M47">
        <f t="shared" si="10"/>
        <v>0</v>
      </c>
      <c r="N47">
        <f t="shared" si="10"/>
        <v>1.1999999999999999E-3</v>
      </c>
      <c r="O47">
        <f t="shared" si="10"/>
        <v>5.1000000000000004E-3</v>
      </c>
      <c r="P47">
        <f t="shared" si="10"/>
        <v>7.1000000000000004E-3</v>
      </c>
      <c r="Q47">
        <f t="shared" si="10"/>
        <v>4.0000000000000002E-4</v>
      </c>
      <c r="R47">
        <f t="shared" si="10"/>
        <v>2.9999999999999997E-4</v>
      </c>
      <c r="S47">
        <f t="shared" si="10"/>
        <v>1E-4</v>
      </c>
      <c r="T47">
        <f t="shared" si="10"/>
        <v>0</v>
      </c>
      <c r="U47">
        <f t="shared" si="10"/>
        <v>8.0999999999999996E-3</v>
      </c>
      <c r="V47">
        <f t="shared" si="10"/>
        <v>0</v>
      </c>
      <c r="W47">
        <f t="shared" si="10"/>
        <v>8.8900000000000007E-2</v>
      </c>
      <c r="X47">
        <f t="shared" si="10"/>
        <v>0.27200000000000002</v>
      </c>
      <c r="Y47">
        <f t="shared" si="10"/>
        <v>0.24060000000000001</v>
      </c>
      <c r="Z47">
        <f t="shared" si="10"/>
        <v>0.29699999999999999</v>
      </c>
      <c r="AA47">
        <f t="shared" si="10"/>
        <v>0.30890000000000001</v>
      </c>
      <c r="AB47">
        <f t="shared" si="10"/>
        <v>0.2555</v>
      </c>
      <c r="AC47">
        <f t="shared" si="10"/>
        <v>0</v>
      </c>
      <c r="AD47">
        <f t="shared" si="10"/>
        <v>1E-4</v>
      </c>
      <c r="AE47">
        <f t="shared" si="10"/>
        <v>6.9999999999999999E-4</v>
      </c>
      <c r="AF47">
        <f t="shared" si="10"/>
        <v>0</v>
      </c>
      <c r="AG47">
        <f t="shared" si="10"/>
        <v>0</v>
      </c>
      <c r="AH47">
        <f t="shared" si="10"/>
        <v>0</v>
      </c>
      <c r="AI47">
        <f t="shared" si="10"/>
        <v>0</v>
      </c>
      <c r="AJ47">
        <f t="shared" si="10"/>
        <v>0.95920000000000005</v>
      </c>
      <c r="AK47">
        <f t="shared" si="10"/>
        <v>0.77890000000000004</v>
      </c>
      <c r="AL47">
        <f t="shared" si="10"/>
        <v>0.62809999999999999</v>
      </c>
      <c r="AM47">
        <f t="shared" si="10"/>
        <v>1.1999999999999999E-3</v>
      </c>
      <c r="AN47">
        <f t="shared" si="10"/>
        <v>0</v>
      </c>
      <c r="AO47">
        <f t="shared" si="10"/>
        <v>6.9999999999999999E-4</v>
      </c>
      <c r="AP47">
        <f t="shared" si="10"/>
        <v>7.5800000000000006E-2</v>
      </c>
      <c r="AQ47">
        <f t="shared" ref="AQ47" si="12">MAX(0,AQ12)</f>
        <v>7.3499999999999996E-2</v>
      </c>
      <c r="AR47">
        <f t="shared" si="2"/>
        <v>7.1900000000000006E-2</v>
      </c>
      <c r="AS47">
        <f t="shared" si="2"/>
        <v>7.5499999999999998E-2</v>
      </c>
      <c r="AT47">
        <f t="shared" si="2"/>
        <v>6.3E-3</v>
      </c>
      <c r="AU47">
        <f t="shared" si="2"/>
        <v>6.4999999999999997E-3</v>
      </c>
      <c r="AV47">
        <f t="shared" si="2"/>
        <v>0</v>
      </c>
    </row>
    <row r="48" spans="1:48" ht="14.4" x14ac:dyDescent="0.3">
      <c r="A48" s="101"/>
      <c r="B48" s="102">
        <v>1.5625000000000001E-3</v>
      </c>
      <c r="C48" s="102">
        <f t="shared" si="0"/>
        <v>15.625</v>
      </c>
      <c r="D48">
        <f t="shared" si="3"/>
        <v>1.6000000000000001E-3</v>
      </c>
      <c r="E48">
        <f t="shared" si="10"/>
        <v>0</v>
      </c>
      <c r="F48">
        <f t="shared" si="10"/>
        <v>0</v>
      </c>
      <c r="G48">
        <f t="shared" si="10"/>
        <v>1.5760000000000001</v>
      </c>
      <c r="H48">
        <f t="shared" si="10"/>
        <v>1.657</v>
      </c>
      <c r="I48">
        <f t="shared" si="10"/>
        <v>1.5940000000000001</v>
      </c>
      <c r="J48">
        <f t="shared" si="10"/>
        <v>1.371</v>
      </c>
      <c r="K48">
        <f t="shared" si="10"/>
        <v>0</v>
      </c>
      <c r="L48">
        <f t="shared" si="10"/>
        <v>0</v>
      </c>
      <c r="M48">
        <f t="shared" si="10"/>
        <v>0</v>
      </c>
      <c r="N48">
        <f t="shared" si="10"/>
        <v>3.0999999999999999E-3</v>
      </c>
      <c r="O48">
        <f t="shared" si="10"/>
        <v>6.3E-3</v>
      </c>
      <c r="P48">
        <f t="shared" si="10"/>
        <v>8.8999999999999999E-3</v>
      </c>
      <c r="Q48">
        <f t="shared" si="10"/>
        <v>5.0000000000000001E-4</v>
      </c>
      <c r="R48">
        <f t="shared" si="10"/>
        <v>0</v>
      </c>
      <c r="S48">
        <f t="shared" si="10"/>
        <v>2.0000000000000001E-4</v>
      </c>
      <c r="T48">
        <f t="shared" si="10"/>
        <v>0</v>
      </c>
      <c r="U48">
        <f t="shared" si="10"/>
        <v>8.5000000000000006E-3</v>
      </c>
      <c r="V48">
        <f t="shared" si="10"/>
        <v>0</v>
      </c>
      <c r="W48">
        <f t="shared" si="10"/>
        <v>8.8200000000000001E-2</v>
      </c>
      <c r="X48">
        <f t="shared" si="10"/>
        <v>0.27589999999999998</v>
      </c>
      <c r="Y48">
        <f t="shared" si="10"/>
        <v>0.2447</v>
      </c>
      <c r="Z48">
        <f t="shared" si="10"/>
        <v>0.29920000000000002</v>
      </c>
      <c r="AA48">
        <f t="shared" si="10"/>
        <v>0.31230000000000002</v>
      </c>
      <c r="AB48">
        <f t="shared" si="10"/>
        <v>0.25979999999999998</v>
      </c>
      <c r="AC48">
        <f t="shared" si="10"/>
        <v>0</v>
      </c>
      <c r="AD48">
        <f t="shared" si="10"/>
        <v>2.0000000000000001E-4</v>
      </c>
      <c r="AE48">
        <f t="shared" si="10"/>
        <v>2.0000000000000001E-4</v>
      </c>
      <c r="AF48">
        <f t="shared" si="10"/>
        <v>1.1999999999999999E-3</v>
      </c>
      <c r="AG48">
        <f t="shared" si="10"/>
        <v>5.0000000000000001E-4</v>
      </c>
      <c r="AH48">
        <f t="shared" si="10"/>
        <v>0</v>
      </c>
      <c r="AI48">
        <f t="shared" si="10"/>
        <v>0</v>
      </c>
      <c r="AJ48">
        <f t="shared" si="10"/>
        <v>1.42</v>
      </c>
      <c r="AK48">
        <f t="shared" si="10"/>
        <v>1.123</v>
      </c>
      <c r="AL48">
        <f t="shared" si="10"/>
        <v>0.97430000000000005</v>
      </c>
      <c r="AM48">
        <f t="shared" si="10"/>
        <v>0</v>
      </c>
      <c r="AN48">
        <f t="shared" si="10"/>
        <v>0</v>
      </c>
      <c r="AO48">
        <f t="shared" si="10"/>
        <v>2.0000000000000001E-4</v>
      </c>
      <c r="AP48">
        <f t="shared" si="10"/>
        <v>0.11119999999999999</v>
      </c>
      <c r="AQ48">
        <f t="shared" ref="AQ48" si="13">MAX(0,AQ13)</f>
        <v>0.1085</v>
      </c>
      <c r="AR48">
        <f t="shared" si="2"/>
        <v>0.1103</v>
      </c>
      <c r="AS48">
        <f t="shared" si="2"/>
        <v>0.10979999999999999</v>
      </c>
      <c r="AT48">
        <f t="shared" si="2"/>
        <v>6.6E-3</v>
      </c>
      <c r="AU48">
        <f t="shared" si="2"/>
        <v>6.7000000000000002E-3</v>
      </c>
      <c r="AV48">
        <f t="shared" si="2"/>
        <v>0</v>
      </c>
    </row>
    <row r="49" spans="1:48" ht="14.4" x14ac:dyDescent="0.3">
      <c r="A49" s="101"/>
      <c r="B49" s="102">
        <v>3.1250000000000002E-3</v>
      </c>
      <c r="C49" s="102">
        <f t="shared" si="0"/>
        <v>31.25</v>
      </c>
      <c r="D49">
        <f t="shared" si="3"/>
        <v>5.0000000000000001E-4</v>
      </c>
      <c r="E49">
        <f t="shared" si="10"/>
        <v>1.6500000000000001E-2</v>
      </c>
      <c r="F49">
        <f t="shared" si="10"/>
        <v>0</v>
      </c>
      <c r="G49">
        <f t="shared" si="10"/>
        <v>1.5680000000000001</v>
      </c>
      <c r="H49">
        <f t="shared" si="10"/>
        <v>1.6519999999999999</v>
      </c>
      <c r="I49">
        <f t="shared" si="10"/>
        <v>1.5920000000000001</v>
      </c>
      <c r="J49">
        <f t="shared" si="10"/>
        <v>1.379</v>
      </c>
      <c r="K49">
        <f t="shared" si="10"/>
        <v>0</v>
      </c>
      <c r="L49">
        <f t="shared" si="10"/>
        <v>0</v>
      </c>
      <c r="M49">
        <f t="shared" si="10"/>
        <v>0</v>
      </c>
      <c r="N49">
        <f t="shared" si="10"/>
        <v>2.2000000000000001E-3</v>
      </c>
      <c r="O49">
        <f t="shared" si="10"/>
        <v>5.7000000000000002E-3</v>
      </c>
      <c r="P49">
        <f t="shared" si="10"/>
        <v>8.3999999999999995E-3</v>
      </c>
      <c r="Q49">
        <f t="shared" si="10"/>
        <v>1E-3</v>
      </c>
      <c r="R49">
        <f t="shared" si="10"/>
        <v>2.9999999999999997E-4</v>
      </c>
      <c r="S49">
        <f t="shared" si="10"/>
        <v>5.9999999999999995E-4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9.06E-2</v>
      </c>
      <c r="X49">
        <f t="shared" si="10"/>
        <v>0.27910000000000001</v>
      </c>
      <c r="Y49">
        <f t="shared" si="10"/>
        <v>0.25230000000000002</v>
      </c>
      <c r="Z49">
        <f t="shared" si="10"/>
        <v>0.30530000000000002</v>
      </c>
      <c r="AA49">
        <f t="shared" si="10"/>
        <v>0.31879999999999997</v>
      </c>
      <c r="AB49">
        <f t="shared" si="10"/>
        <v>0.26400000000000001</v>
      </c>
      <c r="AC49">
        <f t="shared" si="10"/>
        <v>0</v>
      </c>
      <c r="AD49">
        <f t="shared" si="10"/>
        <v>2.0000000000000001E-4</v>
      </c>
      <c r="AE49">
        <f t="shared" si="10"/>
        <v>0</v>
      </c>
      <c r="AF49">
        <f t="shared" si="10"/>
        <v>0</v>
      </c>
      <c r="AG49">
        <f t="shared" si="10"/>
        <v>0</v>
      </c>
      <c r="AH49">
        <f t="shared" si="10"/>
        <v>0</v>
      </c>
      <c r="AI49">
        <f t="shared" si="10"/>
        <v>0</v>
      </c>
      <c r="AJ49">
        <f t="shared" si="10"/>
        <v>1.6950000000000001</v>
      </c>
      <c r="AK49">
        <f t="shared" si="10"/>
        <v>1.4810000000000001</v>
      </c>
      <c r="AL49">
        <f t="shared" si="10"/>
        <v>1.3109999999999999</v>
      </c>
      <c r="AM49">
        <f t="shared" si="10"/>
        <v>0</v>
      </c>
      <c r="AN49">
        <f t="shared" si="10"/>
        <v>0</v>
      </c>
      <c r="AO49">
        <f t="shared" si="10"/>
        <v>1.8E-3</v>
      </c>
      <c r="AP49">
        <f t="shared" si="10"/>
        <v>0.1308</v>
      </c>
      <c r="AQ49">
        <f t="shared" ref="AQ49" si="14">MAX(0,AQ14)</f>
        <v>0.12859999999999999</v>
      </c>
      <c r="AR49">
        <f t="shared" si="2"/>
        <v>0.1295</v>
      </c>
      <c r="AS49">
        <f t="shared" si="2"/>
        <v>0.1308</v>
      </c>
      <c r="AT49">
        <f t="shared" si="2"/>
        <v>6.1999999999999998E-3</v>
      </c>
      <c r="AU49">
        <f t="shared" si="2"/>
        <v>6.6E-3</v>
      </c>
      <c r="AV49">
        <f t="shared" si="2"/>
        <v>0</v>
      </c>
    </row>
    <row r="50" spans="1:48" ht="14.4" x14ac:dyDescent="0.3">
      <c r="A50" s="101"/>
      <c r="B50" s="102">
        <v>6.2500000000000003E-3</v>
      </c>
      <c r="C50" s="102">
        <f t="shared" si="0"/>
        <v>62.5</v>
      </c>
      <c r="D50">
        <f t="shared" si="3"/>
        <v>1.1000000000000001E-3</v>
      </c>
      <c r="E50">
        <f t="shared" si="10"/>
        <v>0</v>
      </c>
      <c r="F50">
        <f t="shared" si="10"/>
        <v>0</v>
      </c>
      <c r="G50">
        <f t="shared" si="10"/>
        <v>1.569</v>
      </c>
      <c r="H50">
        <f t="shared" si="10"/>
        <v>1.6579999999999999</v>
      </c>
      <c r="I50">
        <f t="shared" si="10"/>
        <v>1.5980000000000001</v>
      </c>
      <c r="J50">
        <f t="shared" si="10"/>
        <v>1.369</v>
      </c>
      <c r="K50">
        <f t="shared" si="10"/>
        <v>0</v>
      </c>
      <c r="L50">
        <f t="shared" si="10"/>
        <v>0</v>
      </c>
      <c r="M50">
        <f t="shared" si="10"/>
        <v>0</v>
      </c>
      <c r="N50">
        <f t="shared" si="10"/>
        <v>1.9E-3</v>
      </c>
      <c r="O50">
        <f t="shared" si="10"/>
        <v>4.4999999999999997E-3</v>
      </c>
      <c r="P50">
        <f t="shared" si="10"/>
        <v>7.3000000000000001E-3</v>
      </c>
      <c r="Q50">
        <f t="shared" si="10"/>
        <v>0</v>
      </c>
      <c r="R50">
        <f t="shared" si="10"/>
        <v>1E-4</v>
      </c>
      <c r="S50">
        <f t="shared" si="10"/>
        <v>4.0000000000000002E-4</v>
      </c>
      <c r="T50">
        <f t="shared" si="10"/>
        <v>0</v>
      </c>
      <c r="U50">
        <f t="shared" si="10"/>
        <v>0</v>
      </c>
      <c r="V50">
        <f t="shared" si="10"/>
        <v>0</v>
      </c>
      <c r="W50">
        <f t="shared" si="10"/>
        <v>9.2899999999999996E-2</v>
      </c>
      <c r="X50">
        <f t="shared" si="10"/>
        <v>0.28079999999999999</v>
      </c>
      <c r="Y50">
        <f t="shared" si="10"/>
        <v>0.2477</v>
      </c>
      <c r="Z50">
        <f t="shared" si="10"/>
        <v>0.30120000000000002</v>
      </c>
      <c r="AA50">
        <f t="shared" si="10"/>
        <v>0.315</v>
      </c>
      <c r="AB50">
        <f t="shared" si="10"/>
        <v>0.2601</v>
      </c>
      <c r="AC50">
        <f t="shared" si="10"/>
        <v>0</v>
      </c>
      <c r="AD50">
        <f t="shared" si="10"/>
        <v>1E-4</v>
      </c>
      <c r="AE50">
        <f t="shared" si="10"/>
        <v>2.9999999999999997E-4</v>
      </c>
      <c r="AF50">
        <f t="shared" si="10"/>
        <v>5.9999999999999995E-4</v>
      </c>
      <c r="AG50">
        <f t="shared" si="10"/>
        <v>2.9999999999999997E-4</v>
      </c>
      <c r="AH50">
        <f t="shared" si="10"/>
        <v>0</v>
      </c>
      <c r="AI50">
        <f t="shared" si="10"/>
        <v>0</v>
      </c>
      <c r="AJ50">
        <f t="shared" si="10"/>
        <v>2.444</v>
      </c>
      <c r="AK50">
        <f t="shared" si="10"/>
        <v>2.1629999999999998</v>
      </c>
      <c r="AL50">
        <f t="shared" si="10"/>
        <v>1.9470000000000001</v>
      </c>
      <c r="AM50">
        <f t="shared" si="10"/>
        <v>1.1999999999999999E-3</v>
      </c>
      <c r="AN50">
        <f t="shared" si="10"/>
        <v>0</v>
      </c>
      <c r="AO50">
        <f t="shared" si="10"/>
        <v>0</v>
      </c>
      <c r="AP50">
        <f t="shared" si="10"/>
        <v>8.1799999999999998E-2</v>
      </c>
      <c r="AQ50">
        <f t="shared" ref="AQ50" si="15">MAX(0,AQ15)</f>
        <v>7.7799999999999994E-2</v>
      </c>
      <c r="AR50">
        <f t="shared" si="2"/>
        <v>7.5899999999999995E-2</v>
      </c>
      <c r="AS50">
        <f t="shared" si="2"/>
        <v>7.85E-2</v>
      </c>
      <c r="AT50">
        <f t="shared" si="2"/>
        <v>6.1000000000000004E-3</v>
      </c>
      <c r="AU50">
        <f t="shared" si="2"/>
        <v>6.3E-3</v>
      </c>
      <c r="AV50">
        <f t="shared" si="2"/>
        <v>0</v>
      </c>
    </row>
    <row r="51" spans="1:48" ht="14.4" x14ac:dyDescent="0.3">
      <c r="A51" s="101"/>
      <c r="B51" s="102">
        <v>1.2500000000000001E-2</v>
      </c>
      <c r="C51" s="102">
        <f t="shared" si="0"/>
        <v>125</v>
      </c>
      <c r="D51">
        <f t="shared" si="3"/>
        <v>1E-3</v>
      </c>
      <c r="E51">
        <f t="shared" si="10"/>
        <v>0</v>
      </c>
      <c r="F51">
        <f t="shared" si="10"/>
        <v>0</v>
      </c>
      <c r="G51">
        <f t="shared" si="10"/>
        <v>1.5589999999999999</v>
      </c>
      <c r="H51">
        <f t="shared" si="10"/>
        <v>1.6459999999999999</v>
      </c>
      <c r="I51">
        <f t="shared" si="10"/>
        <v>1.5820000000000001</v>
      </c>
      <c r="J51">
        <f t="shared" si="10"/>
        <v>1.369</v>
      </c>
      <c r="K51">
        <f t="shared" si="10"/>
        <v>0</v>
      </c>
      <c r="L51">
        <f t="shared" si="10"/>
        <v>0</v>
      </c>
      <c r="M51">
        <f t="shared" si="10"/>
        <v>0</v>
      </c>
      <c r="N51">
        <f t="shared" si="10"/>
        <v>2.3E-3</v>
      </c>
      <c r="O51">
        <f t="shared" si="10"/>
        <v>7.3000000000000001E-3</v>
      </c>
      <c r="P51">
        <f t="shared" si="10"/>
        <v>8.6999999999999994E-3</v>
      </c>
      <c r="Q51">
        <f t="shared" si="10"/>
        <v>2.9999999999999997E-4</v>
      </c>
      <c r="R51">
        <f t="shared" si="10"/>
        <v>1E-4</v>
      </c>
      <c r="S51">
        <f t="shared" si="10"/>
        <v>5.0000000000000001E-4</v>
      </c>
      <c r="T51">
        <f t="shared" si="10"/>
        <v>0</v>
      </c>
      <c r="U51">
        <f t="shared" si="10"/>
        <v>1.0200000000000001E-2</v>
      </c>
      <c r="V51">
        <f t="shared" si="10"/>
        <v>0</v>
      </c>
      <c r="W51">
        <f t="shared" si="10"/>
        <v>9.5899999999999999E-2</v>
      </c>
      <c r="X51">
        <f t="shared" si="10"/>
        <v>0.28310000000000002</v>
      </c>
      <c r="Y51">
        <f t="shared" si="10"/>
        <v>0.24779999999999999</v>
      </c>
      <c r="Z51">
        <f t="shared" si="10"/>
        <v>0.30649999999999999</v>
      </c>
      <c r="AA51">
        <f t="shared" si="10"/>
        <v>0.32040000000000002</v>
      </c>
      <c r="AB51">
        <f t="shared" si="10"/>
        <v>0.26779999999999998</v>
      </c>
      <c r="AC51">
        <f t="shared" si="10"/>
        <v>0</v>
      </c>
      <c r="AD51">
        <f t="shared" si="10"/>
        <v>1E-4</v>
      </c>
      <c r="AE51">
        <f t="shared" si="10"/>
        <v>5.0000000000000001E-4</v>
      </c>
      <c r="AF51">
        <f t="shared" si="10"/>
        <v>0</v>
      </c>
      <c r="AG51">
        <f t="shared" si="10"/>
        <v>6.9999999999999999E-4</v>
      </c>
      <c r="AH51">
        <f t="shared" si="10"/>
        <v>0</v>
      </c>
      <c r="AI51">
        <f t="shared" si="10"/>
        <v>0</v>
      </c>
      <c r="AJ51">
        <f t="shared" si="10"/>
        <v>3.871</v>
      </c>
      <c r="AK51">
        <f t="shared" si="10"/>
        <v>3.516</v>
      </c>
      <c r="AL51">
        <f t="shared" si="10"/>
        <v>3.3319999999999999</v>
      </c>
      <c r="AM51">
        <f t="shared" si="10"/>
        <v>1.1999999999999999E-3</v>
      </c>
      <c r="AN51">
        <f t="shared" si="10"/>
        <v>0</v>
      </c>
      <c r="AO51">
        <f t="shared" si="10"/>
        <v>3.3999999999999998E-3</v>
      </c>
      <c r="AP51">
        <f t="shared" si="10"/>
        <v>8.6099999999999996E-2</v>
      </c>
      <c r="AQ51">
        <f t="shared" ref="AQ51" si="16">MAX(0,AQ16)</f>
        <v>8.4199999999999997E-2</v>
      </c>
      <c r="AR51">
        <f t="shared" si="2"/>
        <v>8.2000000000000003E-2</v>
      </c>
      <c r="AS51">
        <f t="shared" si="2"/>
        <v>8.4500000000000006E-2</v>
      </c>
      <c r="AT51">
        <f t="shared" si="2"/>
        <v>6.3E-3</v>
      </c>
      <c r="AU51">
        <f t="shared" si="2"/>
        <v>6.4000000000000003E-3</v>
      </c>
      <c r="AV51">
        <f t="shared" si="2"/>
        <v>0</v>
      </c>
    </row>
    <row r="52" spans="1:48" ht="14.4" x14ac:dyDescent="0.3">
      <c r="A52" s="101"/>
      <c r="B52" s="102">
        <v>2.5000000000000001E-2</v>
      </c>
      <c r="C52" s="102">
        <f t="shared" si="0"/>
        <v>250</v>
      </c>
      <c r="D52">
        <f t="shared" si="3"/>
        <v>4.0000000000000002E-4</v>
      </c>
      <c r="E52">
        <f t="shared" si="10"/>
        <v>0</v>
      </c>
      <c r="F52">
        <f t="shared" si="10"/>
        <v>0</v>
      </c>
      <c r="G52">
        <f t="shared" si="10"/>
        <v>1.4810000000000001</v>
      </c>
      <c r="H52">
        <f t="shared" si="10"/>
        <v>1.5569999999999999</v>
      </c>
      <c r="I52">
        <f t="shared" si="10"/>
        <v>1.496</v>
      </c>
      <c r="J52">
        <f t="shared" si="10"/>
        <v>1.298</v>
      </c>
      <c r="K52">
        <f t="shared" si="10"/>
        <v>0</v>
      </c>
      <c r="L52">
        <f t="shared" si="10"/>
        <v>0</v>
      </c>
      <c r="M52">
        <f t="shared" si="10"/>
        <v>0</v>
      </c>
      <c r="N52">
        <f t="shared" si="10"/>
        <v>2.5999999999999999E-3</v>
      </c>
      <c r="O52">
        <f t="shared" si="10"/>
        <v>5.4999999999999997E-3</v>
      </c>
      <c r="P52">
        <f t="shared" si="10"/>
        <v>8.2000000000000007E-3</v>
      </c>
      <c r="Q52">
        <f t="shared" si="10"/>
        <v>2.0000000000000001E-4</v>
      </c>
      <c r="R52">
        <f t="shared" si="10"/>
        <v>1E-4</v>
      </c>
      <c r="S52">
        <f t="shared" si="10"/>
        <v>0</v>
      </c>
      <c r="T52">
        <f t="shared" si="10"/>
        <v>0</v>
      </c>
      <c r="U52">
        <f t="shared" si="10"/>
        <v>1.5599999999999999E-2</v>
      </c>
      <c r="V52">
        <f t="shared" si="10"/>
        <v>0</v>
      </c>
      <c r="W52">
        <f t="shared" si="10"/>
        <v>0.10100000000000001</v>
      </c>
      <c r="X52">
        <f t="shared" si="10"/>
        <v>0.28510000000000002</v>
      </c>
      <c r="Y52">
        <f t="shared" si="10"/>
        <v>0.25340000000000001</v>
      </c>
      <c r="Z52">
        <f t="shared" si="10"/>
        <v>0.30909999999999999</v>
      </c>
      <c r="AA52">
        <f t="shared" si="10"/>
        <v>0.32340000000000002</v>
      </c>
      <c r="AB52">
        <f t="shared" si="10"/>
        <v>0.27160000000000001</v>
      </c>
      <c r="AC52">
        <f t="shared" si="10"/>
        <v>0</v>
      </c>
      <c r="AD52">
        <f t="shared" si="10"/>
        <v>1E-4</v>
      </c>
      <c r="AE52">
        <f t="shared" si="10"/>
        <v>1E-4</v>
      </c>
      <c r="AF52">
        <f t="shared" si="10"/>
        <v>2.5999999999999999E-3</v>
      </c>
      <c r="AG52">
        <f t="shared" si="10"/>
        <v>0</v>
      </c>
      <c r="AH52">
        <f t="shared" si="10"/>
        <v>0</v>
      </c>
      <c r="AI52">
        <f t="shared" si="10"/>
        <v>0</v>
      </c>
      <c r="AJ52">
        <f t="shared" ref="E52:AP60" si="17">MAX(0,AJ17)</f>
        <v>6.3259999999999996</v>
      </c>
      <c r="AK52">
        <f t="shared" si="17"/>
        <v>6.008</v>
      </c>
      <c r="AL52">
        <f t="shared" si="17"/>
        <v>6.0270000000000001</v>
      </c>
      <c r="AM52">
        <f t="shared" si="17"/>
        <v>1.2999999999999999E-3</v>
      </c>
      <c r="AN52">
        <f t="shared" si="17"/>
        <v>0</v>
      </c>
      <c r="AO52">
        <f t="shared" si="17"/>
        <v>0</v>
      </c>
      <c r="AP52">
        <f t="shared" si="17"/>
        <v>0.10680000000000001</v>
      </c>
      <c r="AQ52">
        <f t="shared" ref="AQ52" si="18">MAX(0,AQ17)</f>
        <v>0.1031</v>
      </c>
      <c r="AR52">
        <f t="shared" si="2"/>
        <v>0.10630000000000001</v>
      </c>
      <c r="AS52">
        <f t="shared" si="2"/>
        <v>0.1043</v>
      </c>
      <c r="AT52">
        <f t="shared" si="2"/>
        <v>5.3E-3</v>
      </c>
      <c r="AU52">
        <f t="shared" si="2"/>
        <v>5.4000000000000003E-3</v>
      </c>
      <c r="AV52">
        <f t="shared" si="2"/>
        <v>0</v>
      </c>
    </row>
    <row r="53" spans="1:48" ht="14.4" x14ac:dyDescent="0.3">
      <c r="A53" s="101"/>
      <c r="B53" s="102">
        <v>0.05</v>
      </c>
      <c r="C53" s="102">
        <f t="shared" si="0"/>
        <v>500</v>
      </c>
      <c r="D53">
        <f t="shared" si="3"/>
        <v>6.9999999999999999E-4</v>
      </c>
      <c r="E53">
        <f t="shared" si="17"/>
        <v>7.1999999999999998E-3</v>
      </c>
      <c r="F53">
        <f t="shared" si="17"/>
        <v>5.9999999999999995E-4</v>
      </c>
      <c r="G53">
        <f t="shared" si="17"/>
        <v>1.492</v>
      </c>
      <c r="H53">
        <f t="shared" si="17"/>
        <v>1.57</v>
      </c>
      <c r="I53">
        <f t="shared" si="17"/>
        <v>1.5109999999999999</v>
      </c>
      <c r="J53">
        <f t="shared" si="17"/>
        <v>1.2949999999999999</v>
      </c>
      <c r="K53">
        <f t="shared" si="17"/>
        <v>0</v>
      </c>
      <c r="L53">
        <f t="shared" si="17"/>
        <v>0</v>
      </c>
      <c r="M53">
        <f t="shared" si="17"/>
        <v>0</v>
      </c>
      <c r="N53">
        <f t="shared" si="17"/>
        <v>1.4E-3</v>
      </c>
      <c r="O53">
        <f t="shared" si="17"/>
        <v>4.0000000000000001E-3</v>
      </c>
      <c r="P53">
        <f t="shared" si="17"/>
        <v>7.1000000000000004E-3</v>
      </c>
      <c r="Q53">
        <f t="shared" si="17"/>
        <v>1.8E-3</v>
      </c>
      <c r="R53">
        <f t="shared" si="17"/>
        <v>6.9999999999999999E-4</v>
      </c>
      <c r="S53">
        <f t="shared" si="17"/>
        <v>0</v>
      </c>
      <c r="T53">
        <f t="shared" si="17"/>
        <v>2.0000000000000001E-4</v>
      </c>
      <c r="U53">
        <f t="shared" si="17"/>
        <v>0</v>
      </c>
      <c r="V53">
        <f t="shared" si="17"/>
        <v>0</v>
      </c>
      <c r="W53">
        <f t="shared" si="17"/>
        <v>0.11169999999999999</v>
      </c>
      <c r="X53">
        <f t="shared" si="17"/>
        <v>0.29409999999999997</v>
      </c>
      <c r="Y53">
        <f t="shared" si="17"/>
        <v>0.2636</v>
      </c>
      <c r="Z53">
        <f t="shared" si="17"/>
        <v>0.31619999999999998</v>
      </c>
      <c r="AA53">
        <f t="shared" si="17"/>
        <v>0.33189999999999997</v>
      </c>
      <c r="AB53">
        <f t="shared" si="17"/>
        <v>0.27860000000000001</v>
      </c>
      <c r="AC53">
        <f t="shared" si="17"/>
        <v>1E-4</v>
      </c>
      <c r="AD53">
        <f t="shared" si="17"/>
        <v>2.0000000000000001E-4</v>
      </c>
      <c r="AE53">
        <f t="shared" si="17"/>
        <v>4.0000000000000002E-4</v>
      </c>
      <c r="AF53">
        <f t="shared" si="17"/>
        <v>0</v>
      </c>
      <c r="AG53">
        <f t="shared" si="17"/>
        <v>1.5E-3</v>
      </c>
      <c r="AH53">
        <f t="shared" si="17"/>
        <v>0</v>
      </c>
      <c r="AI53">
        <f t="shared" si="17"/>
        <v>0</v>
      </c>
      <c r="AJ53">
        <f t="shared" si="17"/>
        <v>11.77</v>
      </c>
      <c r="AK53">
        <f t="shared" si="17"/>
        <v>10.86</v>
      </c>
      <c r="AL53">
        <f t="shared" si="17"/>
        <v>12.07</v>
      </c>
      <c r="AM53">
        <f t="shared" si="17"/>
        <v>5.0000000000000001E-4</v>
      </c>
      <c r="AN53">
        <f t="shared" si="17"/>
        <v>0</v>
      </c>
      <c r="AO53">
        <f t="shared" si="17"/>
        <v>4.8999999999999998E-3</v>
      </c>
      <c r="AP53">
        <f t="shared" si="17"/>
        <v>8.0199999999999994E-2</v>
      </c>
      <c r="AQ53">
        <f t="shared" ref="AQ53" si="19">MAX(0,AQ18)</f>
        <v>7.6200000000000004E-2</v>
      </c>
      <c r="AR53">
        <f t="shared" si="2"/>
        <v>8.0299999999999996E-2</v>
      </c>
      <c r="AS53">
        <f t="shared" si="2"/>
        <v>0.08</v>
      </c>
      <c r="AT53">
        <f t="shared" si="2"/>
        <v>4.1000000000000003E-3</v>
      </c>
      <c r="AU53">
        <f t="shared" si="2"/>
        <v>4.1999999999999997E-3</v>
      </c>
      <c r="AV53">
        <f t="shared" si="2"/>
        <v>0</v>
      </c>
    </row>
    <row r="54" spans="1:48" ht="14.4" x14ac:dyDescent="0.3">
      <c r="A54" s="101"/>
      <c r="B54" s="102">
        <v>0.1</v>
      </c>
      <c r="C54" s="102">
        <f t="shared" si="0"/>
        <v>1000</v>
      </c>
      <c r="D54">
        <f t="shared" si="3"/>
        <v>2.3E-3</v>
      </c>
      <c r="E54">
        <f t="shared" si="17"/>
        <v>1.4999999999999999E-2</v>
      </c>
      <c r="F54">
        <f t="shared" si="17"/>
        <v>6.9999999999999999E-4</v>
      </c>
      <c r="G54">
        <f t="shared" si="17"/>
        <v>1.45</v>
      </c>
      <c r="H54">
        <f t="shared" si="17"/>
        <v>1.524</v>
      </c>
      <c r="I54">
        <f t="shared" si="17"/>
        <v>1.4690000000000001</v>
      </c>
      <c r="J54">
        <f t="shared" si="17"/>
        <v>1.242</v>
      </c>
      <c r="K54">
        <f t="shared" si="17"/>
        <v>0</v>
      </c>
      <c r="L54">
        <f t="shared" si="17"/>
        <v>1E-4</v>
      </c>
      <c r="M54">
        <f t="shared" si="17"/>
        <v>0</v>
      </c>
      <c r="N54">
        <f t="shared" si="17"/>
        <v>0</v>
      </c>
      <c r="O54">
        <f t="shared" si="17"/>
        <v>2.5000000000000001E-3</v>
      </c>
      <c r="P54">
        <f t="shared" si="17"/>
        <v>6.4999999999999997E-3</v>
      </c>
      <c r="Q54">
        <f t="shared" si="17"/>
        <v>1.8E-3</v>
      </c>
      <c r="R54">
        <f t="shared" si="17"/>
        <v>2.9999999999999997E-4</v>
      </c>
      <c r="S54">
        <f t="shared" si="17"/>
        <v>6.9999999999999999E-4</v>
      </c>
      <c r="T54">
        <f t="shared" si="17"/>
        <v>1E-4</v>
      </c>
      <c r="U54">
        <f t="shared" si="17"/>
        <v>0</v>
      </c>
      <c r="V54">
        <f t="shared" si="17"/>
        <v>0</v>
      </c>
      <c r="W54">
        <f t="shared" si="17"/>
        <v>0.1268</v>
      </c>
      <c r="X54">
        <f t="shared" si="17"/>
        <v>0.31519999999999998</v>
      </c>
      <c r="Y54">
        <f t="shared" si="17"/>
        <v>0.2853</v>
      </c>
      <c r="Z54">
        <f t="shared" si="17"/>
        <v>0.34339999999999998</v>
      </c>
      <c r="AA54">
        <f t="shared" si="17"/>
        <v>0.36020000000000002</v>
      </c>
      <c r="AB54">
        <f t="shared" si="17"/>
        <v>0.3024</v>
      </c>
      <c r="AC54">
        <f t="shared" si="17"/>
        <v>1E-4</v>
      </c>
      <c r="AD54">
        <f t="shared" si="17"/>
        <v>1E-4</v>
      </c>
      <c r="AE54">
        <f t="shared" si="17"/>
        <v>4.0000000000000002E-4</v>
      </c>
      <c r="AF54">
        <f t="shared" si="17"/>
        <v>4.1999999999999997E-3</v>
      </c>
      <c r="AG54">
        <f t="shared" si="17"/>
        <v>0</v>
      </c>
      <c r="AH54">
        <f t="shared" si="17"/>
        <v>6.9999999999999999E-4</v>
      </c>
      <c r="AI54">
        <f t="shared" si="17"/>
        <v>0</v>
      </c>
      <c r="AJ54">
        <f t="shared" si="17"/>
        <v>22.01</v>
      </c>
      <c r="AK54">
        <f t="shared" si="17"/>
        <v>0</v>
      </c>
      <c r="AL54">
        <f t="shared" si="17"/>
        <v>24.58</v>
      </c>
      <c r="AM54">
        <f t="shared" si="17"/>
        <v>2.3E-3</v>
      </c>
      <c r="AN54">
        <f t="shared" si="17"/>
        <v>0</v>
      </c>
      <c r="AO54">
        <f t="shared" si="17"/>
        <v>0</v>
      </c>
      <c r="AP54">
        <f t="shared" si="17"/>
        <v>7.6399999999999996E-2</v>
      </c>
      <c r="AQ54">
        <f t="shared" ref="AQ54" si="20">MAX(0,AQ19)</f>
        <v>6.9900000000000004E-2</v>
      </c>
      <c r="AR54">
        <f t="shared" si="2"/>
        <v>6.8400000000000002E-2</v>
      </c>
      <c r="AS54">
        <f t="shared" si="2"/>
        <v>7.3300000000000004E-2</v>
      </c>
      <c r="AT54">
        <f t="shared" si="2"/>
        <v>2.3E-3</v>
      </c>
      <c r="AU54">
        <f t="shared" si="2"/>
        <v>2.3E-3</v>
      </c>
      <c r="AV54">
        <f t="shared" si="2"/>
        <v>0</v>
      </c>
    </row>
    <row r="55" spans="1:48" ht="14.4" x14ac:dyDescent="0.3">
      <c r="A55" t="s">
        <v>110</v>
      </c>
      <c r="C55" s="102"/>
      <c r="D55" s="102" t="s">
        <v>1</v>
      </c>
      <c r="E55" s="102" t="s">
        <v>2</v>
      </c>
      <c r="F55" s="102" t="s">
        <v>3</v>
      </c>
      <c r="G55" s="102" t="s">
        <v>4</v>
      </c>
      <c r="H55" s="102" t="s">
        <v>5</v>
      </c>
      <c r="I55" s="102" t="s">
        <v>6</v>
      </c>
      <c r="J55" s="102" t="s">
        <v>7</v>
      </c>
      <c r="K55" s="102" t="s">
        <v>8</v>
      </c>
      <c r="L55" s="102" t="s">
        <v>9</v>
      </c>
      <c r="M55" s="102" t="s">
        <v>10</v>
      </c>
      <c r="N55" s="102" t="s">
        <v>11</v>
      </c>
      <c r="O55" s="102" t="s">
        <v>12</v>
      </c>
      <c r="P55" s="102" t="s">
        <v>13</v>
      </c>
      <c r="Q55" s="102" t="s">
        <v>14</v>
      </c>
      <c r="R55" s="102" t="s">
        <v>15</v>
      </c>
      <c r="S55" s="102" t="s">
        <v>16</v>
      </c>
      <c r="T55" s="102" t="s">
        <v>17</v>
      </c>
      <c r="U55" s="102" t="s">
        <v>18</v>
      </c>
      <c r="V55" s="102" t="s">
        <v>19</v>
      </c>
      <c r="W55" s="102" t="s">
        <v>20</v>
      </c>
      <c r="X55" s="102" t="s">
        <v>21</v>
      </c>
      <c r="Y55" s="102" t="s">
        <v>22</v>
      </c>
      <c r="Z55" s="102" t="s">
        <v>23</v>
      </c>
      <c r="AA55" s="102" t="s">
        <v>24</v>
      </c>
      <c r="AB55" s="102" t="s">
        <v>25</v>
      </c>
      <c r="AC55" s="102" t="s">
        <v>26</v>
      </c>
      <c r="AD55" s="102" t="s">
        <v>27</v>
      </c>
      <c r="AE55" s="102" t="s">
        <v>28</v>
      </c>
      <c r="AF55" s="102" t="s">
        <v>29</v>
      </c>
      <c r="AG55" s="102" t="s">
        <v>30</v>
      </c>
      <c r="AH55" s="102" t="s">
        <v>31</v>
      </c>
      <c r="AI55" s="102" t="s">
        <v>32</v>
      </c>
      <c r="AJ55" s="102" t="s">
        <v>33</v>
      </c>
      <c r="AK55" s="102" t="s">
        <v>34</v>
      </c>
      <c r="AL55" s="102" t="s">
        <v>35</v>
      </c>
      <c r="AM55" s="102" t="s">
        <v>36</v>
      </c>
      <c r="AN55" s="102" t="s">
        <v>37</v>
      </c>
      <c r="AO55" s="102" t="s">
        <v>38</v>
      </c>
      <c r="AP55" s="102" t="s">
        <v>39</v>
      </c>
      <c r="AQ55" s="102" t="s">
        <v>40</v>
      </c>
      <c r="AR55" s="102" t="s">
        <v>41</v>
      </c>
      <c r="AS55" s="102" t="s">
        <v>42</v>
      </c>
      <c r="AT55" s="102" t="s">
        <v>43</v>
      </c>
      <c r="AU55" s="102" t="s">
        <v>44</v>
      </c>
      <c r="AV55" s="102" t="s">
        <v>45</v>
      </c>
    </row>
    <row r="56" spans="1:48" ht="14.4" x14ac:dyDescent="0.3">
      <c r="A56" s="101" t="s">
        <v>74</v>
      </c>
      <c r="B56" s="102">
        <v>0</v>
      </c>
      <c r="C56" s="102">
        <f t="shared" si="0"/>
        <v>0</v>
      </c>
      <c r="D56">
        <f t="shared" si="3"/>
        <v>0</v>
      </c>
      <c r="E56">
        <f t="shared" si="17"/>
        <v>0</v>
      </c>
      <c r="F56">
        <f t="shared" si="17"/>
        <v>0</v>
      </c>
      <c r="G56">
        <f t="shared" si="17"/>
        <v>1.5860000000000001</v>
      </c>
      <c r="H56">
        <f t="shared" si="17"/>
        <v>1.607</v>
      </c>
      <c r="I56">
        <f t="shared" si="17"/>
        <v>1.552</v>
      </c>
      <c r="J56">
        <f t="shared" si="17"/>
        <v>1.4379999999999999</v>
      </c>
      <c r="K56">
        <f t="shared" si="17"/>
        <v>1E-4</v>
      </c>
      <c r="L56">
        <f t="shared" si="17"/>
        <v>0</v>
      </c>
      <c r="M56">
        <f t="shared" si="17"/>
        <v>1E-4</v>
      </c>
      <c r="N56">
        <f t="shared" si="17"/>
        <v>0</v>
      </c>
      <c r="O56">
        <f t="shared" si="17"/>
        <v>2.8999999999999998E-3</v>
      </c>
      <c r="P56">
        <f t="shared" si="17"/>
        <v>2.3999999999999998E-3</v>
      </c>
      <c r="Q56">
        <f t="shared" si="17"/>
        <v>2.9999999999999997E-4</v>
      </c>
      <c r="R56">
        <f t="shared" si="17"/>
        <v>5.0000000000000001E-4</v>
      </c>
      <c r="S56">
        <f t="shared" si="17"/>
        <v>4.0000000000000002E-4</v>
      </c>
      <c r="T56">
        <f t="shared" si="17"/>
        <v>1E-3</v>
      </c>
      <c r="U56">
        <f t="shared" si="17"/>
        <v>0</v>
      </c>
      <c r="V56">
        <f t="shared" si="17"/>
        <v>0</v>
      </c>
      <c r="W56">
        <f t="shared" si="17"/>
        <v>9.3200000000000005E-2</v>
      </c>
      <c r="X56">
        <f t="shared" si="17"/>
        <v>0.25990000000000002</v>
      </c>
      <c r="Y56">
        <f t="shared" si="17"/>
        <v>0.24399999999999999</v>
      </c>
      <c r="Z56">
        <f t="shared" si="17"/>
        <v>0.29530000000000001</v>
      </c>
      <c r="AA56">
        <f t="shared" si="17"/>
        <v>0.29270000000000002</v>
      </c>
      <c r="AB56">
        <f t="shared" si="17"/>
        <v>0.25800000000000001</v>
      </c>
      <c r="AC56">
        <f t="shared" si="17"/>
        <v>2.9999999999999997E-4</v>
      </c>
      <c r="AD56">
        <f t="shared" si="17"/>
        <v>2.0000000000000001E-4</v>
      </c>
      <c r="AE56">
        <f t="shared" si="17"/>
        <v>5.9999999999999995E-4</v>
      </c>
      <c r="AF56">
        <f t="shared" si="17"/>
        <v>0</v>
      </c>
      <c r="AG56">
        <f t="shared" si="17"/>
        <v>5.9999999999999995E-4</v>
      </c>
      <c r="AH56">
        <f t="shared" si="17"/>
        <v>0</v>
      </c>
      <c r="AI56">
        <f t="shared" si="17"/>
        <v>0</v>
      </c>
      <c r="AJ56">
        <f t="shared" si="17"/>
        <v>0.81840000000000002</v>
      </c>
      <c r="AK56">
        <f t="shared" si="17"/>
        <v>0.83099999999999996</v>
      </c>
      <c r="AL56">
        <f t="shared" si="17"/>
        <v>0.65600000000000003</v>
      </c>
      <c r="AM56">
        <f t="shared" si="17"/>
        <v>3.5000000000000001E-3</v>
      </c>
      <c r="AN56">
        <f t="shared" si="17"/>
        <v>0</v>
      </c>
      <c r="AO56">
        <f t="shared" si="17"/>
        <v>0</v>
      </c>
      <c r="AP56">
        <f t="shared" si="17"/>
        <v>9.3899999999999997E-2</v>
      </c>
      <c r="AQ56">
        <f t="shared" ref="AQ56:AV67" si="21">MAX(0,AQ21)</f>
        <v>9.2799999999999994E-2</v>
      </c>
      <c r="AR56">
        <f t="shared" si="21"/>
        <v>9.1899999999999996E-2</v>
      </c>
      <c r="AS56">
        <f t="shared" si="21"/>
        <v>9.0300000000000005E-2</v>
      </c>
      <c r="AT56">
        <f t="shared" si="21"/>
        <v>1.1999999999999999E-3</v>
      </c>
      <c r="AU56">
        <f t="shared" si="21"/>
        <v>1.1999999999999999E-3</v>
      </c>
      <c r="AV56">
        <f t="shared" si="21"/>
        <v>0</v>
      </c>
    </row>
    <row r="57" spans="1:48" ht="14.4" x14ac:dyDescent="0.3">
      <c r="A57" s="101"/>
      <c r="B57" s="102">
        <v>1.5625000000000001E-3</v>
      </c>
      <c r="C57" s="102">
        <f t="shared" si="0"/>
        <v>15.625</v>
      </c>
      <c r="D57">
        <f t="shared" si="3"/>
        <v>0</v>
      </c>
      <c r="E57">
        <f t="shared" si="17"/>
        <v>0</v>
      </c>
      <c r="F57">
        <f t="shared" si="17"/>
        <v>0</v>
      </c>
      <c r="G57">
        <f t="shared" si="17"/>
        <v>1.611</v>
      </c>
      <c r="H57">
        <f t="shared" si="17"/>
        <v>1.6279999999999999</v>
      </c>
      <c r="I57">
        <f t="shared" si="17"/>
        <v>1.575</v>
      </c>
      <c r="J57">
        <f t="shared" si="17"/>
        <v>1.4470000000000001</v>
      </c>
      <c r="K57">
        <f t="shared" si="17"/>
        <v>1E-4</v>
      </c>
      <c r="L57">
        <f t="shared" si="17"/>
        <v>0</v>
      </c>
      <c r="M57">
        <f t="shared" si="17"/>
        <v>2.0000000000000001E-4</v>
      </c>
      <c r="N57">
        <f t="shared" si="17"/>
        <v>0</v>
      </c>
      <c r="O57">
        <f t="shared" si="17"/>
        <v>1.4E-3</v>
      </c>
      <c r="P57">
        <f t="shared" si="17"/>
        <v>2.2000000000000001E-3</v>
      </c>
      <c r="Q57">
        <f t="shared" si="17"/>
        <v>1.2999999999999999E-3</v>
      </c>
      <c r="R57">
        <f t="shared" si="17"/>
        <v>1.1999999999999999E-3</v>
      </c>
      <c r="S57">
        <f t="shared" si="17"/>
        <v>6.9999999999999999E-4</v>
      </c>
      <c r="T57">
        <f t="shared" si="17"/>
        <v>1.6999999999999999E-3</v>
      </c>
      <c r="U57">
        <f t="shared" si="17"/>
        <v>0</v>
      </c>
      <c r="V57">
        <f t="shared" si="17"/>
        <v>0</v>
      </c>
      <c r="W57">
        <f t="shared" si="17"/>
        <v>9.2899999999999996E-2</v>
      </c>
      <c r="X57">
        <f t="shared" si="17"/>
        <v>0.26229999999999998</v>
      </c>
      <c r="Y57">
        <f t="shared" si="17"/>
        <v>0.2462</v>
      </c>
      <c r="Z57">
        <f t="shared" si="17"/>
        <v>0.2974</v>
      </c>
      <c r="AA57">
        <f t="shared" si="17"/>
        <v>0.29530000000000001</v>
      </c>
      <c r="AB57">
        <f t="shared" si="17"/>
        <v>0.26050000000000001</v>
      </c>
      <c r="AC57">
        <f t="shared" si="17"/>
        <v>0</v>
      </c>
      <c r="AD57">
        <f t="shared" si="17"/>
        <v>1E-4</v>
      </c>
      <c r="AE57">
        <f t="shared" si="17"/>
        <v>1E-4</v>
      </c>
      <c r="AF57">
        <f t="shared" si="17"/>
        <v>0</v>
      </c>
      <c r="AG57">
        <f t="shared" si="17"/>
        <v>2.9999999999999997E-4</v>
      </c>
      <c r="AH57">
        <f t="shared" si="17"/>
        <v>0</v>
      </c>
      <c r="AI57">
        <f t="shared" si="17"/>
        <v>0</v>
      </c>
      <c r="AJ57">
        <f t="shared" si="17"/>
        <v>1.246</v>
      </c>
      <c r="AK57">
        <f t="shared" si="17"/>
        <v>1.258</v>
      </c>
      <c r="AL57">
        <f t="shared" si="17"/>
        <v>1.036</v>
      </c>
      <c r="AM57">
        <f t="shared" si="17"/>
        <v>3.7000000000000002E-3</v>
      </c>
      <c r="AN57">
        <f t="shared" si="17"/>
        <v>0</v>
      </c>
      <c r="AO57">
        <f t="shared" si="17"/>
        <v>0</v>
      </c>
      <c r="AP57">
        <f t="shared" si="17"/>
        <v>9.8199999999999996E-2</v>
      </c>
      <c r="AQ57">
        <f t="shared" ref="AQ57" si="22">MAX(0,AQ22)</f>
        <v>9.4299999999999995E-2</v>
      </c>
      <c r="AR57">
        <f t="shared" si="21"/>
        <v>9.6000000000000002E-2</v>
      </c>
      <c r="AS57">
        <f t="shared" si="21"/>
        <v>9.4299999999999995E-2</v>
      </c>
      <c r="AT57">
        <f t="shared" si="21"/>
        <v>1E-3</v>
      </c>
      <c r="AU57">
        <f t="shared" si="21"/>
        <v>1.1000000000000001E-3</v>
      </c>
      <c r="AV57">
        <f t="shared" si="21"/>
        <v>0</v>
      </c>
    </row>
    <row r="58" spans="1:48" ht="14.4" x14ac:dyDescent="0.3">
      <c r="A58" s="101"/>
      <c r="B58" s="102">
        <v>3.1250000000000002E-3</v>
      </c>
      <c r="C58" s="102">
        <f t="shared" si="0"/>
        <v>31.25</v>
      </c>
      <c r="D58">
        <f t="shared" si="3"/>
        <v>0</v>
      </c>
      <c r="E58">
        <f t="shared" si="17"/>
        <v>0</v>
      </c>
      <c r="F58">
        <f t="shared" si="17"/>
        <v>0</v>
      </c>
      <c r="G58">
        <f t="shared" si="17"/>
        <v>1.593</v>
      </c>
      <c r="H58">
        <f t="shared" si="17"/>
        <v>1.61</v>
      </c>
      <c r="I58">
        <f t="shared" si="17"/>
        <v>1.5569999999999999</v>
      </c>
      <c r="J58">
        <f t="shared" si="17"/>
        <v>1.4359999999999999</v>
      </c>
      <c r="K58">
        <f t="shared" si="17"/>
        <v>0</v>
      </c>
      <c r="L58">
        <f t="shared" si="17"/>
        <v>0</v>
      </c>
      <c r="M58">
        <f t="shared" si="17"/>
        <v>1E-4</v>
      </c>
      <c r="N58">
        <f t="shared" si="17"/>
        <v>0</v>
      </c>
      <c r="O58">
        <f t="shared" si="17"/>
        <v>5.0000000000000001E-4</v>
      </c>
      <c r="P58">
        <f t="shared" si="17"/>
        <v>1.6999999999999999E-3</v>
      </c>
      <c r="Q58">
        <f t="shared" si="17"/>
        <v>0</v>
      </c>
      <c r="R58">
        <f t="shared" si="17"/>
        <v>0</v>
      </c>
      <c r="S58">
        <f t="shared" si="17"/>
        <v>0</v>
      </c>
      <c r="T58">
        <f t="shared" si="17"/>
        <v>0</v>
      </c>
      <c r="U58">
        <f t="shared" si="17"/>
        <v>0</v>
      </c>
      <c r="V58">
        <f t="shared" si="17"/>
        <v>0</v>
      </c>
      <c r="W58">
        <f t="shared" si="17"/>
        <v>9.3799999999999994E-2</v>
      </c>
      <c r="X58">
        <f t="shared" si="17"/>
        <v>0.25469999999999998</v>
      </c>
      <c r="Y58">
        <f t="shared" si="17"/>
        <v>0.2384</v>
      </c>
      <c r="Z58">
        <f t="shared" si="17"/>
        <v>0.28949999999999998</v>
      </c>
      <c r="AA58">
        <f t="shared" si="17"/>
        <v>0.28839999999999999</v>
      </c>
      <c r="AB58">
        <f t="shared" si="17"/>
        <v>0.25430000000000003</v>
      </c>
      <c r="AC58">
        <f t="shared" si="17"/>
        <v>0</v>
      </c>
      <c r="AD58">
        <f t="shared" si="17"/>
        <v>0</v>
      </c>
      <c r="AE58">
        <f t="shared" si="17"/>
        <v>0</v>
      </c>
      <c r="AF58">
        <f t="shared" si="17"/>
        <v>0</v>
      </c>
      <c r="AG58">
        <f t="shared" si="17"/>
        <v>0</v>
      </c>
      <c r="AH58">
        <f t="shared" si="17"/>
        <v>0</v>
      </c>
      <c r="AI58">
        <f t="shared" si="17"/>
        <v>0</v>
      </c>
      <c r="AJ58">
        <f t="shared" si="17"/>
        <v>0.94879999999999998</v>
      </c>
      <c r="AK58">
        <f t="shared" si="17"/>
        <v>1.593</v>
      </c>
      <c r="AL58">
        <f t="shared" si="17"/>
        <v>1.347</v>
      </c>
      <c r="AM58">
        <f t="shared" si="17"/>
        <v>1.6999999999999999E-3</v>
      </c>
      <c r="AN58">
        <f t="shared" si="17"/>
        <v>0</v>
      </c>
      <c r="AO58">
        <f t="shared" si="17"/>
        <v>0</v>
      </c>
      <c r="AP58">
        <f t="shared" si="17"/>
        <v>9.0300000000000005E-2</v>
      </c>
      <c r="AQ58">
        <f t="shared" ref="AQ58" si="23">MAX(0,AQ23)</f>
        <v>8.7800000000000003E-2</v>
      </c>
      <c r="AR58">
        <f t="shared" si="21"/>
        <v>8.8200000000000001E-2</v>
      </c>
      <c r="AS58">
        <f t="shared" si="21"/>
        <v>8.8099999999999998E-2</v>
      </c>
      <c r="AT58">
        <f t="shared" si="21"/>
        <v>1E-3</v>
      </c>
      <c r="AU58">
        <f t="shared" si="21"/>
        <v>1.1999999999999999E-3</v>
      </c>
      <c r="AV58">
        <f t="shared" si="21"/>
        <v>0</v>
      </c>
    </row>
    <row r="59" spans="1:48" ht="14.4" x14ac:dyDescent="0.3">
      <c r="A59" s="101"/>
      <c r="B59" s="102">
        <v>6.2500000000000003E-3</v>
      </c>
      <c r="C59" s="102">
        <f t="shared" si="0"/>
        <v>62.5</v>
      </c>
      <c r="D59">
        <f t="shared" si="3"/>
        <v>0</v>
      </c>
      <c r="E59">
        <f t="shared" si="17"/>
        <v>0</v>
      </c>
      <c r="F59">
        <f t="shared" si="17"/>
        <v>0</v>
      </c>
      <c r="G59">
        <f t="shared" si="17"/>
        <v>1.609</v>
      </c>
      <c r="H59">
        <f t="shared" si="17"/>
        <v>1.635</v>
      </c>
      <c r="I59">
        <f t="shared" si="17"/>
        <v>1.575</v>
      </c>
      <c r="J59">
        <f t="shared" si="17"/>
        <v>1.464</v>
      </c>
      <c r="K59">
        <f t="shared" si="17"/>
        <v>0</v>
      </c>
      <c r="L59">
        <f t="shared" si="17"/>
        <v>1E-4</v>
      </c>
      <c r="M59">
        <f t="shared" si="17"/>
        <v>0</v>
      </c>
      <c r="N59">
        <f t="shared" si="17"/>
        <v>0</v>
      </c>
      <c r="O59">
        <f t="shared" si="17"/>
        <v>1.6000000000000001E-3</v>
      </c>
      <c r="P59">
        <f t="shared" si="17"/>
        <v>2.2000000000000001E-3</v>
      </c>
      <c r="Q59">
        <f t="shared" si="17"/>
        <v>0</v>
      </c>
      <c r="R59">
        <f t="shared" si="17"/>
        <v>0</v>
      </c>
      <c r="S59">
        <f t="shared" si="17"/>
        <v>0</v>
      </c>
      <c r="T59">
        <f t="shared" si="17"/>
        <v>1E-4</v>
      </c>
      <c r="U59">
        <f t="shared" si="17"/>
        <v>0</v>
      </c>
      <c r="V59">
        <f t="shared" si="17"/>
        <v>0</v>
      </c>
      <c r="W59">
        <f t="shared" si="17"/>
        <v>9.9699999999999997E-2</v>
      </c>
      <c r="X59">
        <f t="shared" si="17"/>
        <v>0.26790000000000003</v>
      </c>
      <c r="Y59">
        <f t="shared" si="17"/>
        <v>0.2515</v>
      </c>
      <c r="Z59">
        <f t="shared" si="17"/>
        <v>0.30030000000000001</v>
      </c>
      <c r="AA59">
        <f t="shared" si="17"/>
        <v>0.30049999999999999</v>
      </c>
      <c r="AB59">
        <f t="shared" si="17"/>
        <v>0.2656</v>
      </c>
      <c r="AC59">
        <f t="shared" si="17"/>
        <v>0</v>
      </c>
      <c r="AD59">
        <f t="shared" si="17"/>
        <v>0</v>
      </c>
      <c r="AE59">
        <f t="shared" si="17"/>
        <v>1E-4</v>
      </c>
      <c r="AF59">
        <f t="shared" si="17"/>
        <v>0</v>
      </c>
      <c r="AG59">
        <f t="shared" si="17"/>
        <v>8.0000000000000004E-4</v>
      </c>
      <c r="AH59">
        <f t="shared" si="17"/>
        <v>0</v>
      </c>
      <c r="AI59">
        <f t="shared" si="17"/>
        <v>0</v>
      </c>
      <c r="AJ59">
        <f t="shared" si="17"/>
        <v>2.1219999999999999</v>
      </c>
      <c r="AK59">
        <f t="shared" si="17"/>
        <v>2.4049999999999998</v>
      </c>
      <c r="AL59">
        <f t="shared" si="17"/>
        <v>2.0910000000000002</v>
      </c>
      <c r="AM59">
        <f t="shared" si="17"/>
        <v>4.0000000000000001E-3</v>
      </c>
      <c r="AN59">
        <f t="shared" si="17"/>
        <v>0</v>
      </c>
      <c r="AO59">
        <f t="shared" si="17"/>
        <v>0</v>
      </c>
      <c r="AP59">
        <f t="shared" si="17"/>
        <v>0.1081</v>
      </c>
      <c r="AQ59">
        <f t="shared" ref="AQ59" si="24">MAX(0,AQ24)</f>
        <v>0.1012</v>
      </c>
      <c r="AR59">
        <f t="shared" si="21"/>
        <v>0.10050000000000001</v>
      </c>
      <c r="AS59">
        <f t="shared" si="21"/>
        <v>9.9500000000000005E-2</v>
      </c>
      <c r="AT59">
        <f t="shared" si="21"/>
        <v>1.1999999999999999E-3</v>
      </c>
      <c r="AU59">
        <f t="shared" si="21"/>
        <v>1.1999999999999999E-3</v>
      </c>
      <c r="AV59">
        <f t="shared" si="21"/>
        <v>0</v>
      </c>
    </row>
    <row r="60" spans="1:48" ht="14.4" x14ac:dyDescent="0.3">
      <c r="A60" s="101"/>
      <c r="B60" s="102">
        <v>1.2500000000000001E-2</v>
      </c>
      <c r="C60" s="102">
        <f t="shared" si="0"/>
        <v>125</v>
      </c>
      <c r="D60">
        <f t="shared" si="3"/>
        <v>0</v>
      </c>
      <c r="E60">
        <f t="shared" si="17"/>
        <v>0</v>
      </c>
      <c r="F60">
        <f t="shared" si="17"/>
        <v>0</v>
      </c>
      <c r="G60">
        <f t="shared" si="17"/>
        <v>1.5489999999999999</v>
      </c>
      <c r="H60">
        <f t="shared" si="17"/>
        <v>1.5660000000000001</v>
      </c>
      <c r="I60">
        <f t="shared" si="17"/>
        <v>1.508</v>
      </c>
      <c r="J60">
        <f t="shared" si="17"/>
        <v>1.4059999999999999</v>
      </c>
      <c r="K60">
        <f t="shared" si="17"/>
        <v>0</v>
      </c>
      <c r="L60">
        <f t="shared" si="17"/>
        <v>0</v>
      </c>
      <c r="M60">
        <f t="shared" si="17"/>
        <v>0</v>
      </c>
      <c r="N60">
        <f t="shared" si="17"/>
        <v>0</v>
      </c>
      <c r="O60">
        <f t="shared" si="17"/>
        <v>3.0000000000000001E-3</v>
      </c>
      <c r="P60">
        <f t="shared" si="17"/>
        <v>2.5999999999999999E-3</v>
      </c>
      <c r="Q60">
        <f t="shared" si="17"/>
        <v>0</v>
      </c>
      <c r="R60">
        <f t="shared" si="17"/>
        <v>0</v>
      </c>
      <c r="S60">
        <f t="shared" si="17"/>
        <v>0</v>
      </c>
      <c r="T60">
        <f t="shared" si="17"/>
        <v>0</v>
      </c>
      <c r="U60">
        <f t="shared" si="17"/>
        <v>0</v>
      </c>
      <c r="V60">
        <f t="shared" si="17"/>
        <v>0</v>
      </c>
      <c r="W60">
        <f t="shared" si="17"/>
        <v>9.8699999999999996E-2</v>
      </c>
      <c r="X60">
        <f t="shared" si="17"/>
        <v>0.27600000000000002</v>
      </c>
      <c r="Y60">
        <f t="shared" ref="E60:AP67" si="25">MAX(0,Y25)</f>
        <v>0.25850000000000001</v>
      </c>
      <c r="Z60">
        <f t="shared" si="25"/>
        <v>0.3075</v>
      </c>
      <c r="AA60">
        <f t="shared" si="25"/>
        <v>0.30909999999999999</v>
      </c>
      <c r="AB60">
        <f t="shared" si="25"/>
        <v>0.2722</v>
      </c>
      <c r="AC60">
        <f t="shared" si="25"/>
        <v>0</v>
      </c>
      <c r="AD60">
        <f t="shared" si="25"/>
        <v>0</v>
      </c>
      <c r="AE60">
        <f t="shared" si="25"/>
        <v>1E-4</v>
      </c>
      <c r="AF60">
        <f t="shared" si="25"/>
        <v>0</v>
      </c>
      <c r="AG60">
        <f t="shared" si="25"/>
        <v>0</v>
      </c>
      <c r="AH60">
        <f t="shared" si="25"/>
        <v>0</v>
      </c>
      <c r="AI60">
        <f t="shared" si="25"/>
        <v>0</v>
      </c>
      <c r="AJ60">
        <f t="shared" si="25"/>
        <v>3.1749999999999998</v>
      </c>
      <c r="AK60">
        <f t="shared" si="25"/>
        <v>3.93</v>
      </c>
      <c r="AL60">
        <f t="shared" si="25"/>
        <v>3.5150000000000001</v>
      </c>
      <c r="AM60">
        <f t="shared" si="25"/>
        <v>6.9999999999999999E-4</v>
      </c>
      <c r="AN60">
        <f t="shared" si="25"/>
        <v>0</v>
      </c>
      <c r="AO60">
        <f t="shared" si="25"/>
        <v>0</v>
      </c>
      <c r="AP60">
        <f t="shared" si="25"/>
        <v>0.1016</v>
      </c>
      <c r="AQ60">
        <f t="shared" ref="AQ60" si="26">MAX(0,AQ25)</f>
        <v>9.7600000000000006E-2</v>
      </c>
      <c r="AR60">
        <f t="shared" si="21"/>
        <v>9.8400000000000001E-2</v>
      </c>
      <c r="AS60">
        <f t="shared" si="21"/>
        <v>9.7500000000000003E-2</v>
      </c>
      <c r="AT60">
        <f t="shared" si="21"/>
        <v>1.2999999999999999E-3</v>
      </c>
      <c r="AU60">
        <f t="shared" si="21"/>
        <v>1.2999999999999999E-3</v>
      </c>
      <c r="AV60">
        <f t="shared" si="21"/>
        <v>0</v>
      </c>
    </row>
    <row r="61" spans="1:48" ht="14.4" x14ac:dyDescent="0.3">
      <c r="A61" s="101"/>
      <c r="B61" s="102">
        <v>2.5000000000000001E-2</v>
      </c>
      <c r="C61" s="102">
        <f t="shared" si="0"/>
        <v>250</v>
      </c>
      <c r="D61">
        <f t="shared" si="3"/>
        <v>0</v>
      </c>
      <c r="E61">
        <f t="shared" si="25"/>
        <v>0</v>
      </c>
      <c r="F61">
        <f t="shared" si="25"/>
        <v>0</v>
      </c>
      <c r="G61">
        <f t="shared" si="25"/>
        <v>1.5029999999999999</v>
      </c>
      <c r="H61">
        <f t="shared" si="25"/>
        <v>1.5149999999999999</v>
      </c>
      <c r="I61">
        <f t="shared" si="25"/>
        <v>1.4670000000000001</v>
      </c>
      <c r="J61">
        <f t="shared" si="25"/>
        <v>1.3540000000000001</v>
      </c>
      <c r="K61">
        <f t="shared" si="25"/>
        <v>1E-4</v>
      </c>
      <c r="L61">
        <f t="shared" si="25"/>
        <v>0</v>
      </c>
      <c r="M61">
        <f t="shared" si="25"/>
        <v>1E-4</v>
      </c>
      <c r="N61">
        <f t="shared" si="25"/>
        <v>0</v>
      </c>
      <c r="O61">
        <f t="shared" si="25"/>
        <v>2.3999999999999998E-3</v>
      </c>
      <c r="P61">
        <f t="shared" si="25"/>
        <v>2.8E-3</v>
      </c>
      <c r="Q61">
        <f t="shared" si="25"/>
        <v>0</v>
      </c>
      <c r="R61">
        <f t="shared" si="25"/>
        <v>0</v>
      </c>
      <c r="S61">
        <f t="shared" si="25"/>
        <v>0</v>
      </c>
      <c r="T61">
        <f t="shared" si="25"/>
        <v>0</v>
      </c>
      <c r="U61">
        <f t="shared" si="25"/>
        <v>0</v>
      </c>
      <c r="V61">
        <f t="shared" si="25"/>
        <v>0</v>
      </c>
      <c r="W61">
        <f t="shared" si="25"/>
        <v>0.1065</v>
      </c>
      <c r="X61">
        <f t="shared" si="25"/>
        <v>0.28160000000000002</v>
      </c>
      <c r="Y61">
        <f t="shared" si="25"/>
        <v>0.26860000000000001</v>
      </c>
      <c r="Z61">
        <f t="shared" si="25"/>
        <v>0.31730000000000003</v>
      </c>
      <c r="AA61">
        <f t="shared" si="25"/>
        <v>0.31879999999999997</v>
      </c>
      <c r="AB61">
        <f t="shared" si="25"/>
        <v>0.28320000000000001</v>
      </c>
      <c r="AC61">
        <f t="shared" si="25"/>
        <v>0</v>
      </c>
      <c r="AD61">
        <f t="shared" si="25"/>
        <v>1E-4</v>
      </c>
      <c r="AE61">
        <f t="shared" si="25"/>
        <v>0</v>
      </c>
      <c r="AF61">
        <f t="shared" si="25"/>
        <v>0</v>
      </c>
      <c r="AG61">
        <f t="shared" si="25"/>
        <v>4.0000000000000002E-4</v>
      </c>
      <c r="AH61">
        <f t="shared" si="25"/>
        <v>5.9999999999999995E-4</v>
      </c>
      <c r="AI61">
        <f t="shared" si="25"/>
        <v>0</v>
      </c>
      <c r="AJ61">
        <f t="shared" si="25"/>
        <v>6.25</v>
      </c>
      <c r="AK61">
        <f t="shared" si="25"/>
        <v>6.7729999999999997</v>
      </c>
      <c r="AL61">
        <f t="shared" si="25"/>
        <v>6.6520000000000001</v>
      </c>
      <c r="AM61">
        <f t="shared" si="25"/>
        <v>5.3E-3</v>
      </c>
      <c r="AN61">
        <f t="shared" si="25"/>
        <v>1E-4</v>
      </c>
      <c r="AO61">
        <f t="shared" si="25"/>
        <v>0</v>
      </c>
      <c r="AP61">
        <f t="shared" si="25"/>
        <v>9.2999999999999999E-2</v>
      </c>
      <c r="AQ61">
        <f t="shared" ref="AQ61" si="27">MAX(0,AQ26)</f>
        <v>9.0800000000000006E-2</v>
      </c>
      <c r="AR61">
        <f t="shared" si="21"/>
        <v>9.2899999999999996E-2</v>
      </c>
      <c r="AS61">
        <f t="shared" si="21"/>
        <v>8.9800000000000005E-2</v>
      </c>
      <c r="AT61">
        <f t="shared" si="21"/>
        <v>1.5E-3</v>
      </c>
      <c r="AU61">
        <f t="shared" si="21"/>
        <v>1.5E-3</v>
      </c>
      <c r="AV61">
        <f t="shared" si="21"/>
        <v>0</v>
      </c>
    </row>
    <row r="62" spans="1:48" ht="14.4" x14ac:dyDescent="0.3">
      <c r="A62" s="101"/>
      <c r="B62" s="102">
        <v>0.05</v>
      </c>
      <c r="C62" s="102">
        <f t="shared" si="0"/>
        <v>500</v>
      </c>
      <c r="D62">
        <f t="shared" si="3"/>
        <v>0</v>
      </c>
      <c r="E62">
        <f t="shared" si="25"/>
        <v>0</v>
      </c>
      <c r="F62">
        <f t="shared" si="25"/>
        <v>0</v>
      </c>
      <c r="G62">
        <f t="shared" si="25"/>
        <v>1.5449999999999999</v>
      </c>
      <c r="H62">
        <f t="shared" si="25"/>
        <v>1.5529999999999999</v>
      </c>
      <c r="I62">
        <f t="shared" si="25"/>
        <v>1.5049999999999999</v>
      </c>
      <c r="J62">
        <f t="shared" si="25"/>
        <v>1.391</v>
      </c>
      <c r="K62">
        <f t="shared" si="25"/>
        <v>0</v>
      </c>
      <c r="L62">
        <f t="shared" si="25"/>
        <v>1E-4</v>
      </c>
      <c r="M62">
        <f t="shared" si="25"/>
        <v>0</v>
      </c>
      <c r="N62">
        <f t="shared" si="25"/>
        <v>0</v>
      </c>
      <c r="O62">
        <f t="shared" si="25"/>
        <v>3.0999999999999999E-3</v>
      </c>
      <c r="P62">
        <f t="shared" si="25"/>
        <v>3.5999999999999999E-3</v>
      </c>
      <c r="Q62">
        <f t="shared" si="25"/>
        <v>0</v>
      </c>
      <c r="R62">
        <f t="shared" si="25"/>
        <v>0</v>
      </c>
      <c r="S62">
        <f t="shared" si="25"/>
        <v>0</v>
      </c>
      <c r="T62">
        <f t="shared" si="25"/>
        <v>0</v>
      </c>
      <c r="U62">
        <f t="shared" si="25"/>
        <v>0</v>
      </c>
      <c r="V62">
        <f t="shared" si="25"/>
        <v>0</v>
      </c>
      <c r="W62">
        <f t="shared" si="25"/>
        <v>0.11840000000000001</v>
      </c>
      <c r="X62">
        <f t="shared" si="25"/>
        <v>0.28889999999999999</v>
      </c>
      <c r="Y62">
        <f t="shared" si="25"/>
        <v>0.27550000000000002</v>
      </c>
      <c r="Z62">
        <f t="shared" si="25"/>
        <v>0.32519999999999999</v>
      </c>
      <c r="AA62">
        <f t="shared" si="25"/>
        <v>0.32719999999999999</v>
      </c>
      <c r="AB62">
        <f t="shared" si="25"/>
        <v>0.29120000000000001</v>
      </c>
      <c r="AC62">
        <f t="shared" si="25"/>
        <v>1E-4</v>
      </c>
      <c r="AD62">
        <f t="shared" si="25"/>
        <v>0</v>
      </c>
      <c r="AE62">
        <f t="shared" si="25"/>
        <v>0</v>
      </c>
      <c r="AF62">
        <f t="shared" si="25"/>
        <v>0</v>
      </c>
      <c r="AG62">
        <f t="shared" si="25"/>
        <v>0</v>
      </c>
      <c r="AH62">
        <f t="shared" si="25"/>
        <v>1.06E-2</v>
      </c>
      <c r="AI62">
        <f t="shared" si="25"/>
        <v>0</v>
      </c>
      <c r="AJ62">
        <f t="shared" si="25"/>
        <v>12.53</v>
      </c>
      <c r="AK62">
        <f t="shared" si="25"/>
        <v>12.44</v>
      </c>
      <c r="AL62">
        <f t="shared" si="25"/>
        <v>13.27</v>
      </c>
      <c r="AM62">
        <f t="shared" si="25"/>
        <v>1.4E-3</v>
      </c>
      <c r="AN62">
        <f t="shared" si="25"/>
        <v>0</v>
      </c>
      <c r="AO62">
        <f t="shared" si="25"/>
        <v>0</v>
      </c>
      <c r="AP62">
        <f t="shared" si="25"/>
        <v>9.1899999999999996E-2</v>
      </c>
      <c r="AQ62">
        <f t="shared" ref="AQ62" si="28">MAX(0,AQ27)</f>
        <v>8.5300000000000001E-2</v>
      </c>
      <c r="AR62">
        <f t="shared" si="21"/>
        <v>8.8099999999999998E-2</v>
      </c>
      <c r="AS62">
        <f t="shared" si="21"/>
        <v>8.4000000000000005E-2</v>
      </c>
      <c r="AT62">
        <f t="shared" si="21"/>
        <v>2E-3</v>
      </c>
      <c r="AU62">
        <f t="shared" si="21"/>
        <v>2.0999999999999999E-3</v>
      </c>
      <c r="AV62">
        <f t="shared" si="21"/>
        <v>0</v>
      </c>
    </row>
    <row r="63" spans="1:48" ht="14.4" x14ac:dyDescent="0.3">
      <c r="A63" s="101"/>
      <c r="B63" s="102">
        <v>0.1</v>
      </c>
      <c r="C63" s="102">
        <f t="shared" si="0"/>
        <v>1000</v>
      </c>
      <c r="D63">
        <f t="shared" si="3"/>
        <v>0</v>
      </c>
      <c r="E63">
        <f t="shared" si="25"/>
        <v>0</v>
      </c>
      <c r="F63">
        <f t="shared" si="25"/>
        <v>0</v>
      </c>
      <c r="G63">
        <f t="shared" si="25"/>
        <v>1.5549999999999999</v>
      </c>
      <c r="H63">
        <f t="shared" si="25"/>
        <v>1.556</v>
      </c>
      <c r="I63">
        <f t="shared" si="25"/>
        <v>1.516</v>
      </c>
      <c r="J63">
        <f t="shared" si="25"/>
        <v>1.3819999999999999</v>
      </c>
      <c r="K63">
        <f t="shared" si="25"/>
        <v>0</v>
      </c>
      <c r="L63">
        <f t="shared" si="25"/>
        <v>0</v>
      </c>
      <c r="M63">
        <f t="shared" si="25"/>
        <v>1E-4</v>
      </c>
      <c r="N63">
        <f t="shared" si="25"/>
        <v>0</v>
      </c>
      <c r="O63">
        <f t="shared" si="25"/>
        <v>5.7000000000000002E-3</v>
      </c>
      <c r="P63">
        <f t="shared" si="25"/>
        <v>6.1000000000000004E-3</v>
      </c>
      <c r="Q63">
        <f t="shared" si="25"/>
        <v>0</v>
      </c>
      <c r="R63">
        <f t="shared" si="25"/>
        <v>0</v>
      </c>
      <c r="S63">
        <f t="shared" si="25"/>
        <v>0</v>
      </c>
      <c r="T63">
        <f t="shared" si="25"/>
        <v>0</v>
      </c>
      <c r="U63">
        <f t="shared" si="25"/>
        <v>0</v>
      </c>
      <c r="V63">
        <f t="shared" si="25"/>
        <v>0</v>
      </c>
      <c r="W63">
        <f t="shared" si="25"/>
        <v>0.1336</v>
      </c>
      <c r="X63">
        <f t="shared" si="25"/>
        <v>0.32919999999999999</v>
      </c>
      <c r="Y63">
        <f t="shared" si="25"/>
        <v>0.32240000000000002</v>
      </c>
      <c r="Z63">
        <f t="shared" si="25"/>
        <v>0.37719999999999998</v>
      </c>
      <c r="AA63">
        <f t="shared" si="25"/>
        <v>0.37990000000000002</v>
      </c>
      <c r="AB63">
        <f t="shared" si="25"/>
        <v>0.34029999999999999</v>
      </c>
      <c r="AC63">
        <f t="shared" si="25"/>
        <v>2.0000000000000001E-4</v>
      </c>
      <c r="AD63">
        <f t="shared" si="25"/>
        <v>1E-4</v>
      </c>
      <c r="AE63">
        <f t="shared" si="25"/>
        <v>5.0000000000000001E-4</v>
      </c>
      <c r="AF63">
        <f t="shared" si="25"/>
        <v>0</v>
      </c>
      <c r="AG63">
        <f t="shared" si="25"/>
        <v>8.0000000000000004E-4</v>
      </c>
      <c r="AH63">
        <f t="shared" si="25"/>
        <v>1.9199999999999998E-2</v>
      </c>
      <c r="AI63">
        <f t="shared" si="25"/>
        <v>0</v>
      </c>
      <c r="AJ63">
        <f t="shared" si="25"/>
        <v>24.55</v>
      </c>
      <c r="AK63">
        <f t="shared" si="25"/>
        <v>0</v>
      </c>
      <c r="AL63">
        <f t="shared" si="25"/>
        <v>27.31</v>
      </c>
      <c r="AM63">
        <f t="shared" si="25"/>
        <v>4.7000000000000002E-3</v>
      </c>
      <c r="AN63">
        <f t="shared" si="25"/>
        <v>0</v>
      </c>
      <c r="AO63">
        <f t="shared" si="25"/>
        <v>0</v>
      </c>
      <c r="AP63">
        <f t="shared" si="25"/>
        <v>8.8599999999999998E-2</v>
      </c>
      <c r="AQ63">
        <f t="shared" ref="AQ63" si="29">MAX(0,AQ28)</f>
        <v>8.3000000000000004E-2</v>
      </c>
      <c r="AR63">
        <f t="shared" si="21"/>
        <v>8.8499999999999995E-2</v>
      </c>
      <c r="AS63">
        <f t="shared" si="21"/>
        <v>8.5800000000000001E-2</v>
      </c>
      <c r="AT63">
        <f t="shared" si="21"/>
        <v>3.5000000000000001E-3</v>
      </c>
      <c r="AU63">
        <f t="shared" si="21"/>
        <v>3.3999999999999998E-3</v>
      </c>
      <c r="AV63">
        <f t="shared" si="21"/>
        <v>0</v>
      </c>
    </row>
    <row r="64" spans="1:48" ht="14.4" x14ac:dyDescent="0.3">
      <c r="A64" s="101" t="s">
        <v>92</v>
      </c>
      <c r="B64" s="102">
        <v>0</v>
      </c>
      <c r="C64" s="102">
        <f t="shared" si="0"/>
        <v>0</v>
      </c>
      <c r="D64">
        <f t="shared" si="3"/>
        <v>0</v>
      </c>
      <c r="E64">
        <f t="shared" si="25"/>
        <v>0</v>
      </c>
      <c r="F64">
        <f t="shared" si="25"/>
        <v>0</v>
      </c>
      <c r="G64">
        <f t="shared" si="25"/>
        <v>1.627</v>
      </c>
      <c r="H64">
        <f t="shared" si="25"/>
        <v>1.637</v>
      </c>
      <c r="I64">
        <f t="shared" si="25"/>
        <v>1.597</v>
      </c>
      <c r="J64">
        <f t="shared" si="25"/>
        <v>1.4670000000000001</v>
      </c>
      <c r="K64">
        <f t="shared" si="25"/>
        <v>0</v>
      </c>
      <c r="L64">
        <f t="shared" si="25"/>
        <v>1E-4</v>
      </c>
      <c r="M64">
        <f t="shared" si="25"/>
        <v>0</v>
      </c>
      <c r="N64">
        <f t="shared" si="25"/>
        <v>8.0000000000000004E-4</v>
      </c>
      <c r="O64">
        <f t="shared" si="25"/>
        <v>8.0000000000000002E-3</v>
      </c>
      <c r="P64">
        <f t="shared" si="25"/>
        <v>6.3E-3</v>
      </c>
      <c r="Q64">
        <f t="shared" si="25"/>
        <v>0</v>
      </c>
      <c r="R64">
        <f t="shared" si="25"/>
        <v>0</v>
      </c>
      <c r="S64">
        <f t="shared" si="25"/>
        <v>0</v>
      </c>
      <c r="T64">
        <f t="shared" si="25"/>
        <v>0</v>
      </c>
      <c r="U64">
        <f t="shared" si="25"/>
        <v>0</v>
      </c>
      <c r="V64">
        <f t="shared" si="25"/>
        <v>0</v>
      </c>
      <c r="W64">
        <f t="shared" si="25"/>
        <v>9.2700000000000005E-2</v>
      </c>
      <c r="X64">
        <f t="shared" si="25"/>
        <v>0.27779999999999999</v>
      </c>
      <c r="Y64">
        <f t="shared" si="25"/>
        <v>0.25890000000000002</v>
      </c>
      <c r="Z64">
        <f t="shared" si="25"/>
        <v>0.31240000000000001</v>
      </c>
      <c r="AA64">
        <f t="shared" si="25"/>
        <v>0.3155</v>
      </c>
      <c r="AB64">
        <f t="shared" si="25"/>
        <v>0.27460000000000001</v>
      </c>
      <c r="AC64">
        <f t="shared" si="25"/>
        <v>1E-4</v>
      </c>
      <c r="AD64">
        <f t="shared" si="25"/>
        <v>0</v>
      </c>
      <c r="AE64">
        <f t="shared" si="25"/>
        <v>0</v>
      </c>
      <c r="AF64">
        <f t="shared" si="25"/>
        <v>0</v>
      </c>
      <c r="AG64">
        <f t="shared" si="25"/>
        <v>0</v>
      </c>
      <c r="AH64">
        <f t="shared" si="25"/>
        <v>0</v>
      </c>
      <c r="AI64">
        <f t="shared" si="25"/>
        <v>0</v>
      </c>
      <c r="AJ64">
        <f t="shared" si="25"/>
        <v>0.58189999999999997</v>
      </c>
      <c r="AK64">
        <f t="shared" si="25"/>
        <v>0.82430000000000003</v>
      </c>
      <c r="AL64">
        <f t="shared" si="25"/>
        <v>0.6613</v>
      </c>
      <c r="AM64">
        <f t="shared" si="25"/>
        <v>0</v>
      </c>
      <c r="AN64">
        <f t="shared" si="25"/>
        <v>0</v>
      </c>
      <c r="AO64">
        <f t="shared" si="25"/>
        <v>0</v>
      </c>
      <c r="AP64">
        <f t="shared" si="25"/>
        <v>9.8299999999999998E-2</v>
      </c>
      <c r="AQ64">
        <f t="shared" ref="AQ64" si="30">MAX(0,AQ29)</f>
        <v>9.1499999999999998E-2</v>
      </c>
      <c r="AR64">
        <f t="shared" si="21"/>
        <v>9.5799999999999996E-2</v>
      </c>
      <c r="AS64">
        <f t="shared" si="21"/>
        <v>9.2299999999999993E-2</v>
      </c>
      <c r="AT64">
        <f t="shared" si="21"/>
        <v>6.7000000000000002E-3</v>
      </c>
      <c r="AU64">
        <f t="shared" si="21"/>
        <v>6.7999999999999996E-3</v>
      </c>
      <c r="AV64">
        <f t="shared" si="21"/>
        <v>0</v>
      </c>
    </row>
    <row r="65" spans="1:48" ht="14.4" x14ac:dyDescent="0.3">
      <c r="A65" s="101"/>
      <c r="B65" s="102">
        <v>1.5625000000000001E-3</v>
      </c>
      <c r="C65" s="102">
        <f t="shared" si="0"/>
        <v>15.625</v>
      </c>
      <c r="D65">
        <f t="shared" si="3"/>
        <v>0</v>
      </c>
      <c r="E65">
        <f t="shared" si="25"/>
        <v>0</v>
      </c>
      <c r="F65">
        <f t="shared" si="25"/>
        <v>0</v>
      </c>
      <c r="G65">
        <f t="shared" si="25"/>
        <v>1.5940000000000001</v>
      </c>
      <c r="H65">
        <f t="shared" si="25"/>
        <v>1.6060000000000001</v>
      </c>
      <c r="I65">
        <f t="shared" si="25"/>
        <v>1.5660000000000001</v>
      </c>
      <c r="J65">
        <f t="shared" si="25"/>
        <v>1.4450000000000001</v>
      </c>
      <c r="K65">
        <f t="shared" si="25"/>
        <v>1E-4</v>
      </c>
      <c r="L65">
        <f t="shared" si="25"/>
        <v>0</v>
      </c>
      <c r="M65">
        <f t="shared" si="25"/>
        <v>1E-4</v>
      </c>
      <c r="N65">
        <f t="shared" si="25"/>
        <v>3.0000000000000001E-3</v>
      </c>
      <c r="O65">
        <f t="shared" si="25"/>
        <v>7.4000000000000003E-3</v>
      </c>
      <c r="P65">
        <f t="shared" si="25"/>
        <v>7.9000000000000008E-3</v>
      </c>
      <c r="Q65">
        <f t="shared" si="25"/>
        <v>0</v>
      </c>
      <c r="R65">
        <f t="shared" si="25"/>
        <v>0</v>
      </c>
      <c r="S65">
        <f t="shared" si="25"/>
        <v>0</v>
      </c>
      <c r="T65">
        <f t="shared" si="25"/>
        <v>0</v>
      </c>
      <c r="U65">
        <f t="shared" si="25"/>
        <v>0</v>
      </c>
      <c r="V65">
        <f t="shared" si="25"/>
        <v>0</v>
      </c>
      <c r="W65">
        <f t="shared" si="25"/>
        <v>9.2299999999999993E-2</v>
      </c>
      <c r="X65">
        <f t="shared" si="25"/>
        <v>0.2838</v>
      </c>
      <c r="Y65">
        <f t="shared" si="25"/>
        <v>0.26619999999999999</v>
      </c>
      <c r="Z65">
        <f t="shared" si="25"/>
        <v>0.31569999999999998</v>
      </c>
      <c r="AA65">
        <f t="shared" si="25"/>
        <v>0.31950000000000001</v>
      </c>
      <c r="AB65">
        <f t="shared" si="25"/>
        <v>0.27779999999999999</v>
      </c>
      <c r="AC65">
        <f t="shared" si="25"/>
        <v>1E-4</v>
      </c>
      <c r="AD65">
        <f t="shared" si="25"/>
        <v>1E-4</v>
      </c>
      <c r="AE65">
        <f t="shared" si="25"/>
        <v>1E-4</v>
      </c>
      <c r="AF65">
        <f t="shared" si="25"/>
        <v>3.8E-3</v>
      </c>
      <c r="AG65">
        <f t="shared" si="25"/>
        <v>2.0000000000000001E-4</v>
      </c>
      <c r="AH65">
        <f t="shared" si="25"/>
        <v>0</v>
      </c>
      <c r="AI65">
        <f t="shared" si="25"/>
        <v>0</v>
      </c>
      <c r="AJ65">
        <f t="shared" si="25"/>
        <v>0.63759999999999994</v>
      </c>
      <c r="AK65">
        <f t="shared" si="25"/>
        <v>1.206</v>
      </c>
      <c r="AL65">
        <f t="shared" si="25"/>
        <v>1.018</v>
      </c>
      <c r="AM65">
        <f t="shared" si="25"/>
        <v>2.8999999999999998E-3</v>
      </c>
      <c r="AN65">
        <f t="shared" si="25"/>
        <v>0</v>
      </c>
      <c r="AO65">
        <f t="shared" si="25"/>
        <v>0</v>
      </c>
      <c r="AP65">
        <f t="shared" si="25"/>
        <v>0.12859999999999999</v>
      </c>
      <c r="AQ65">
        <f t="shared" ref="AQ65" si="31">MAX(0,AQ30)</f>
        <v>0.1275</v>
      </c>
      <c r="AR65">
        <f t="shared" si="21"/>
        <v>0.1308</v>
      </c>
      <c r="AS65">
        <f t="shared" si="21"/>
        <v>0.1268</v>
      </c>
      <c r="AT65">
        <f t="shared" si="21"/>
        <v>6.8999999999999999E-3</v>
      </c>
      <c r="AU65">
        <f t="shared" si="21"/>
        <v>7.1000000000000004E-3</v>
      </c>
      <c r="AV65">
        <f t="shared" si="21"/>
        <v>0</v>
      </c>
    </row>
    <row r="66" spans="1:48" ht="14.4" x14ac:dyDescent="0.3">
      <c r="A66" s="101"/>
      <c r="B66" s="102">
        <v>3.1250000000000002E-3</v>
      </c>
      <c r="C66" s="102">
        <f t="shared" si="0"/>
        <v>31.25</v>
      </c>
      <c r="D66">
        <f t="shared" si="3"/>
        <v>0</v>
      </c>
      <c r="E66">
        <f t="shared" si="25"/>
        <v>0</v>
      </c>
      <c r="F66">
        <f t="shared" si="25"/>
        <v>0</v>
      </c>
      <c r="G66">
        <f t="shared" si="25"/>
        <v>1.5880000000000001</v>
      </c>
      <c r="H66">
        <f t="shared" si="25"/>
        <v>1.6</v>
      </c>
      <c r="I66">
        <f t="shared" si="25"/>
        <v>1.5580000000000001</v>
      </c>
      <c r="J66">
        <f t="shared" si="25"/>
        <v>1.44</v>
      </c>
      <c r="K66">
        <f t="shared" si="25"/>
        <v>0</v>
      </c>
      <c r="L66">
        <f t="shared" si="25"/>
        <v>0</v>
      </c>
      <c r="M66">
        <f t="shared" si="25"/>
        <v>0</v>
      </c>
      <c r="N66">
        <f t="shared" si="25"/>
        <v>1.6999999999999999E-3</v>
      </c>
      <c r="O66">
        <f t="shared" si="25"/>
        <v>6.1999999999999998E-3</v>
      </c>
      <c r="P66">
        <f t="shared" si="25"/>
        <v>7.1999999999999998E-3</v>
      </c>
      <c r="Q66">
        <f t="shared" si="25"/>
        <v>0</v>
      </c>
      <c r="R66">
        <f t="shared" si="25"/>
        <v>0</v>
      </c>
      <c r="S66">
        <f t="shared" si="25"/>
        <v>0</v>
      </c>
      <c r="T66">
        <f t="shared" si="25"/>
        <v>0</v>
      </c>
      <c r="U66">
        <f t="shared" si="25"/>
        <v>1.1000000000000001E-3</v>
      </c>
      <c r="V66">
        <f t="shared" si="25"/>
        <v>0</v>
      </c>
      <c r="W66">
        <f t="shared" si="25"/>
        <v>9.35E-2</v>
      </c>
      <c r="X66">
        <f t="shared" si="25"/>
        <v>0.28470000000000001</v>
      </c>
      <c r="Y66">
        <f t="shared" si="25"/>
        <v>0.27139999999999997</v>
      </c>
      <c r="Z66">
        <f t="shared" si="25"/>
        <v>0.31940000000000002</v>
      </c>
      <c r="AA66">
        <f t="shared" si="25"/>
        <v>0.32250000000000001</v>
      </c>
      <c r="AB66">
        <f t="shared" si="25"/>
        <v>0.28110000000000002</v>
      </c>
      <c r="AC66">
        <f t="shared" si="25"/>
        <v>0</v>
      </c>
      <c r="AD66">
        <f t="shared" si="25"/>
        <v>2.0000000000000001E-4</v>
      </c>
      <c r="AE66">
        <f t="shared" si="25"/>
        <v>2.0000000000000001E-4</v>
      </c>
      <c r="AF66">
        <f t="shared" si="25"/>
        <v>0</v>
      </c>
      <c r="AG66">
        <f t="shared" si="25"/>
        <v>5.0000000000000001E-4</v>
      </c>
      <c r="AH66">
        <f t="shared" si="25"/>
        <v>0</v>
      </c>
      <c r="AI66">
        <f t="shared" si="25"/>
        <v>0</v>
      </c>
      <c r="AJ66">
        <f t="shared" si="25"/>
        <v>1.042</v>
      </c>
      <c r="AK66">
        <f t="shared" si="25"/>
        <v>1.5760000000000001</v>
      </c>
      <c r="AL66">
        <f t="shared" si="25"/>
        <v>1.355</v>
      </c>
      <c r="AM66">
        <f t="shared" si="25"/>
        <v>2E-3</v>
      </c>
      <c r="AN66">
        <f t="shared" si="25"/>
        <v>0</v>
      </c>
      <c r="AO66">
        <f t="shared" si="25"/>
        <v>0</v>
      </c>
      <c r="AP66">
        <f t="shared" si="25"/>
        <v>0.151</v>
      </c>
      <c r="AQ66">
        <f t="shared" ref="AQ66" si="32">MAX(0,AQ31)</f>
        <v>0.1467</v>
      </c>
      <c r="AR66">
        <f t="shared" si="21"/>
        <v>0.14630000000000001</v>
      </c>
      <c r="AS66">
        <f t="shared" si="21"/>
        <v>0.14380000000000001</v>
      </c>
      <c r="AT66">
        <f t="shared" si="21"/>
        <v>6.7999999999999996E-3</v>
      </c>
      <c r="AU66">
        <f t="shared" si="21"/>
        <v>6.7999999999999996E-3</v>
      </c>
      <c r="AV66">
        <f t="shared" si="21"/>
        <v>0</v>
      </c>
    </row>
    <row r="67" spans="1:48" ht="14.4" x14ac:dyDescent="0.3">
      <c r="A67" s="101"/>
      <c r="B67" s="102">
        <v>6.2500000000000003E-3</v>
      </c>
      <c r="C67" s="102">
        <f t="shared" si="0"/>
        <v>62.5</v>
      </c>
      <c r="D67">
        <f t="shared" si="3"/>
        <v>0</v>
      </c>
      <c r="E67">
        <f t="shared" si="25"/>
        <v>0</v>
      </c>
      <c r="F67">
        <f t="shared" si="25"/>
        <v>0</v>
      </c>
      <c r="G67">
        <f t="shared" si="25"/>
        <v>1.5920000000000001</v>
      </c>
      <c r="H67">
        <f t="shared" si="25"/>
        <v>1.605</v>
      </c>
      <c r="I67">
        <f t="shared" si="25"/>
        <v>1.556</v>
      </c>
      <c r="J67">
        <f t="shared" si="25"/>
        <v>1.4370000000000001</v>
      </c>
      <c r="K67">
        <f t="shared" si="25"/>
        <v>0</v>
      </c>
      <c r="L67">
        <f t="shared" si="25"/>
        <v>1E-4</v>
      </c>
      <c r="M67">
        <f t="shared" si="25"/>
        <v>1E-4</v>
      </c>
      <c r="N67">
        <f t="shared" ref="E67:AP71" si="33">MAX(0,N32)</f>
        <v>8.9999999999999998E-4</v>
      </c>
      <c r="O67">
        <f t="shared" si="33"/>
        <v>5.7999999999999996E-3</v>
      </c>
      <c r="P67">
        <f t="shared" si="33"/>
        <v>6.4999999999999997E-3</v>
      </c>
      <c r="Q67">
        <f t="shared" si="33"/>
        <v>0</v>
      </c>
      <c r="R67">
        <f t="shared" si="33"/>
        <v>0</v>
      </c>
      <c r="S67">
        <f t="shared" si="33"/>
        <v>0</v>
      </c>
      <c r="T67">
        <f t="shared" si="33"/>
        <v>0</v>
      </c>
      <c r="U67">
        <f t="shared" si="33"/>
        <v>5.4999999999999997E-3</v>
      </c>
      <c r="V67">
        <f t="shared" si="33"/>
        <v>0</v>
      </c>
      <c r="W67">
        <f t="shared" si="33"/>
        <v>9.69E-2</v>
      </c>
      <c r="X67">
        <f t="shared" si="33"/>
        <v>0.28399999999999997</v>
      </c>
      <c r="Y67">
        <f t="shared" si="33"/>
        <v>0.26690000000000003</v>
      </c>
      <c r="Z67">
        <f t="shared" si="33"/>
        <v>0.31809999999999999</v>
      </c>
      <c r="AA67">
        <f t="shared" si="33"/>
        <v>0.3216</v>
      </c>
      <c r="AB67">
        <f t="shared" si="33"/>
        <v>0.28079999999999999</v>
      </c>
      <c r="AC67">
        <f t="shared" si="33"/>
        <v>0</v>
      </c>
      <c r="AD67">
        <f t="shared" si="33"/>
        <v>1E-4</v>
      </c>
      <c r="AE67">
        <f t="shared" si="33"/>
        <v>0</v>
      </c>
      <c r="AF67">
        <f t="shared" si="33"/>
        <v>1.2200000000000001E-2</v>
      </c>
      <c r="AG67">
        <f t="shared" si="33"/>
        <v>0</v>
      </c>
      <c r="AH67">
        <f t="shared" si="33"/>
        <v>0</v>
      </c>
      <c r="AI67">
        <f t="shared" si="33"/>
        <v>0</v>
      </c>
      <c r="AJ67">
        <f t="shared" si="33"/>
        <v>1.6040000000000001</v>
      </c>
      <c r="AK67">
        <f t="shared" si="33"/>
        <v>2.278</v>
      </c>
      <c r="AL67">
        <f t="shared" si="33"/>
        <v>2.0379999999999998</v>
      </c>
      <c r="AM67">
        <f t="shared" si="33"/>
        <v>2.3E-3</v>
      </c>
      <c r="AN67">
        <f t="shared" si="33"/>
        <v>0</v>
      </c>
      <c r="AO67">
        <f t="shared" si="33"/>
        <v>0</v>
      </c>
      <c r="AP67">
        <f t="shared" si="33"/>
        <v>0.1014</v>
      </c>
      <c r="AQ67">
        <f t="shared" ref="AQ67" si="34">MAX(0,AQ32)</f>
        <v>9.4600000000000004E-2</v>
      </c>
      <c r="AR67">
        <f t="shared" si="21"/>
        <v>0.1008</v>
      </c>
      <c r="AS67">
        <f t="shared" si="21"/>
        <v>9.35E-2</v>
      </c>
      <c r="AT67">
        <f t="shared" si="21"/>
        <v>6.4999999999999997E-3</v>
      </c>
      <c r="AU67">
        <f t="shared" si="21"/>
        <v>6.6E-3</v>
      </c>
      <c r="AV67">
        <f t="shared" si="21"/>
        <v>0</v>
      </c>
    </row>
    <row r="68" spans="1:48" ht="14.4" x14ac:dyDescent="0.3">
      <c r="A68" s="101"/>
      <c r="B68" s="102">
        <v>1.2500000000000001E-2</v>
      </c>
      <c r="C68" s="102">
        <f t="shared" si="0"/>
        <v>125</v>
      </c>
      <c r="D68">
        <f t="shared" si="3"/>
        <v>0</v>
      </c>
      <c r="E68">
        <f t="shared" si="33"/>
        <v>0</v>
      </c>
      <c r="F68">
        <f t="shared" si="33"/>
        <v>0</v>
      </c>
      <c r="G68">
        <f t="shared" si="33"/>
        <v>1.569</v>
      </c>
      <c r="H68">
        <f t="shared" si="33"/>
        <v>1.579</v>
      </c>
      <c r="I68">
        <f t="shared" si="33"/>
        <v>1.534</v>
      </c>
      <c r="J68">
        <f t="shared" si="33"/>
        <v>1.4279999999999999</v>
      </c>
      <c r="K68">
        <f t="shared" si="33"/>
        <v>0</v>
      </c>
      <c r="L68">
        <f t="shared" si="33"/>
        <v>0</v>
      </c>
      <c r="M68">
        <f t="shared" si="33"/>
        <v>1E-4</v>
      </c>
      <c r="N68">
        <f t="shared" si="33"/>
        <v>2E-3</v>
      </c>
      <c r="O68">
        <f t="shared" si="33"/>
        <v>8.0000000000000002E-3</v>
      </c>
      <c r="P68">
        <f t="shared" si="33"/>
        <v>7.3000000000000001E-3</v>
      </c>
      <c r="Q68">
        <f t="shared" si="33"/>
        <v>0</v>
      </c>
      <c r="R68">
        <f t="shared" si="33"/>
        <v>0</v>
      </c>
      <c r="S68">
        <f t="shared" si="33"/>
        <v>0</v>
      </c>
      <c r="T68">
        <f t="shared" si="33"/>
        <v>0</v>
      </c>
      <c r="U68">
        <f t="shared" si="33"/>
        <v>0</v>
      </c>
      <c r="V68">
        <f t="shared" si="33"/>
        <v>0</v>
      </c>
      <c r="W68">
        <f t="shared" si="33"/>
        <v>9.7799999999999998E-2</v>
      </c>
      <c r="X68">
        <f t="shared" si="33"/>
        <v>0.28899999999999998</v>
      </c>
      <c r="Y68">
        <f t="shared" si="33"/>
        <v>0.27239999999999998</v>
      </c>
      <c r="Z68">
        <f t="shared" si="33"/>
        <v>0.3196</v>
      </c>
      <c r="AA68">
        <f t="shared" si="33"/>
        <v>0.3241</v>
      </c>
      <c r="AB68">
        <f t="shared" si="33"/>
        <v>0.28360000000000002</v>
      </c>
      <c r="AC68">
        <f t="shared" si="33"/>
        <v>1E-4</v>
      </c>
      <c r="AD68">
        <f t="shared" si="33"/>
        <v>2.0000000000000001E-4</v>
      </c>
      <c r="AE68">
        <f t="shared" si="33"/>
        <v>0</v>
      </c>
      <c r="AF68">
        <f t="shared" si="33"/>
        <v>0</v>
      </c>
      <c r="AG68">
        <f t="shared" si="33"/>
        <v>5.9999999999999995E-4</v>
      </c>
      <c r="AH68">
        <f t="shared" si="33"/>
        <v>0</v>
      </c>
      <c r="AI68">
        <f t="shared" si="33"/>
        <v>0</v>
      </c>
      <c r="AJ68">
        <f t="shared" si="33"/>
        <v>2.89</v>
      </c>
      <c r="AK68">
        <f t="shared" si="33"/>
        <v>3.7709999999999999</v>
      </c>
      <c r="AL68">
        <f t="shared" si="33"/>
        <v>3.444</v>
      </c>
      <c r="AM68">
        <f t="shared" si="33"/>
        <v>0</v>
      </c>
      <c r="AN68">
        <f t="shared" si="33"/>
        <v>5.0000000000000001E-4</v>
      </c>
      <c r="AO68">
        <f t="shared" si="33"/>
        <v>0</v>
      </c>
      <c r="AP68">
        <f t="shared" si="33"/>
        <v>9.9099999999999994E-2</v>
      </c>
      <c r="AQ68">
        <f t="shared" ref="AQ68:AV68" si="35">MAX(0,AQ33)</f>
        <v>0.1</v>
      </c>
      <c r="AR68">
        <f t="shared" si="35"/>
        <v>0.1018</v>
      </c>
      <c r="AS68">
        <f t="shared" si="35"/>
        <v>9.8500000000000004E-2</v>
      </c>
      <c r="AT68">
        <f t="shared" si="35"/>
        <v>6.7000000000000002E-3</v>
      </c>
      <c r="AU68">
        <f t="shared" si="35"/>
        <v>6.7999999999999996E-3</v>
      </c>
      <c r="AV68">
        <f t="shared" si="35"/>
        <v>0</v>
      </c>
    </row>
    <row r="69" spans="1:48" ht="14.4" x14ac:dyDescent="0.3">
      <c r="A69" s="101"/>
      <c r="B69" s="102">
        <v>2.5000000000000001E-2</v>
      </c>
      <c r="C69" s="102">
        <f t="shared" ref="C69:C71" si="36">B69*10000</f>
        <v>250</v>
      </c>
      <c r="D69">
        <f t="shared" si="3"/>
        <v>0</v>
      </c>
      <c r="E69">
        <f t="shared" si="33"/>
        <v>0</v>
      </c>
      <c r="F69">
        <f t="shared" si="33"/>
        <v>0</v>
      </c>
      <c r="G69">
        <f t="shared" si="33"/>
        <v>1.4990000000000001</v>
      </c>
      <c r="H69">
        <f t="shared" si="33"/>
        <v>1.5029999999999999</v>
      </c>
      <c r="I69">
        <f t="shared" si="33"/>
        <v>1.464</v>
      </c>
      <c r="J69">
        <f t="shared" si="33"/>
        <v>1.355</v>
      </c>
      <c r="K69">
        <f t="shared" si="33"/>
        <v>0</v>
      </c>
      <c r="L69">
        <f t="shared" si="33"/>
        <v>0</v>
      </c>
      <c r="M69">
        <f t="shared" si="33"/>
        <v>1E-4</v>
      </c>
      <c r="N69">
        <f t="shared" si="33"/>
        <v>1.8E-3</v>
      </c>
      <c r="O69">
        <f t="shared" si="33"/>
        <v>7.3000000000000001E-3</v>
      </c>
      <c r="P69">
        <f t="shared" si="33"/>
        <v>7.6E-3</v>
      </c>
      <c r="Q69">
        <f t="shared" si="33"/>
        <v>0</v>
      </c>
      <c r="R69">
        <f t="shared" si="33"/>
        <v>0</v>
      </c>
      <c r="S69">
        <f t="shared" si="33"/>
        <v>0</v>
      </c>
      <c r="T69">
        <f t="shared" si="33"/>
        <v>0</v>
      </c>
      <c r="U69">
        <f t="shared" si="33"/>
        <v>0</v>
      </c>
      <c r="V69">
        <f t="shared" si="33"/>
        <v>0</v>
      </c>
      <c r="W69">
        <f t="shared" si="33"/>
        <v>0.1045</v>
      </c>
      <c r="X69">
        <f t="shared" si="33"/>
        <v>0.29289999999999999</v>
      </c>
      <c r="Y69">
        <f t="shared" si="33"/>
        <v>0.27779999999999999</v>
      </c>
      <c r="Z69">
        <f t="shared" si="33"/>
        <v>0.32869999999999999</v>
      </c>
      <c r="AA69">
        <f t="shared" si="33"/>
        <v>0.33310000000000001</v>
      </c>
      <c r="AB69">
        <f t="shared" si="33"/>
        <v>0.29289999999999999</v>
      </c>
      <c r="AC69">
        <f t="shared" si="33"/>
        <v>1E-4</v>
      </c>
      <c r="AD69">
        <f t="shared" si="33"/>
        <v>2.0000000000000001E-4</v>
      </c>
      <c r="AE69">
        <f t="shared" si="33"/>
        <v>1E-4</v>
      </c>
      <c r="AF69">
        <f t="shared" si="33"/>
        <v>0</v>
      </c>
      <c r="AG69">
        <f t="shared" si="33"/>
        <v>1.2999999999999999E-3</v>
      </c>
      <c r="AH69">
        <f t="shared" si="33"/>
        <v>1.2999999999999999E-3</v>
      </c>
      <c r="AI69">
        <f t="shared" si="33"/>
        <v>0</v>
      </c>
      <c r="AJ69">
        <f t="shared" si="33"/>
        <v>5.6280000000000001</v>
      </c>
      <c r="AK69">
        <f t="shared" si="33"/>
        <v>6.351</v>
      </c>
      <c r="AL69">
        <f t="shared" si="33"/>
        <v>6.2729999999999997</v>
      </c>
      <c r="AM69">
        <f t="shared" si="33"/>
        <v>5.9999999999999995E-4</v>
      </c>
      <c r="AN69">
        <f t="shared" si="33"/>
        <v>0</v>
      </c>
      <c r="AO69">
        <f t="shared" si="33"/>
        <v>0</v>
      </c>
      <c r="AP69">
        <f t="shared" si="33"/>
        <v>0.12670000000000001</v>
      </c>
      <c r="AQ69">
        <f t="shared" ref="AQ69:AV69" si="37">MAX(0,AQ34)</f>
        <v>0.1207</v>
      </c>
      <c r="AR69">
        <f t="shared" si="37"/>
        <v>0.12670000000000001</v>
      </c>
      <c r="AS69">
        <f t="shared" si="37"/>
        <v>0.1208</v>
      </c>
      <c r="AT69">
        <f t="shared" si="37"/>
        <v>5.5999999999999999E-3</v>
      </c>
      <c r="AU69">
        <f t="shared" si="37"/>
        <v>5.7000000000000002E-3</v>
      </c>
      <c r="AV69">
        <f t="shared" si="37"/>
        <v>0</v>
      </c>
    </row>
    <row r="70" spans="1:48" ht="14.4" x14ac:dyDescent="0.3">
      <c r="A70" s="101"/>
      <c r="B70" s="102">
        <v>0.05</v>
      </c>
      <c r="C70" s="102">
        <f t="shared" si="36"/>
        <v>500</v>
      </c>
      <c r="D70">
        <f t="shared" si="3"/>
        <v>0</v>
      </c>
      <c r="E70">
        <f t="shared" si="33"/>
        <v>0</v>
      </c>
      <c r="F70">
        <f t="shared" si="33"/>
        <v>0</v>
      </c>
      <c r="G70">
        <f t="shared" si="33"/>
        <v>1.5089999999999999</v>
      </c>
      <c r="H70">
        <f t="shared" si="33"/>
        <v>1.5089999999999999</v>
      </c>
      <c r="I70">
        <f t="shared" si="33"/>
        <v>1.4730000000000001</v>
      </c>
      <c r="J70">
        <f t="shared" si="33"/>
        <v>1.349</v>
      </c>
      <c r="K70">
        <f t="shared" si="33"/>
        <v>0</v>
      </c>
      <c r="L70">
        <f t="shared" si="33"/>
        <v>0</v>
      </c>
      <c r="M70">
        <f t="shared" si="33"/>
        <v>0</v>
      </c>
      <c r="N70">
        <f t="shared" si="33"/>
        <v>4.0000000000000002E-4</v>
      </c>
      <c r="O70">
        <f t="shared" si="33"/>
        <v>6.4000000000000003E-3</v>
      </c>
      <c r="P70">
        <f t="shared" si="33"/>
        <v>6.1000000000000004E-3</v>
      </c>
      <c r="Q70">
        <f t="shared" si="33"/>
        <v>0</v>
      </c>
      <c r="R70">
        <f t="shared" si="33"/>
        <v>0</v>
      </c>
      <c r="S70">
        <f t="shared" si="33"/>
        <v>0</v>
      </c>
      <c r="T70">
        <f t="shared" si="33"/>
        <v>0</v>
      </c>
      <c r="U70">
        <f t="shared" si="33"/>
        <v>0</v>
      </c>
      <c r="V70">
        <f t="shared" si="33"/>
        <v>0</v>
      </c>
      <c r="W70">
        <f t="shared" si="33"/>
        <v>0.11509999999999999</v>
      </c>
      <c r="X70">
        <f t="shared" si="33"/>
        <v>0.29709999999999998</v>
      </c>
      <c r="Y70">
        <f t="shared" si="33"/>
        <v>0.28449999999999998</v>
      </c>
      <c r="Z70">
        <f t="shared" si="33"/>
        <v>0.33379999999999999</v>
      </c>
      <c r="AA70">
        <f t="shared" si="33"/>
        <v>0.33789999999999998</v>
      </c>
      <c r="AB70">
        <f t="shared" si="33"/>
        <v>0.29880000000000001</v>
      </c>
      <c r="AC70">
        <f t="shared" si="33"/>
        <v>1E-4</v>
      </c>
      <c r="AD70">
        <f t="shared" si="33"/>
        <v>1E-4</v>
      </c>
      <c r="AE70">
        <f t="shared" si="33"/>
        <v>2.0000000000000001E-4</v>
      </c>
      <c r="AF70">
        <f t="shared" si="33"/>
        <v>4.7999999999999996E-3</v>
      </c>
      <c r="AG70">
        <f t="shared" si="33"/>
        <v>0</v>
      </c>
      <c r="AH70">
        <f t="shared" si="33"/>
        <v>1.29E-2</v>
      </c>
      <c r="AI70">
        <f t="shared" si="33"/>
        <v>0</v>
      </c>
      <c r="AJ70">
        <f t="shared" si="33"/>
        <v>11.27</v>
      </c>
      <c r="AK70">
        <f t="shared" si="33"/>
        <v>11.46</v>
      </c>
      <c r="AL70">
        <f t="shared" si="33"/>
        <v>12.49</v>
      </c>
      <c r="AM70">
        <f t="shared" si="33"/>
        <v>2.5999999999999999E-3</v>
      </c>
      <c r="AN70">
        <f t="shared" si="33"/>
        <v>1E-4</v>
      </c>
      <c r="AO70">
        <f t="shared" si="33"/>
        <v>0</v>
      </c>
      <c r="AP70">
        <f t="shared" si="33"/>
        <v>0.1021</v>
      </c>
      <c r="AQ70">
        <f t="shared" ref="AQ70:AV70" si="38">MAX(0,AQ35)</f>
        <v>9.4799999999999995E-2</v>
      </c>
      <c r="AR70">
        <f t="shared" si="38"/>
        <v>9.8500000000000004E-2</v>
      </c>
      <c r="AS70">
        <f t="shared" si="38"/>
        <v>9.6799999999999997E-2</v>
      </c>
      <c r="AT70">
        <f t="shared" si="38"/>
        <v>4.5999999999999999E-3</v>
      </c>
      <c r="AU70">
        <f t="shared" si="38"/>
        <v>4.4000000000000003E-3</v>
      </c>
      <c r="AV70">
        <f t="shared" si="38"/>
        <v>0</v>
      </c>
    </row>
    <row r="71" spans="1:48" ht="14.4" x14ac:dyDescent="0.3">
      <c r="A71" s="101"/>
      <c r="B71" s="102">
        <v>0.1</v>
      </c>
      <c r="C71" s="102">
        <f t="shared" si="36"/>
        <v>1000</v>
      </c>
      <c r="D71">
        <f t="shared" si="3"/>
        <v>0</v>
      </c>
      <c r="E71">
        <f t="shared" si="33"/>
        <v>0</v>
      </c>
      <c r="F71">
        <f t="shared" si="33"/>
        <v>0</v>
      </c>
      <c r="G71">
        <f t="shared" si="33"/>
        <v>1.4670000000000001</v>
      </c>
      <c r="H71">
        <f t="shared" si="33"/>
        <v>1.4630000000000001</v>
      </c>
      <c r="I71">
        <f t="shared" si="33"/>
        <v>1.425</v>
      </c>
      <c r="J71">
        <f t="shared" si="33"/>
        <v>1.3029999999999999</v>
      </c>
      <c r="K71">
        <f t="shared" si="33"/>
        <v>0</v>
      </c>
      <c r="L71">
        <f t="shared" si="33"/>
        <v>0</v>
      </c>
      <c r="M71">
        <f t="shared" si="33"/>
        <v>0</v>
      </c>
      <c r="N71">
        <f t="shared" si="33"/>
        <v>0</v>
      </c>
      <c r="O71">
        <f t="shared" si="33"/>
        <v>3.7000000000000002E-3</v>
      </c>
      <c r="P71">
        <f t="shared" si="33"/>
        <v>4.5999999999999999E-3</v>
      </c>
      <c r="Q71">
        <f t="shared" si="33"/>
        <v>0</v>
      </c>
      <c r="R71">
        <f t="shared" si="33"/>
        <v>0</v>
      </c>
      <c r="S71">
        <f t="shared" si="33"/>
        <v>0</v>
      </c>
      <c r="T71">
        <f t="shared" si="33"/>
        <v>0</v>
      </c>
      <c r="U71">
        <f t="shared" si="33"/>
        <v>0</v>
      </c>
      <c r="V71">
        <f t="shared" si="33"/>
        <v>0</v>
      </c>
      <c r="W71">
        <f t="shared" si="33"/>
        <v>0.12770000000000001</v>
      </c>
      <c r="X71">
        <f t="shared" si="33"/>
        <v>0.31990000000000002</v>
      </c>
      <c r="Y71">
        <f t="shared" si="33"/>
        <v>0.30830000000000002</v>
      </c>
      <c r="Z71">
        <f t="shared" si="33"/>
        <v>0.35799999999999998</v>
      </c>
      <c r="AA71">
        <f t="shared" si="33"/>
        <v>0.36359999999999998</v>
      </c>
      <c r="AB71">
        <f t="shared" si="33"/>
        <v>0.32200000000000001</v>
      </c>
      <c r="AC71">
        <f t="shared" si="33"/>
        <v>2.0000000000000001E-4</v>
      </c>
      <c r="AD71">
        <f t="shared" si="33"/>
        <v>2.0000000000000001E-4</v>
      </c>
      <c r="AE71">
        <f t="shared" si="33"/>
        <v>2.0000000000000001E-4</v>
      </c>
      <c r="AF71">
        <f t="shared" si="33"/>
        <v>0</v>
      </c>
      <c r="AG71">
        <f t="shared" si="33"/>
        <v>0</v>
      </c>
      <c r="AH71">
        <f t="shared" si="33"/>
        <v>2.5600000000000001E-2</v>
      </c>
      <c r="AI71">
        <f t="shared" si="33"/>
        <v>0</v>
      </c>
      <c r="AJ71">
        <f t="shared" si="33"/>
        <v>21.95</v>
      </c>
      <c r="AK71">
        <f t="shared" si="33"/>
        <v>0</v>
      </c>
      <c r="AL71">
        <f t="shared" si="33"/>
        <v>25.2</v>
      </c>
      <c r="AM71">
        <f t="shared" si="33"/>
        <v>4.3E-3</v>
      </c>
      <c r="AN71">
        <f t="shared" si="33"/>
        <v>0</v>
      </c>
      <c r="AO71">
        <f t="shared" si="33"/>
        <v>0</v>
      </c>
      <c r="AP71">
        <f t="shared" si="33"/>
        <v>9.6600000000000005E-2</v>
      </c>
      <c r="AQ71">
        <f t="shared" ref="AQ71:AV71" si="39">MAX(0,AQ36)</f>
        <v>8.7599999999999997E-2</v>
      </c>
      <c r="AR71">
        <f t="shared" si="39"/>
        <v>9.3100000000000002E-2</v>
      </c>
      <c r="AS71">
        <f t="shared" si="39"/>
        <v>8.8200000000000001E-2</v>
      </c>
      <c r="AT71">
        <f t="shared" si="39"/>
        <v>2.7000000000000001E-3</v>
      </c>
      <c r="AU71">
        <f t="shared" si="39"/>
        <v>2.5999999999999999E-3</v>
      </c>
      <c r="AV71">
        <f t="shared" si="39"/>
        <v>0</v>
      </c>
    </row>
    <row r="75" spans="1:48" x14ac:dyDescent="0.25">
      <c r="E75" t="s">
        <v>143</v>
      </c>
      <c r="F75" t="s">
        <v>144</v>
      </c>
      <c r="I75" t="s">
        <v>143</v>
      </c>
      <c r="J75" t="s">
        <v>144</v>
      </c>
    </row>
    <row r="76" spans="1:48" x14ac:dyDescent="0.25">
      <c r="D76" t="s">
        <v>145</v>
      </c>
      <c r="E76">
        <f>MAX(D56:F71)</f>
        <v>0</v>
      </c>
      <c r="F76">
        <f>MAX(D39:F54)</f>
        <v>2.0899999999999998E-2</v>
      </c>
      <c r="H76" t="s">
        <v>145</v>
      </c>
      <c r="I76">
        <f>E76*11</f>
        <v>0</v>
      </c>
      <c r="J76">
        <f>F76*11</f>
        <v>0.22989999999999999</v>
      </c>
    </row>
    <row r="77" spans="1:48" x14ac:dyDescent="0.25">
      <c r="D77" t="s">
        <v>146</v>
      </c>
      <c r="E77">
        <f>MAX(G56:J71)</f>
        <v>1.637</v>
      </c>
      <c r="F77">
        <f>MAX(G39:J54)</f>
        <v>1.6779999999999999</v>
      </c>
      <c r="H77" t="s">
        <v>146</v>
      </c>
      <c r="I77">
        <f t="shared" ref="I77:I87" si="40">E77*11</f>
        <v>18.007000000000001</v>
      </c>
      <c r="J77">
        <f t="shared" ref="J77:J87" si="41">F77*11</f>
        <v>18.457999999999998</v>
      </c>
    </row>
    <row r="78" spans="1:48" x14ac:dyDescent="0.25">
      <c r="D78" t="s">
        <v>147</v>
      </c>
      <c r="E78">
        <f>MAX(K56:M71)</f>
        <v>2.0000000000000001E-4</v>
      </c>
      <c r="F78">
        <f>MAX(K39:M54)</f>
        <v>1E-4</v>
      </c>
      <c r="H78" t="s">
        <v>147</v>
      </c>
      <c r="I78">
        <f t="shared" si="40"/>
        <v>2.2000000000000001E-3</v>
      </c>
      <c r="J78">
        <f t="shared" si="41"/>
        <v>1.1000000000000001E-3</v>
      </c>
    </row>
    <row r="79" spans="1:48" x14ac:dyDescent="0.25">
      <c r="D79" t="s">
        <v>148</v>
      </c>
      <c r="E79">
        <f>MAX(N56:P71)</f>
        <v>8.0000000000000002E-3</v>
      </c>
      <c r="F79">
        <f>MAX(N39:P54)</f>
        <v>8.8999999999999999E-3</v>
      </c>
      <c r="H79" t="s">
        <v>148</v>
      </c>
      <c r="I79">
        <f t="shared" si="40"/>
        <v>8.7999999999999995E-2</v>
      </c>
      <c r="J79">
        <f t="shared" si="41"/>
        <v>9.7900000000000001E-2</v>
      </c>
    </row>
    <row r="80" spans="1:48" x14ac:dyDescent="0.25">
      <c r="D80" t="s">
        <v>149</v>
      </c>
      <c r="E80">
        <f>MAX(Q56:U71)</f>
        <v>5.4999999999999997E-3</v>
      </c>
      <c r="F80">
        <f>MAX(Q39:U54)</f>
        <v>1.5599999999999999E-2</v>
      </c>
      <c r="H80" t="s">
        <v>149</v>
      </c>
      <c r="I80">
        <f t="shared" si="40"/>
        <v>6.0499999999999998E-2</v>
      </c>
      <c r="J80">
        <f t="shared" si="41"/>
        <v>0.1716</v>
      </c>
    </row>
    <row r="81" spans="4:10" x14ac:dyDescent="0.25">
      <c r="D81" t="s">
        <v>150</v>
      </c>
      <c r="E81">
        <f>MAX(W56:W71)</f>
        <v>0.1336</v>
      </c>
      <c r="F81">
        <f>MAX(W39:W54)</f>
        <v>0.1303</v>
      </c>
      <c r="H81" t="s">
        <v>150</v>
      </c>
      <c r="I81">
        <f t="shared" si="40"/>
        <v>1.4696</v>
      </c>
      <c r="J81">
        <f t="shared" si="41"/>
        <v>1.4333</v>
      </c>
    </row>
    <row r="82" spans="4:10" x14ac:dyDescent="0.25">
      <c r="D82" t="s">
        <v>151</v>
      </c>
      <c r="E82">
        <f>MAX(X56:AB71)</f>
        <v>0.37990000000000002</v>
      </c>
      <c r="F82">
        <f>MAX(X39:AB54)</f>
        <v>0.374</v>
      </c>
      <c r="H82" t="s">
        <v>151</v>
      </c>
      <c r="I82">
        <f t="shared" si="40"/>
        <v>4.1789000000000005</v>
      </c>
      <c r="J82">
        <f t="shared" si="41"/>
        <v>4.1139999999999999</v>
      </c>
    </row>
    <row r="83" spans="4:10" x14ac:dyDescent="0.25">
      <c r="D83" t="s">
        <v>152</v>
      </c>
      <c r="E83">
        <f>MAX(AC56:AH71)</f>
        <v>2.5600000000000001E-2</v>
      </c>
      <c r="F83">
        <f>MAX(AC39:AH54)</f>
        <v>6.0000000000000001E-3</v>
      </c>
      <c r="H83" t="s">
        <v>152</v>
      </c>
      <c r="I83">
        <f t="shared" si="40"/>
        <v>0.28160000000000002</v>
      </c>
      <c r="J83">
        <f t="shared" si="41"/>
        <v>6.6000000000000003E-2</v>
      </c>
    </row>
    <row r="84" spans="4:10" x14ac:dyDescent="0.25">
      <c r="D84" t="s">
        <v>153</v>
      </c>
      <c r="E84">
        <f>MAX(AI56:AL71)</f>
        <v>27.31</v>
      </c>
      <c r="F84">
        <f>MAX(AI39:AL54)</f>
        <v>26.41</v>
      </c>
      <c r="H84" t="s">
        <v>153</v>
      </c>
      <c r="I84">
        <f t="shared" si="40"/>
        <v>300.40999999999997</v>
      </c>
      <c r="J84">
        <f t="shared" si="41"/>
        <v>290.51</v>
      </c>
    </row>
    <row r="85" spans="4:10" x14ac:dyDescent="0.25">
      <c r="D85" t="s">
        <v>154</v>
      </c>
      <c r="E85">
        <f>MAX(AM56:AO71)</f>
        <v>5.3E-3</v>
      </c>
      <c r="F85">
        <f>MAX(AM39:AO54)</f>
        <v>4.8999999999999998E-3</v>
      </c>
      <c r="H85" t="s">
        <v>154</v>
      </c>
      <c r="I85">
        <f t="shared" si="40"/>
        <v>5.8299999999999998E-2</v>
      </c>
      <c r="J85">
        <f t="shared" si="41"/>
        <v>5.3899999999999997E-2</v>
      </c>
    </row>
    <row r="86" spans="4:10" x14ac:dyDescent="0.25">
      <c r="D86" t="s">
        <v>155</v>
      </c>
      <c r="E86">
        <f>MAX(AP56:AS71)</f>
        <v>0.151</v>
      </c>
      <c r="F86">
        <f>MAX(AP39:AS54)</f>
        <v>0.1308</v>
      </c>
      <c r="H86" t="s">
        <v>155</v>
      </c>
      <c r="I86">
        <f t="shared" si="40"/>
        <v>1.661</v>
      </c>
      <c r="J86">
        <f t="shared" si="41"/>
        <v>1.4388000000000001</v>
      </c>
    </row>
    <row r="87" spans="4:10" x14ac:dyDescent="0.25">
      <c r="D87" t="s">
        <v>156</v>
      </c>
      <c r="E87">
        <f>MAX(AT56:AV71)</f>
        <v>7.1000000000000004E-3</v>
      </c>
      <c r="F87">
        <f>MAX(AT39:AV54)</f>
        <v>6.7000000000000002E-3</v>
      </c>
      <c r="H87" t="s">
        <v>156</v>
      </c>
      <c r="I87">
        <f t="shared" si="40"/>
        <v>7.8100000000000003E-2</v>
      </c>
      <c r="J87">
        <f t="shared" si="41"/>
        <v>7.3700000000000002E-2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BH 6</vt:lpstr>
      <vt:lpstr>BH 5</vt:lpstr>
      <vt:lpstr>OC 5</vt:lpstr>
      <vt:lpstr>OC 7</vt:lpstr>
      <vt:lpstr>STDs</vt:lpstr>
    </vt:vector>
  </TitlesOfParts>
  <Company>Department of Earth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Chris Ward</cp:lastModifiedBy>
  <dcterms:created xsi:type="dcterms:W3CDTF">2018-11-07T10:20:08Z</dcterms:created>
  <dcterms:modified xsi:type="dcterms:W3CDTF">2019-10-11T14:43:25Z</dcterms:modified>
</cp:coreProperties>
</file>