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795" windowHeight="12585" tabRatio="865" firstSheet="3" activeTab="10"/>
  </bookViews>
  <sheets>
    <sheet name="0-250 Linear Input" sheetId="7" r:id="rId1"/>
    <sheet name="0-250 Linear" sheetId="4" r:id="rId2"/>
    <sheet name="0-250 Freundlich Input" sheetId="8" r:id="rId3"/>
    <sheet name="0-250 Freundlich" sheetId="5" r:id="rId4"/>
    <sheet name="0-250 Langmuir_Input" sheetId="9" r:id="rId5"/>
    <sheet name="0-250 Langmuir " sheetId="6" r:id="rId6"/>
    <sheet name="0-1000 Linear_Input" sheetId="10" r:id="rId7"/>
    <sheet name="0-1000 Linear " sheetId="1" r:id="rId8"/>
    <sheet name="0-1000 Freundlich Input" sheetId="11" r:id="rId9"/>
    <sheet name="0-1000 Freundlich" sheetId="2" r:id="rId10"/>
    <sheet name="0-1000 Langmuir Input" sheetId="12" r:id="rId11"/>
    <sheet name="0-1000 Langmuir" sheetId="3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E13" i="12" l="1"/>
  <c r="E12" i="12"/>
  <c r="E11" i="12"/>
  <c r="E10" i="12"/>
  <c r="E9" i="12"/>
  <c r="E8" i="12"/>
  <c r="E7" i="12"/>
  <c r="E6" i="12"/>
  <c r="E11" i="11"/>
  <c r="E10" i="11"/>
  <c r="E9" i="11"/>
  <c r="E8" i="11"/>
  <c r="E7" i="11"/>
  <c r="E6" i="11"/>
  <c r="E5" i="11"/>
  <c r="E4" i="11"/>
  <c r="E11" i="8"/>
  <c r="E10" i="8"/>
  <c r="E9" i="8"/>
  <c r="E8" i="8"/>
  <c r="E7" i="8"/>
  <c r="E6" i="8"/>
  <c r="E5" i="8"/>
  <c r="E4" i="8"/>
</calcChain>
</file>

<file path=xl/sharedStrings.xml><?xml version="1.0" encoding="utf-8"?>
<sst xmlns="http://schemas.openxmlformats.org/spreadsheetml/2006/main" count="743" uniqueCount="123">
  <si>
    <t>Regression Analysis: K versus SiO2, TiO2, Al2O3, Fe2O3, ... IC, TOC, TC</t>
  </si>
  <si>
    <t>0-1000 Linear</t>
  </si>
  <si>
    <t>Stepwise Selection of Terms</t>
  </si>
  <si>
    <t>α to enter = 0.15, α to remove = 0.15</t>
  </si>
  <si>
    <t>Analysis of Variance</t>
  </si>
  <si>
    <t>Source</t>
  </si>
  <si>
    <t>DF</t>
  </si>
  <si>
    <t>Adj SS</t>
  </si>
  <si>
    <t>Adj MS</t>
  </si>
  <si>
    <t>F-Value</t>
  </si>
  <si>
    <t>P-Value</t>
  </si>
  <si>
    <t>Regression</t>
  </si>
  <si>
    <t>  650-980</t>
  </si>
  <si>
    <t>Error</t>
  </si>
  <si>
    <t>  Lack-of-Fit</t>
  </si>
  <si>
    <t>  Pure Error</t>
  </si>
  <si>
    <t>Total</t>
  </si>
  <si>
    <t>Model Summary</t>
  </si>
  <si>
    <t>S</t>
  </si>
  <si>
    <t>R-sq</t>
  </si>
  <si>
    <t>R-sq(adj)</t>
  </si>
  <si>
    <t>R-sq(pred)</t>
  </si>
  <si>
    <t>Coefficients</t>
  </si>
  <si>
    <t>Term</t>
  </si>
  <si>
    <t>Coef</t>
  </si>
  <si>
    <t>SE Coef</t>
  </si>
  <si>
    <t>T-Value</t>
  </si>
  <si>
    <t>VIF</t>
  </si>
  <si>
    <t>Constant</t>
  </si>
  <si>
    <t>650-980</t>
  </si>
  <si>
    <t>Regression Equation</t>
  </si>
  <si>
    <t>K</t>
  </si>
  <si>
    <t>=</t>
  </si>
  <si>
    <t>37.54 - 2.80 650-980</t>
  </si>
  <si>
    <t xml:space="preserve">ALL FITS K </t>
  </si>
  <si>
    <t>BEST FITS K</t>
  </si>
  <si>
    <t>ALL FITS K</t>
  </si>
  <si>
    <t>0-1000 Freundlich ALL fits</t>
  </si>
  <si>
    <t>* NOTE * There are no terms in the model.</t>
  </si>
  <si>
    <t>No terms can enter the model.</t>
  </si>
  <si>
    <t>0-1000 Freundlich BEST fits</t>
  </si>
  <si>
    <t>0-1000 Langmuir ALL fits vs K</t>
  </si>
  <si>
    <t>  TOC</t>
  </si>
  <si>
    <t>TOC</t>
  </si>
  <si>
    <t>0.00924 - 0.001630 TOC</t>
  </si>
  <si>
    <t>Regression Analysis: Maximum Coverage versus SiO2, ... , TIC, TOC, TC</t>
  </si>
  <si>
    <t>0-1000 Langmuir ALL fits Max coverage</t>
  </si>
  <si>
    <t>  Total</t>
  </si>
  <si>
    <t>Maximum Coverage</t>
  </si>
  <si>
    <t>43660 - 2209 Total</t>
  </si>
  <si>
    <t>ALL FITS MAX COVERAGE</t>
  </si>
  <si>
    <t>0-1000 Langmuir BEST fits K</t>
  </si>
  <si>
    <t>  TC</t>
  </si>
  <si>
    <t>TC</t>
  </si>
  <si>
    <t>0.01447 - 0.00316 TC</t>
  </si>
  <si>
    <t>Fits and Diagnostics for Unusual Observations</t>
  </si>
  <si>
    <t>Obs</t>
  </si>
  <si>
    <t>Fit</t>
  </si>
  <si>
    <t>Resid</t>
  </si>
  <si>
    <t>Std Resid</t>
  </si>
  <si>
    <t>X</t>
  </si>
  <si>
    <t>X  Unusual X</t>
  </si>
  <si>
    <t>0-1000 Langmuir BEST fits vs Max Cov</t>
  </si>
  <si>
    <t>  P2O5</t>
  </si>
  <si>
    <t>P2O5</t>
  </si>
  <si>
    <t>23776 - 42611 P2O5</t>
  </si>
  <si>
    <t>  300-650</t>
  </si>
  <si>
    <t>300-650</t>
  </si>
  <si>
    <t>87.84 - 23.44 300-650</t>
  </si>
  <si>
    <t>(only one sample, cannot do)</t>
  </si>
  <si>
    <t>184 + 440 TOC</t>
  </si>
  <si>
    <t>R</t>
  </si>
  <si>
    <t>R  Large residual</t>
  </si>
  <si>
    <t>  SO3</t>
  </si>
  <si>
    <t>SO3</t>
  </si>
  <si>
    <t>0.21 - 3.78 SO3</t>
  </si>
  <si>
    <t>Regression Analysis: max coverage versus SiO2, TiO2, ... l, TIC, TOC, TC</t>
  </si>
  <si>
    <t>max coverage</t>
  </si>
  <si>
    <t>-44310 + 11894 300-650</t>
  </si>
  <si>
    <t>max</t>
  </si>
  <si>
    <t>coverage</t>
  </si>
  <si>
    <t>ALL FITS MAX COV</t>
  </si>
  <si>
    <t>BEST FITS MAX COVERAGE</t>
  </si>
  <si>
    <t>BEST FITS K (the same as all fits)</t>
  </si>
  <si>
    <t>SAMPLE NAME</t>
  </si>
  <si>
    <t>SAMPE CODE</t>
  </si>
  <si>
    <t>r2 adjusted</t>
  </si>
  <si>
    <t>c</t>
  </si>
  <si>
    <t>SiO2</t>
  </si>
  <si>
    <t>TiO2</t>
  </si>
  <si>
    <t>Al2O3</t>
  </si>
  <si>
    <t>Fe2O3</t>
  </si>
  <si>
    <t>MnO</t>
  </si>
  <si>
    <t>MgO</t>
  </si>
  <si>
    <t>CaO</t>
  </si>
  <si>
    <t>Na2O</t>
  </si>
  <si>
    <t>K2O</t>
  </si>
  <si>
    <t>Si/Al</t>
  </si>
  <si>
    <t>Si/Al ratio</t>
  </si>
  <si>
    <t>LOI (XRF)</t>
  </si>
  <si>
    <t>TIC</t>
  </si>
  <si>
    <t>NOP Pgrit (1)</t>
  </si>
  <si>
    <t>OC 5 (1)</t>
  </si>
  <si>
    <t>14/1</t>
  </si>
  <si>
    <t>NOP Pgrit (2)</t>
  </si>
  <si>
    <t>OC 5 (2)</t>
  </si>
  <si>
    <t>WF UBS (1)</t>
  </si>
  <si>
    <t>OC 7 (1)</t>
  </si>
  <si>
    <t>9/1</t>
  </si>
  <si>
    <t>WF UBS (2)</t>
  </si>
  <si>
    <t>OC 7 (2)</t>
  </si>
  <si>
    <t>PH 8885 LBS (1)</t>
  </si>
  <si>
    <t>BH 5 (1)</t>
  </si>
  <si>
    <t>7/1</t>
  </si>
  <si>
    <t>PH 8885 LBS (2)</t>
  </si>
  <si>
    <t>BH 5 (2)</t>
  </si>
  <si>
    <t>L3 7049 C (1)</t>
  </si>
  <si>
    <t>BH 6 (1)</t>
  </si>
  <si>
    <t>22/9</t>
  </si>
  <si>
    <t>L3 7049 C (2)</t>
  </si>
  <si>
    <t>BH 6 (2)</t>
  </si>
  <si>
    <t>n/a</t>
  </si>
  <si>
    <t>Carbon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</si>
</sst>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mbria"/>
      <family val="2"/>
    </font>
    <font>
      <sz val="10"/>
      <color theme="1"/>
      <name val="Segoe UI"/>
      <family val="2"/>
    </font>
    <font>
      <sz val="16"/>
      <color rgb="FF004D72"/>
      <name val="Segoe UI Semibold"/>
      <family val="2"/>
    </font>
    <font>
      <sz val="13"/>
      <color rgb="FF004D72"/>
      <name val="Segoe UI Semibold"/>
      <family val="2"/>
    </font>
    <font>
      <sz val="10"/>
      <color theme="1"/>
      <name val="Segoe UI"/>
      <family val="2"/>
    </font>
    <font>
      <i/>
      <sz val="8"/>
      <color theme="1"/>
      <name val="Segoe UI"/>
      <family val="2"/>
    </font>
    <font>
      <b/>
      <sz val="11"/>
      <color theme="1"/>
      <name val="Cambria"/>
      <family val="1"/>
    </font>
    <font>
      <sz val="10"/>
      <name val="Arial"/>
      <family val="2"/>
    </font>
    <font>
      <b/>
      <sz val="10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6">
    <xf numFmtId="0" fontId="0" fillId="0" borderId="0"/>
    <xf numFmtId="0" fontId="7" fillId="0" borderId="0"/>
    <xf numFmtId="0" fontId="9" fillId="0" borderId="0"/>
    <xf numFmtId="0" fontId="7" fillId="0" borderId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14" fillId="0" borderId="0"/>
    <xf numFmtId="0" fontId="9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10" fontId="1" fillId="2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0" xfId="2" applyFill="1"/>
    <xf numFmtId="0" fontId="0" fillId="0" borderId="0" xfId="0" applyFill="1"/>
    <xf numFmtId="2" fontId="10" fillId="0" borderId="0" xfId="3" applyNumberFormat="1" applyFont="1" applyFill="1" applyBorder="1" applyAlignment="1">
      <alignment horizontal="center" vertical="center"/>
    </xf>
    <xf numFmtId="164" fontId="10" fillId="0" borderId="0" xfId="3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/>
    </xf>
    <xf numFmtId="2" fontId="7" fillId="0" borderId="0" xfId="3" applyNumberFormat="1" applyFont="1" applyFill="1" applyAlignment="1">
      <alignment horizontal="right"/>
    </xf>
    <xf numFmtId="0" fontId="9" fillId="0" borderId="0" xfId="2" applyFill="1" applyBorder="1"/>
    <xf numFmtId="165" fontId="9" fillId="0" borderId="0" xfId="2" applyNumberFormat="1" applyFill="1"/>
    <xf numFmtId="0" fontId="16" fillId="0" borderId="0" xfId="2" applyFont="1" applyFill="1"/>
    <xf numFmtId="0" fontId="17" fillId="0" borderId="0" xfId="0" applyFont="1" applyFill="1" applyAlignment="1">
      <alignment horizontal="center"/>
    </xf>
  </cellXfs>
  <cellStyles count="16">
    <cellStyle name="Good 2" xfId="4"/>
    <cellStyle name="Hyperlink 2" xfId="5"/>
    <cellStyle name="Normal" xfId="0" builtinId="0"/>
    <cellStyle name="Normal 2" xfId="2"/>
    <cellStyle name="Normal 2 2" xfId="6"/>
    <cellStyle name="Normal 2 2 2" xfId="7"/>
    <cellStyle name="Normal 2 3" xfId="8"/>
    <cellStyle name="Normal 3" xfId="1"/>
    <cellStyle name="Normal 3 2" xfId="9"/>
    <cellStyle name="Normal 3 2 2" xfId="10"/>
    <cellStyle name="Normal 3 3" xfId="11"/>
    <cellStyle name="Normal 4" xfId="3"/>
    <cellStyle name="Normal 4 2" xfId="12"/>
    <cellStyle name="Normal 5" xfId="13"/>
    <cellStyle name="Normal 6" xfId="14"/>
    <cellStyle name="Normal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8</xdr:col>
      <xdr:colOff>0</xdr:colOff>
      <xdr:row>47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7</xdr:col>
      <xdr:colOff>438150</xdr:colOff>
      <xdr:row>51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0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8</xdr:col>
      <xdr:colOff>0</xdr:colOff>
      <xdr:row>53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18</xdr:col>
      <xdr:colOff>0</xdr:colOff>
      <xdr:row>54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734175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8</xdr:col>
      <xdr:colOff>0</xdr:colOff>
      <xdr:row>48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3075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8</xdr:col>
      <xdr:colOff>0</xdr:colOff>
      <xdr:row>50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5025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18</xdr:col>
      <xdr:colOff>0</xdr:colOff>
      <xdr:row>50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915025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28</xdr:col>
      <xdr:colOff>0</xdr:colOff>
      <xdr:row>53</xdr:row>
      <xdr:rowOff>38100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0" y="6534150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38</xdr:col>
      <xdr:colOff>0</xdr:colOff>
      <xdr:row>48</xdr:row>
      <xdr:rowOff>19050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0" y="5610225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D/Experimentals/Experiments/N-bromination%20absorbance/HP%20%20HT/65degC%2030%20Bar/Final%20Data/Stats%20Analysis%20input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250 Linear"/>
      <sheetName val="0-250 Freundlich"/>
      <sheetName val="0-250 Langmuir"/>
      <sheetName val="0-1000 Linear"/>
      <sheetName val="0-1000 Freundlich"/>
      <sheetName val="0-1000 Langmuir"/>
    </sheetNames>
    <sheetDataSet>
      <sheetData sheetId="0"/>
      <sheetData sheetId="1">
        <row r="4">
          <cell r="E4">
            <v>138.83867320842535</v>
          </cell>
          <cell r="X4">
            <v>5.520493333333281E-2</v>
          </cell>
        </row>
        <row r="5">
          <cell r="E5">
            <v>73.926900996918761</v>
          </cell>
          <cell r="X5">
            <v>5.520493333333281E-2</v>
          </cell>
        </row>
        <row r="6">
          <cell r="E6">
            <v>1440.5155726514238</v>
          </cell>
          <cell r="I6">
            <v>3.9160092887722371</v>
          </cell>
          <cell r="X6">
            <v>1.5737800800000001</v>
          </cell>
        </row>
        <row r="7">
          <cell r="E7">
            <v>775.57243692061422</v>
          </cell>
          <cell r="I7">
            <v>3.9160092887722371</v>
          </cell>
          <cell r="X7">
            <v>1.5737800800000001</v>
          </cell>
        </row>
        <row r="8">
          <cell r="E8">
            <v>939.69052381056679</v>
          </cell>
          <cell r="I8">
            <v>2.640097747197435</v>
          </cell>
          <cell r="X8">
            <v>3.70909632</v>
          </cell>
        </row>
        <row r="9">
          <cell r="E9">
            <v>2501.216528019344</v>
          </cell>
          <cell r="I9">
            <v>2.640097747197435</v>
          </cell>
          <cell r="X9">
            <v>3.70909632</v>
          </cell>
        </row>
        <row r="10">
          <cell r="E10">
            <v>269.35253889910268</v>
          </cell>
          <cell r="I10">
            <v>16.15429689603841</v>
          </cell>
          <cell r="X10">
            <v>0.36576397333333466</v>
          </cell>
        </row>
        <row r="11">
          <cell r="E11">
            <v>1531.2457262430671</v>
          </cell>
          <cell r="I11">
            <v>16.15429689603841</v>
          </cell>
          <cell r="X11">
            <v>0.36576397333333466</v>
          </cell>
        </row>
      </sheetData>
      <sheetData sheetId="2"/>
      <sheetData sheetId="3">
        <row r="4">
          <cell r="D4">
            <v>19.393252538553281</v>
          </cell>
          <cell r="T4">
            <v>0.15107000000000426</v>
          </cell>
        </row>
        <row r="5">
          <cell r="D5">
            <v>57.71597798727668</v>
          </cell>
          <cell r="T5">
            <v>0.15107000000000426</v>
          </cell>
        </row>
        <row r="6">
          <cell r="D6">
            <v>16.369974146324264</v>
          </cell>
          <cell r="T6">
            <v>0.63516599999999812</v>
          </cell>
        </row>
        <row r="7">
          <cell r="D7">
            <v>54.323647574898381</v>
          </cell>
          <cell r="T7">
            <v>0.63516599999999812</v>
          </cell>
        </row>
        <row r="8">
          <cell r="D8">
            <v>16.813507076295771</v>
          </cell>
          <cell r="T8">
            <v>7.0908639999999963</v>
          </cell>
        </row>
        <row r="9">
          <cell r="D9">
            <v>11.93650930807461</v>
          </cell>
          <cell r="T9">
            <v>7.0908639999999963</v>
          </cell>
        </row>
        <row r="10">
          <cell r="D10">
            <v>8.8609872168087165</v>
          </cell>
          <cell r="T10">
            <v>10.31307799999999</v>
          </cell>
        </row>
        <row r="11">
          <cell r="D11">
            <v>12.976263756941385</v>
          </cell>
          <cell r="T11">
            <v>10.31307799999999</v>
          </cell>
        </row>
      </sheetData>
      <sheetData sheetId="4">
        <row r="4">
          <cell r="E4">
            <v>1678.0847746451211</v>
          </cell>
          <cell r="X4">
            <v>5.520493333333281E-2</v>
          </cell>
        </row>
        <row r="5">
          <cell r="E5">
            <v>744.3789738789236</v>
          </cell>
          <cell r="X5">
            <v>5.520493333333281E-2</v>
          </cell>
        </row>
        <row r="6">
          <cell r="E6">
            <v>1431.3177031591331</v>
          </cell>
          <cell r="X6">
            <v>1.5737800800000001</v>
          </cell>
        </row>
        <row r="7">
          <cell r="E7">
            <v>1624.7617331265835</v>
          </cell>
          <cell r="X7">
            <v>1.5737800800000001</v>
          </cell>
        </row>
        <row r="8">
          <cell r="E8">
            <v>1535.6602655223287</v>
          </cell>
          <cell r="X8">
            <v>3.70909632</v>
          </cell>
        </row>
        <row r="9">
          <cell r="E9">
            <v>1275.2479845170083</v>
          </cell>
          <cell r="X9">
            <v>3.70909632</v>
          </cell>
        </row>
        <row r="10">
          <cell r="E10">
            <v>1386.4147327598241</v>
          </cell>
          <cell r="X10">
            <v>0.36576397333333466</v>
          </cell>
        </row>
        <row r="11">
          <cell r="E11">
            <v>1059.5913947700196</v>
          </cell>
          <cell r="X11">
            <v>0.36576397333333466</v>
          </cell>
        </row>
      </sheetData>
      <sheetData sheetId="5">
        <row r="6">
          <cell r="E6">
            <v>1.4188574940664988E-2</v>
          </cell>
          <cell r="F6">
            <v>22972.812206952818</v>
          </cell>
          <cell r="W6">
            <v>1.2250859999999761</v>
          </cell>
          <cell r="Y6">
            <v>5.520493333333281E-2</v>
          </cell>
        </row>
        <row r="7">
          <cell r="E7">
            <v>2.6835782753709915E-3</v>
          </cell>
          <cell r="F7">
            <v>55107.233533000726</v>
          </cell>
          <cell r="W7">
            <v>1.2250859999999761</v>
          </cell>
          <cell r="Y7">
            <v>5.520493333333281E-2</v>
          </cell>
        </row>
        <row r="8">
          <cell r="E8">
            <v>7.5743431351692619E-3</v>
          </cell>
          <cell r="F8">
            <v>18062.86398060702</v>
          </cell>
          <cell r="W8">
            <v>6.5507659999999959</v>
          </cell>
          <cell r="Y8">
            <v>1.5737800800000001</v>
          </cell>
        </row>
        <row r="9">
          <cell r="E9">
            <v>3.1879412375760002E-3</v>
          </cell>
          <cell r="F9">
            <v>47876.155799305649</v>
          </cell>
          <cell r="W9">
            <v>6.5507659999999959</v>
          </cell>
          <cell r="Y9">
            <v>1.5737800800000001</v>
          </cell>
        </row>
        <row r="10">
          <cell r="E10">
            <v>1.9645275519252804E-3</v>
          </cell>
          <cell r="F10">
            <v>14442.598770609517</v>
          </cell>
          <cell r="W10">
            <v>12.358601999999991</v>
          </cell>
          <cell r="Y10">
            <v>3.70909632</v>
          </cell>
        </row>
        <row r="11">
          <cell r="E11">
            <v>5.2375172215151115E-3</v>
          </cell>
          <cell r="F11">
            <v>13733.705358993451</v>
          </cell>
          <cell r="W11">
            <v>12.358601999999991</v>
          </cell>
          <cell r="Y11">
            <v>3.70909632</v>
          </cell>
        </row>
        <row r="12">
          <cell r="E12">
            <v>1.0766873503719687E-2</v>
          </cell>
          <cell r="F12">
            <v>11163.474282769321</v>
          </cell>
          <cell r="W12">
            <v>14.024253999999999</v>
          </cell>
          <cell r="Y12">
            <v>0.36576397333333466</v>
          </cell>
        </row>
        <row r="13">
          <cell r="E13">
            <v>9.7593187346048851E-3</v>
          </cell>
          <cell r="F13">
            <v>14983.702215902023</v>
          </cell>
          <cell r="W13">
            <v>14.024253999999999</v>
          </cell>
          <cell r="Y13">
            <v>0.36576397333333466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1"/>
  <sheetViews>
    <sheetView workbookViewId="0">
      <selection activeCell="B35" sqref="B35"/>
    </sheetView>
  </sheetViews>
  <sheetFormatPr defaultRowHeight="14.25" x14ac:dyDescent="0.2"/>
  <cols>
    <col min="1" max="1" width="20.125" customWidth="1"/>
    <col min="2" max="2" width="19" customWidth="1"/>
    <col min="3" max="3" width="11" bestFit="1" customWidth="1"/>
  </cols>
  <sheetData>
    <row r="3" spans="1:25" ht="15" x14ac:dyDescent="0.25">
      <c r="A3" s="17" t="s">
        <v>84</v>
      </c>
      <c r="B3" s="17" t="s">
        <v>85</v>
      </c>
      <c r="C3" s="17" t="s">
        <v>86</v>
      </c>
      <c r="D3" s="18" t="s">
        <v>87</v>
      </c>
      <c r="E3" s="18" t="s">
        <v>31</v>
      </c>
      <c r="F3" s="19" t="s">
        <v>88</v>
      </c>
      <c r="G3" s="19" t="s">
        <v>89</v>
      </c>
      <c r="H3" s="19" t="s">
        <v>90</v>
      </c>
      <c r="I3" s="19" t="s">
        <v>91</v>
      </c>
      <c r="J3" s="19" t="s">
        <v>92</v>
      </c>
      <c r="K3" s="19" t="s">
        <v>93</v>
      </c>
      <c r="L3" s="19" t="s">
        <v>94</v>
      </c>
      <c r="M3" s="19" t="s">
        <v>95</v>
      </c>
      <c r="N3" s="19" t="s">
        <v>96</v>
      </c>
      <c r="O3" s="19" t="s">
        <v>64</v>
      </c>
      <c r="P3" s="19" t="s">
        <v>74</v>
      </c>
      <c r="Q3" s="19" t="s">
        <v>97</v>
      </c>
      <c r="R3" s="19" t="s">
        <v>98</v>
      </c>
      <c r="S3" s="19" t="s">
        <v>99</v>
      </c>
      <c r="T3" s="20" t="s">
        <v>67</v>
      </c>
      <c r="U3" s="20" t="s">
        <v>29</v>
      </c>
      <c r="V3" s="20" t="s">
        <v>16</v>
      </c>
      <c r="W3" s="20" t="s">
        <v>100</v>
      </c>
      <c r="X3" s="20" t="s">
        <v>43</v>
      </c>
      <c r="Y3" s="20" t="s">
        <v>53</v>
      </c>
    </row>
    <row r="4" spans="1:25" ht="15" x14ac:dyDescent="0.25">
      <c r="A4" s="21" t="s">
        <v>101</v>
      </c>
      <c r="B4" t="s">
        <v>102</v>
      </c>
      <c r="C4">
        <v>64.680000000000007</v>
      </c>
      <c r="D4">
        <v>-1334.0194095748093</v>
      </c>
      <c r="F4" s="22">
        <v>89.761927146999426</v>
      </c>
      <c r="G4" s="22">
        <v>0.28204790348509945</v>
      </c>
      <c r="H4" s="22">
        <v>5.1922710575091555</v>
      </c>
      <c r="I4" s="22">
        <v>0.99326884425460871</v>
      </c>
      <c r="J4" s="22">
        <v>9.819766967381547E-3</v>
      </c>
      <c r="K4" s="22">
        <v>0.13078892186281282</v>
      </c>
      <c r="L4" s="22">
        <v>2.355642663839555E-2</v>
      </c>
      <c r="M4" s="22">
        <v>0.63307640691218081</v>
      </c>
      <c r="N4" s="23">
        <v>1.0825520612484778</v>
      </c>
      <c r="O4" s="23">
        <v>2.3434538763620907E-2</v>
      </c>
      <c r="P4" s="23">
        <v>3.7838667603162118E-3</v>
      </c>
      <c r="Q4" s="23">
        <v>7.1428599999999998</v>
      </c>
      <c r="R4" s="24" t="s">
        <v>103</v>
      </c>
      <c r="S4" s="25">
        <v>1.1364923541627676</v>
      </c>
      <c r="T4" s="20">
        <v>0.6947320000000019</v>
      </c>
      <c r="U4" s="20">
        <v>0.15107000000000426</v>
      </c>
      <c r="V4" s="20">
        <v>1.2250859999999761</v>
      </c>
      <c r="W4" s="20">
        <v>1.8128400000000509E-2</v>
      </c>
      <c r="X4" s="20">
        <v>5.520493333333281E-2</v>
      </c>
      <c r="Y4" s="26">
        <v>7.333333333333332E-2</v>
      </c>
    </row>
    <row r="5" spans="1:25" ht="15" x14ac:dyDescent="0.25">
      <c r="A5" s="21" t="s">
        <v>104</v>
      </c>
      <c r="B5" t="s">
        <v>105</v>
      </c>
      <c r="C5">
        <v>94.79</v>
      </c>
      <c r="D5">
        <v>-452.3301259687687</v>
      </c>
      <c r="F5" s="22">
        <v>89.761927146999426</v>
      </c>
      <c r="G5" s="22">
        <v>0.28204790348509945</v>
      </c>
      <c r="H5" s="22">
        <v>5.1922710575091555</v>
      </c>
      <c r="I5" s="22">
        <v>0.99326884425460871</v>
      </c>
      <c r="J5" s="22">
        <v>9.819766967381547E-3</v>
      </c>
      <c r="K5" s="22">
        <v>0.13078892186281282</v>
      </c>
      <c r="L5" s="22">
        <v>2.355642663839555E-2</v>
      </c>
      <c r="M5" s="22">
        <v>0.63307640691218081</v>
      </c>
      <c r="N5" s="23">
        <v>1.0825520612484778</v>
      </c>
      <c r="O5" s="23">
        <v>2.3434538763620907E-2</v>
      </c>
      <c r="P5" s="23">
        <v>3.7838667603162118E-3</v>
      </c>
      <c r="Q5" s="23">
        <v>7.1428599999999998</v>
      </c>
      <c r="R5" s="24" t="s">
        <v>103</v>
      </c>
      <c r="S5" s="25">
        <v>1.1364923541627676</v>
      </c>
      <c r="T5" s="20">
        <v>0.6947320000000019</v>
      </c>
      <c r="U5" s="20">
        <v>0.15107000000000426</v>
      </c>
      <c r="V5" s="20">
        <v>1.2250859999999761</v>
      </c>
      <c r="W5" s="20">
        <v>1.8128400000000509E-2</v>
      </c>
      <c r="X5" s="20">
        <v>5.520493333333281E-2</v>
      </c>
      <c r="Y5" s="26">
        <v>7.333333333333332E-2</v>
      </c>
    </row>
    <row r="6" spans="1:25" ht="15" x14ac:dyDescent="0.25">
      <c r="A6" s="21" t="s">
        <v>106</v>
      </c>
      <c r="B6" t="s">
        <v>107</v>
      </c>
      <c r="C6">
        <v>0</v>
      </c>
      <c r="D6">
        <v>1383.3113875923871</v>
      </c>
      <c r="F6" s="22">
        <v>78.953637563773825</v>
      </c>
      <c r="G6" s="22">
        <v>0.41286740290208268</v>
      </c>
      <c r="H6" s="22">
        <v>9.3606596698368509</v>
      </c>
      <c r="I6" s="22">
        <v>3.9160092887722371</v>
      </c>
      <c r="J6" s="22">
        <v>9.4403774963276958E-3</v>
      </c>
      <c r="K6" s="22">
        <v>0.45321207406401276</v>
      </c>
      <c r="L6" s="22">
        <v>2.453351056009432E-2</v>
      </c>
      <c r="M6" s="22">
        <v>0.20538479256095499</v>
      </c>
      <c r="N6" s="23">
        <v>1.3734961580170368</v>
      </c>
      <c r="O6" s="23">
        <v>0.12578769128599396</v>
      </c>
      <c r="P6" s="23">
        <v>1.0003608997298918E-2</v>
      </c>
      <c r="Q6" s="23">
        <v>11.1111</v>
      </c>
      <c r="R6" s="24" t="s">
        <v>108</v>
      </c>
      <c r="S6" s="25">
        <v>4.9541438083671689</v>
      </c>
      <c r="T6" s="20">
        <v>3.5848139999999944</v>
      </c>
      <c r="U6" s="20">
        <v>0.63516599999999812</v>
      </c>
      <c r="V6" s="20">
        <v>6.5507659999999959</v>
      </c>
      <c r="W6" s="20">
        <v>7.6219919999999775E-2</v>
      </c>
      <c r="X6" s="20">
        <v>1.5737800800000001</v>
      </c>
      <c r="Y6" s="26">
        <v>1.65</v>
      </c>
    </row>
    <row r="7" spans="1:25" ht="15" x14ac:dyDescent="0.25">
      <c r="A7" s="21" t="s">
        <v>109</v>
      </c>
      <c r="B7" t="s">
        <v>110</v>
      </c>
      <c r="C7">
        <v>0</v>
      </c>
      <c r="D7">
        <v>1434.5363901636447</v>
      </c>
      <c r="F7" s="22">
        <v>78.953637563773825</v>
      </c>
      <c r="G7" s="22">
        <v>0.41286740290208268</v>
      </c>
      <c r="H7" s="22">
        <v>9.3606596698368509</v>
      </c>
      <c r="I7" s="22">
        <v>3.9160092887722371</v>
      </c>
      <c r="J7" s="22">
        <v>9.4403774963276958E-3</v>
      </c>
      <c r="K7" s="22">
        <v>0.45321207406401276</v>
      </c>
      <c r="L7" s="22">
        <v>2.453351056009432E-2</v>
      </c>
      <c r="M7" s="22">
        <v>0.20538479256095499</v>
      </c>
      <c r="N7" s="23">
        <v>1.3734961580170368</v>
      </c>
      <c r="O7" s="23">
        <v>0.12578769128599396</v>
      </c>
      <c r="P7" s="23">
        <v>1.0003608997298918E-2</v>
      </c>
      <c r="Q7" s="23">
        <v>11.1111</v>
      </c>
      <c r="R7" s="24" t="s">
        <v>108</v>
      </c>
      <c r="S7" s="25">
        <v>4.9541438083671689</v>
      </c>
      <c r="T7" s="20">
        <v>3.5848139999999944</v>
      </c>
      <c r="U7" s="20">
        <v>0.63516599999999812</v>
      </c>
      <c r="V7" s="20">
        <v>6.5507659999999959</v>
      </c>
      <c r="W7" s="20">
        <v>7.6219919999999775E-2</v>
      </c>
      <c r="X7" s="20">
        <v>1.5737800800000001</v>
      </c>
      <c r="Y7" s="26">
        <v>1.65</v>
      </c>
    </row>
    <row r="8" spans="1:25" ht="15" x14ac:dyDescent="0.25">
      <c r="A8" s="21" t="s">
        <v>111</v>
      </c>
      <c r="B8" t="s">
        <v>112</v>
      </c>
      <c r="C8">
        <v>0</v>
      </c>
      <c r="D8">
        <v>1200.8648838200597</v>
      </c>
      <c r="F8" s="22">
        <v>59.461200417342845</v>
      </c>
      <c r="G8" s="22">
        <v>0.41614420665500684</v>
      </c>
      <c r="H8" s="22">
        <v>8.7519113734660543</v>
      </c>
      <c r="I8" s="22">
        <v>2.640097747197435</v>
      </c>
      <c r="J8" s="22">
        <v>1.0662018911094031E-2</v>
      </c>
      <c r="K8" s="22">
        <v>0.77273615956313912</v>
      </c>
      <c r="L8" s="22">
        <v>10.719202132838843</v>
      </c>
      <c r="M8" s="22">
        <v>0.59586778263782481</v>
      </c>
      <c r="N8" s="23">
        <v>1.4523972504157789</v>
      </c>
      <c r="O8" s="23">
        <v>0.99481100225609809</v>
      </c>
      <c r="P8" s="23">
        <v>2.8271017439624182</v>
      </c>
      <c r="Q8" s="23">
        <v>14.2857</v>
      </c>
      <c r="R8" s="24" t="s">
        <v>113</v>
      </c>
      <c r="S8" s="25">
        <v>10.4601645512052</v>
      </c>
      <c r="T8" s="20">
        <v>4.089972000000003</v>
      </c>
      <c r="U8" s="20">
        <v>7.0908639999999963</v>
      </c>
      <c r="V8" s="27">
        <v>12.358601999999991</v>
      </c>
      <c r="W8" s="20">
        <v>0.85090367999999961</v>
      </c>
      <c r="X8" s="20">
        <v>3.70909632</v>
      </c>
      <c r="Y8" s="26">
        <v>4.5599999999999996</v>
      </c>
    </row>
    <row r="9" spans="1:25" ht="15" x14ac:dyDescent="0.25">
      <c r="A9" s="21" t="s">
        <v>114</v>
      </c>
      <c r="B9" t="s">
        <v>115</v>
      </c>
      <c r="C9">
        <v>56.36</v>
      </c>
      <c r="D9">
        <v>1485.5952093619621</v>
      </c>
      <c r="F9" s="22">
        <v>59.461200417342845</v>
      </c>
      <c r="G9" s="22">
        <v>0.41614420665500684</v>
      </c>
      <c r="H9" s="22">
        <v>8.7519113734660543</v>
      </c>
      <c r="I9" s="22">
        <v>2.640097747197435</v>
      </c>
      <c r="J9" s="22">
        <v>1.0662018911094031E-2</v>
      </c>
      <c r="K9" s="22">
        <v>0.77273615956313912</v>
      </c>
      <c r="L9" s="22">
        <v>10.719202132838843</v>
      </c>
      <c r="M9" s="22">
        <v>0.59586778263782481</v>
      </c>
      <c r="N9" s="23">
        <v>1.4523972504157789</v>
      </c>
      <c r="O9" s="23">
        <v>0.99481100225609809</v>
      </c>
      <c r="P9" s="23">
        <v>2.8271017439624182</v>
      </c>
      <c r="Q9" s="23">
        <v>14.2857</v>
      </c>
      <c r="R9" s="24" t="s">
        <v>113</v>
      </c>
      <c r="S9" s="25">
        <v>10.4601645512052</v>
      </c>
      <c r="T9" s="20">
        <v>4.089972000000003</v>
      </c>
      <c r="U9" s="20">
        <v>7.0908639999999963</v>
      </c>
      <c r="V9" s="27">
        <v>12.358601999999991</v>
      </c>
      <c r="W9" s="20">
        <v>0.85090367999999961</v>
      </c>
      <c r="X9" s="20">
        <v>3.70909632</v>
      </c>
      <c r="Y9" s="26">
        <v>4.5599999999999996</v>
      </c>
    </row>
    <row r="10" spans="1:25" ht="15" x14ac:dyDescent="0.25">
      <c r="A10" s="21" t="s">
        <v>116</v>
      </c>
      <c r="B10" t="s">
        <v>117</v>
      </c>
      <c r="C10">
        <v>0</v>
      </c>
      <c r="D10">
        <v>981.78277327292903</v>
      </c>
      <c r="F10" s="22">
        <v>46.406262292242324</v>
      </c>
      <c r="G10" s="22">
        <v>0.75359695946486283</v>
      </c>
      <c r="H10" s="22">
        <v>17.417953109181703</v>
      </c>
      <c r="I10" s="22">
        <v>16.15429689603841</v>
      </c>
      <c r="J10" s="22">
        <v>0.18739229390255838</v>
      </c>
      <c r="K10" s="22">
        <v>2.0121072461771008</v>
      </c>
      <c r="L10" s="22">
        <v>0.9975264994785713</v>
      </c>
      <c r="M10" s="22">
        <v>0.73175667753448759</v>
      </c>
      <c r="N10" s="23">
        <v>1.5656641382128469</v>
      </c>
      <c r="O10" s="23">
        <v>0.25300606480702326</v>
      </c>
      <c r="P10" s="23">
        <v>0.1382885960078957</v>
      </c>
      <c r="Q10" s="23">
        <v>40.909100000000002</v>
      </c>
      <c r="R10" s="24" t="s">
        <v>118</v>
      </c>
      <c r="S10" s="25">
        <v>13.477498144524652</v>
      </c>
      <c r="T10" s="20">
        <v>3.7111760000000089</v>
      </c>
      <c r="U10" s="20">
        <v>10.31307799999999</v>
      </c>
      <c r="V10" s="20">
        <v>14.024253999999999</v>
      </c>
      <c r="W10" s="20">
        <v>1.2375693599999988</v>
      </c>
      <c r="X10" s="20">
        <v>0.36576397333333466</v>
      </c>
      <c r="Y10" s="26">
        <v>1.6033333333333335</v>
      </c>
    </row>
    <row r="11" spans="1:25" ht="15" x14ac:dyDescent="0.25">
      <c r="A11" s="21" t="s">
        <v>119</v>
      </c>
      <c r="B11" t="s">
        <v>120</v>
      </c>
      <c r="C11">
        <v>100</v>
      </c>
      <c r="D11">
        <v>1284.2649451986058</v>
      </c>
      <c r="F11" s="22">
        <v>46.406262292242324</v>
      </c>
      <c r="G11" s="22">
        <v>0.75359695946486283</v>
      </c>
      <c r="H11" s="22">
        <v>17.417953109181703</v>
      </c>
      <c r="I11" s="22">
        <v>16.15429689603841</v>
      </c>
      <c r="J11" s="22">
        <v>0.18739229390255838</v>
      </c>
      <c r="K11" s="22">
        <v>2.0121072461771008</v>
      </c>
      <c r="L11" s="22">
        <v>0.9975264994785713</v>
      </c>
      <c r="M11" s="22">
        <v>0.73175667753448759</v>
      </c>
      <c r="N11" s="23">
        <v>1.5656641382128469</v>
      </c>
      <c r="O11" s="23">
        <v>0.25300606480702326</v>
      </c>
      <c r="P11" s="23">
        <v>0.1382885960078957</v>
      </c>
      <c r="Q11" s="23">
        <v>40.909100000000002</v>
      </c>
      <c r="R11" s="24" t="s">
        <v>118</v>
      </c>
      <c r="S11" s="25">
        <v>13.477498144524652</v>
      </c>
      <c r="T11" s="20">
        <v>3.7111760000000089</v>
      </c>
      <c r="U11" s="20">
        <v>10.31307799999999</v>
      </c>
      <c r="V11" s="20">
        <v>14.024253999999999</v>
      </c>
      <c r="W11" s="20">
        <v>1.2375693599999988</v>
      </c>
      <c r="X11" s="20">
        <v>0.36576397333333466</v>
      </c>
      <c r="Y11" s="26">
        <v>1.6033333333333335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"/>
  <sheetViews>
    <sheetView workbookViewId="0">
      <selection activeCell="K19" sqref="K19"/>
    </sheetView>
  </sheetViews>
  <sheetFormatPr defaultRowHeight="14.25" x14ac:dyDescent="0.2"/>
  <sheetData>
    <row r="3" spans="1:12" x14ac:dyDescent="0.2">
      <c r="A3" t="s">
        <v>36</v>
      </c>
      <c r="L3" t="s">
        <v>35</v>
      </c>
    </row>
    <row r="6" spans="1:12" ht="25.5" x14ac:dyDescent="0.2">
      <c r="A6" s="1" t="s">
        <v>0</v>
      </c>
      <c r="L6" s="1" t="s">
        <v>0</v>
      </c>
    </row>
    <row r="7" spans="1:12" x14ac:dyDescent="0.2">
      <c r="A7" s="2" t="s">
        <v>37</v>
      </c>
      <c r="L7" s="2" t="s">
        <v>40</v>
      </c>
    </row>
    <row r="8" spans="1:12" x14ac:dyDescent="0.2">
      <c r="A8" s="10" t="s">
        <v>38</v>
      </c>
      <c r="L8" s="10" t="s">
        <v>38</v>
      </c>
    </row>
    <row r="9" spans="1:12" ht="18.75" x14ac:dyDescent="0.2">
      <c r="A9" s="3" t="s">
        <v>2</v>
      </c>
      <c r="L9" s="3" t="s">
        <v>2</v>
      </c>
    </row>
    <row r="10" spans="1:12" x14ac:dyDescent="0.2">
      <c r="A10" s="2" t="s">
        <v>3</v>
      </c>
      <c r="L10" s="2" t="s">
        <v>3</v>
      </c>
    </row>
    <row r="11" spans="1:12" x14ac:dyDescent="0.2">
      <c r="A11" s="2" t="s">
        <v>39</v>
      </c>
      <c r="L11" s="2" t="s">
        <v>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3"/>
  <sheetViews>
    <sheetView tabSelected="1" zoomScale="85" zoomScaleNormal="85" workbookViewId="0">
      <selection activeCell="S42" sqref="S42"/>
    </sheetView>
  </sheetViews>
  <sheetFormatPr defaultRowHeight="14.25" x14ac:dyDescent="0.2"/>
  <cols>
    <col min="1" max="1" width="14" bestFit="1" customWidth="1"/>
    <col min="2" max="2" width="12.5" bestFit="1" customWidth="1"/>
    <col min="3" max="3" width="11.875" bestFit="1" customWidth="1"/>
    <col min="4" max="4" width="9.625" customWidth="1"/>
    <col min="5" max="5" width="13.5" customWidth="1"/>
    <col min="6" max="6" width="18.5" bestFit="1" customWidth="1"/>
    <col min="7" max="7" width="4.875" bestFit="1" customWidth="1"/>
    <col min="8" max="8" width="4.625" bestFit="1" customWidth="1"/>
    <col min="9" max="9" width="5.75" bestFit="1" customWidth="1"/>
    <col min="10" max="10" width="6" bestFit="1" customWidth="1"/>
    <col min="11" max="11" width="5.75" bestFit="1" customWidth="1"/>
    <col min="12" max="12" width="4.375" bestFit="1" customWidth="1"/>
    <col min="13" max="13" width="4.875" bestFit="1" customWidth="1"/>
    <col min="14" max="14" width="5.75" bestFit="1" customWidth="1"/>
    <col min="15" max="15" width="4.875" bestFit="1" customWidth="1"/>
    <col min="16" max="16" width="5.25" bestFit="1" customWidth="1"/>
    <col min="17" max="17" width="4.875" bestFit="1" customWidth="1"/>
    <col min="18" max="18" width="5.75" bestFit="1" customWidth="1"/>
    <col min="19" max="19" width="8.625" bestFit="1" customWidth="1"/>
    <col min="20" max="21" width="8.125" bestFit="1" customWidth="1"/>
    <col min="22" max="23" width="9" bestFit="1" customWidth="1"/>
    <col min="24" max="24" width="9.875" bestFit="1" customWidth="1"/>
    <col min="25" max="26" width="10.75" bestFit="1" customWidth="1"/>
  </cols>
  <sheetData>
    <row r="4" spans="1:26" ht="15.75" x14ac:dyDescent="0.25">
      <c r="U4" s="29" t="s">
        <v>122</v>
      </c>
      <c r="V4" s="29"/>
      <c r="W4" s="29"/>
      <c r="X4" s="29"/>
      <c r="Y4" s="29"/>
      <c r="Z4" s="29"/>
    </row>
    <row r="5" spans="1:26" ht="15" x14ac:dyDescent="0.25">
      <c r="A5" s="17" t="s">
        <v>84</v>
      </c>
      <c r="B5" s="17" t="s">
        <v>85</v>
      </c>
      <c r="C5" s="17" t="s">
        <v>86</v>
      </c>
      <c r="D5" s="18" t="s">
        <v>87</v>
      </c>
      <c r="E5" s="18" t="s">
        <v>31</v>
      </c>
      <c r="F5" s="17" t="s">
        <v>48</v>
      </c>
      <c r="G5" s="19" t="s">
        <v>88</v>
      </c>
      <c r="H5" s="19" t="s">
        <v>89</v>
      </c>
      <c r="I5" s="19" t="s">
        <v>90</v>
      </c>
      <c r="J5" s="19" t="s">
        <v>91</v>
      </c>
      <c r="K5" s="19" t="s">
        <v>92</v>
      </c>
      <c r="L5" s="19" t="s">
        <v>93</v>
      </c>
      <c r="M5" s="19" t="s">
        <v>94</v>
      </c>
      <c r="N5" s="19" t="s">
        <v>95</v>
      </c>
      <c r="O5" s="19" t="s">
        <v>96</v>
      </c>
      <c r="P5" s="19" t="s">
        <v>64</v>
      </c>
      <c r="Q5" s="19" t="s">
        <v>74</v>
      </c>
      <c r="R5" s="19" t="s">
        <v>97</v>
      </c>
      <c r="S5" s="19" t="s">
        <v>98</v>
      </c>
      <c r="T5" s="19" t="s">
        <v>99</v>
      </c>
      <c r="U5" s="20" t="s">
        <v>67</v>
      </c>
      <c r="V5" s="20" t="s">
        <v>29</v>
      </c>
      <c r="W5" s="20" t="s">
        <v>16</v>
      </c>
      <c r="X5" s="20" t="s">
        <v>100</v>
      </c>
      <c r="Y5" s="20" t="s">
        <v>43</v>
      </c>
      <c r="Z5" s="20" t="s">
        <v>53</v>
      </c>
    </row>
    <row r="6" spans="1:26" ht="15" x14ac:dyDescent="0.25">
      <c r="A6" s="21" t="s">
        <v>101</v>
      </c>
      <c r="B6" t="s">
        <v>102</v>
      </c>
      <c r="C6">
        <v>97.52</v>
      </c>
      <c r="D6">
        <v>3.0679413943885542E-3</v>
      </c>
      <c r="E6">
        <f>(1/D6)/F6</f>
        <v>1.4188574940664988E-2</v>
      </c>
      <c r="F6">
        <v>22972.812206952818</v>
      </c>
      <c r="G6" s="22">
        <v>89.761927146999426</v>
      </c>
      <c r="H6" s="22">
        <v>0.28204790348509945</v>
      </c>
      <c r="I6" s="22">
        <v>5.1922710575091555</v>
      </c>
      <c r="J6" s="22">
        <v>0.99326884425460871</v>
      </c>
      <c r="K6" s="22">
        <v>9.819766967381547E-3</v>
      </c>
      <c r="L6" s="22">
        <v>0.13078892186281282</v>
      </c>
      <c r="M6" s="22">
        <v>2.355642663839555E-2</v>
      </c>
      <c r="N6" s="22">
        <v>0.63307640691218081</v>
      </c>
      <c r="O6" s="23">
        <v>1.0825520612484778</v>
      </c>
      <c r="P6" s="23">
        <v>2.3434538763620907E-2</v>
      </c>
      <c r="Q6" s="23">
        <v>3.7838667603162118E-3</v>
      </c>
      <c r="R6" s="23">
        <v>7.1428599999999998</v>
      </c>
      <c r="S6" s="24" t="s">
        <v>103</v>
      </c>
      <c r="T6" s="25">
        <v>1.1364923541627676</v>
      </c>
      <c r="U6" s="20">
        <v>0.6947320000000019</v>
      </c>
      <c r="V6" s="20">
        <v>0.15107000000000426</v>
      </c>
      <c r="W6" s="20">
        <v>1.2250859999999761</v>
      </c>
      <c r="X6" s="20">
        <v>1.8128400000000509E-2</v>
      </c>
      <c r="Y6" s="20">
        <v>5.520493333333281E-2</v>
      </c>
      <c r="Z6" s="26">
        <v>7.333333333333332E-2</v>
      </c>
    </row>
    <row r="7" spans="1:26" ht="15" x14ac:dyDescent="0.25">
      <c r="A7" s="21" t="s">
        <v>104</v>
      </c>
      <c r="B7" t="s">
        <v>105</v>
      </c>
      <c r="C7">
        <v>9.1199999999999992</v>
      </c>
      <c r="D7">
        <v>6.7620304677472425E-3</v>
      </c>
      <c r="E7">
        <f t="shared" ref="E7:E13" si="0">(1/D7)/F7</f>
        <v>2.6835782753709915E-3</v>
      </c>
      <c r="F7">
        <v>55107.233533000726</v>
      </c>
      <c r="G7" s="22">
        <v>89.761927146999426</v>
      </c>
      <c r="H7" s="22">
        <v>0.28204790348509945</v>
      </c>
      <c r="I7" s="22">
        <v>5.1922710575091555</v>
      </c>
      <c r="J7" s="22">
        <v>0.99326884425460871</v>
      </c>
      <c r="K7" s="22">
        <v>9.819766967381547E-3</v>
      </c>
      <c r="L7" s="22">
        <v>0.13078892186281282</v>
      </c>
      <c r="M7" s="22">
        <v>2.355642663839555E-2</v>
      </c>
      <c r="N7" s="22">
        <v>0.63307640691218081</v>
      </c>
      <c r="O7" s="23">
        <v>1.0825520612484778</v>
      </c>
      <c r="P7" s="23">
        <v>2.3434538763620907E-2</v>
      </c>
      <c r="Q7" s="23">
        <v>3.7838667603162118E-3</v>
      </c>
      <c r="R7" s="23">
        <v>7.1428599999999998</v>
      </c>
      <c r="S7" s="24" t="s">
        <v>103</v>
      </c>
      <c r="T7" s="25">
        <v>1.1364923541627676</v>
      </c>
      <c r="U7" s="20">
        <v>0.6947320000000019</v>
      </c>
      <c r="V7" s="20">
        <v>0.15107000000000426</v>
      </c>
      <c r="W7" s="20">
        <v>1.2250859999999761</v>
      </c>
      <c r="X7" s="20">
        <v>1.8128400000000509E-2</v>
      </c>
      <c r="Y7" s="20">
        <v>5.520493333333281E-2</v>
      </c>
      <c r="Z7" s="26">
        <v>7.333333333333332E-2</v>
      </c>
    </row>
    <row r="8" spans="1:26" ht="15" x14ac:dyDescent="0.25">
      <c r="A8" s="21" t="s">
        <v>106</v>
      </c>
      <c r="B8" t="s">
        <v>107</v>
      </c>
      <c r="C8">
        <v>75</v>
      </c>
      <c r="D8">
        <v>7.3091758846675556E-3</v>
      </c>
      <c r="E8">
        <f t="shared" si="0"/>
        <v>7.5743431351692619E-3</v>
      </c>
      <c r="F8">
        <v>18062.86398060702</v>
      </c>
      <c r="G8" s="22">
        <v>78.953637563773825</v>
      </c>
      <c r="H8" s="22">
        <v>0.41286740290208268</v>
      </c>
      <c r="I8" s="22">
        <v>9.3606596698368509</v>
      </c>
      <c r="J8" s="22">
        <v>3.9160092887722371</v>
      </c>
      <c r="K8" s="22">
        <v>9.4403774963276958E-3</v>
      </c>
      <c r="L8" s="22">
        <v>0.45321207406401276</v>
      </c>
      <c r="M8" s="22">
        <v>2.453351056009432E-2</v>
      </c>
      <c r="N8" s="22">
        <v>0.20538479256095499</v>
      </c>
      <c r="O8" s="23">
        <v>1.3734961580170368</v>
      </c>
      <c r="P8" s="23">
        <v>0.12578769128599396</v>
      </c>
      <c r="Q8" s="23">
        <v>1.0003608997298918E-2</v>
      </c>
      <c r="R8" s="23">
        <v>11.1111</v>
      </c>
      <c r="S8" s="24" t="s">
        <v>108</v>
      </c>
      <c r="T8" s="25">
        <v>4.9541438083671689</v>
      </c>
      <c r="U8" s="20">
        <v>3.5848139999999944</v>
      </c>
      <c r="V8" s="20">
        <v>0.63516599999999812</v>
      </c>
      <c r="W8" s="20">
        <v>6.5507659999999959</v>
      </c>
      <c r="X8" s="20">
        <v>7.6219919999999775E-2</v>
      </c>
      <c r="Y8" s="20">
        <v>1.5737800800000001</v>
      </c>
      <c r="Z8" s="26">
        <v>1.65</v>
      </c>
    </row>
    <row r="9" spans="1:26" ht="15" x14ac:dyDescent="0.25">
      <c r="A9" s="21" t="s">
        <v>109</v>
      </c>
      <c r="B9" t="s">
        <v>110</v>
      </c>
      <c r="C9">
        <v>0</v>
      </c>
      <c r="D9">
        <v>6.5519476813144621E-3</v>
      </c>
      <c r="E9">
        <f t="shared" si="0"/>
        <v>3.1879412375760002E-3</v>
      </c>
      <c r="F9">
        <v>47876.155799305649</v>
      </c>
      <c r="G9" s="22">
        <v>78.953637563773825</v>
      </c>
      <c r="H9" s="22">
        <v>0.41286740290208268</v>
      </c>
      <c r="I9" s="22">
        <v>9.3606596698368509</v>
      </c>
      <c r="J9" s="22">
        <v>3.9160092887722371</v>
      </c>
      <c r="K9" s="22">
        <v>9.4403774963276958E-3</v>
      </c>
      <c r="L9" s="22">
        <v>0.45321207406401276</v>
      </c>
      <c r="M9" s="22">
        <v>2.453351056009432E-2</v>
      </c>
      <c r="N9" s="22">
        <v>0.20538479256095499</v>
      </c>
      <c r="O9" s="23">
        <v>1.3734961580170368</v>
      </c>
      <c r="P9" s="23">
        <v>0.12578769128599396</v>
      </c>
      <c r="Q9" s="23">
        <v>1.0003608997298918E-2</v>
      </c>
      <c r="R9" s="23">
        <v>11.1111</v>
      </c>
      <c r="S9" s="24" t="s">
        <v>108</v>
      </c>
      <c r="T9" s="25">
        <v>4.9541438083671689</v>
      </c>
      <c r="U9" s="20">
        <v>3.5848139999999944</v>
      </c>
      <c r="V9" s="20">
        <v>0.63516599999999812</v>
      </c>
      <c r="W9" s="20">
        <v>6.5507659999999959</v>
      </c>
      <c r="X9" s="20">
        <v>7.6219919999999775E-2</v>
      </c>
      <c r="Y9" s="20">
        <v>1.5737800800000001</v>
      </c>
      <c r="Z9" s="26">
        <v>1.65</v>
      </c>
    </row>
    <row r="10" spans="1:26" ht="15" x14ac:dyDescent="0.25">
      <c r="A10" s="21" t="s">
        <v>111</v>
      </c>
      <c r="B10" t="s">
        <v>112</v>
      </c>
      <c r="C10">
        <v>0</v>
      </c>
      <c r="D10">
        <v>3.524492004320539E-2</v>
      </c>
      <c r="E10">
        <f t="shared" si="0"/>
        <v>1.9645275519252804E-3</v>
      </c>
      <c r="F10">
        <v>14442.598770609517</v>
      </c>
      <c r="G10" s="22">
        <v>59.461200417342845</v>
      </c>
      <c r="H10" s="22">
        <v>0.41614420665500684</v>
      </c>
      <c r="I10" s="22">
        <v>8.7519113734660543</v>
      </c>
      <c r="J10" s="22">
        <v>2.640097747197435</v>
      </c>
      <c r="K10" s="22">
        <v>1.0662018911094031E-2</v>
      </c>
      <c r="L10" s="22">
        <v>0.77273615956313912</v>
      </c>
      <c r="M10" s="22">
        <v>10.719202132838843</v>
      </c>
      <c r="N10" s="22">
        <v>0.59586778263782481</v>
      </c>
      <c r="O10" s="23">
        <v>1.4523972504157789</v>
      </c>
      <c r="P10" s="23">
        <v>0.99481100225609809</v>
      </c>
      <c r="Q10" s="23">
        <v>2.8271017439624182</v>
      </c>
      <c r="R10" s="23">
        <v>14.2857</v>
      </c>
      <c r="S10" s="24" t="s">
        <v>113</v>
      </c>
      <c r="T10" s="25">
        <v>10.4601645512052</v>
      </c>
      <c r="U10" s="20">
        <v>4.089972000000003</v>
      </c>
      <c r="V10" s="20">
        <v>7.0908639999999963</v>
      </c>
      <c r="W10" s="27">
        <v>12.358601999999991</v>
      </c>
      <c r="X10" s="20">
        <v>0.85090367999999961</v>
      </c>
      <c r="Y10" s="20">
        <v>3.70909632</v>
      </c>
      <c r="Z10" s="26">
        <v>4.5599999999999996</v>
      </c>
    </row>
    <row r="11" spans="1:26" ht="15" x14ac:dyDescent="0.25">
      <c r="A11" s="21" t="s">
        <v>114</v>
      </c>
      <c r="B11" t="s">
        <v>115</v>
      </c>
      <c r="C11">
        <v>45.27</v>
      </c>
      <c r="D11">
        <v>1.3902304935039264E-2</v>
      </c>
      <c r="E11">
        <f t="shared" si="0"/>
        <v>5.2375172215151115E-3</v>
      </c>
      <c r="F11">
        <v>13733.705358993451</v>
      </c>
      <c r="G11" s="22">
        <v>59.461200417342845</v>
      </c>
      <c r="H11" s="22">
        <v>0.41614420665500684</v>
      </c>
      <c r="I11" s="22">
        <v>8.7519113734660543</v>
      </c>
      <c r="J11" s="22">
        <v>2.640097747197435</v>
      </c>
      <c r="K11" s="22">
        <v>1.0662018911094031E-2</v>
      </c>
      <c r="L11" s="22">
        <v>0.77273615956313912</v>
      </c>
      <c r="M11" s="22">
        <v>10.719202132838843</v>
      </c>
      <c r="N11" s="22">
        <v>0.59586778263782481</v>
      </c>
      <c r="O11" s="23">
        <v>1.4523972504157789</v>
      </c>
      <c r="P11" s="23">
        <v>0.99481100225609809</v>
      </c>
      <c r="Q11" s="23">
        <v>2.8271017439624182</v>
      </c>
      <c r="R11" s="23">
        <v>14.2857</v>
      </c>
      <c r="S11" s="24" t="s">
        <v>113</v>
      </c>
      <c r="T11" s="25">
        <v>10.4601645512052</v>
      </c>
      <c r="U11" s="20">
        <v>4.089972000000003</v>
      </c>
      <c r="V11" s="20">
        <v>7.0908639999999963</v>
      </c>
      <c r="W11" s="27">
        <v>12.358601999999991</v>
      </c>
      <c r="X11" s="20">
        <v>0.85090367999999961</v>
      </c>
      <c r="Y11" s="20">
        <v>3.70909632</v>
      </c>
      <c r="Z11" s="26">
        <v>4.5599999999999996</v>
      </c>
    </row>
    <row r="12" spans="1:26" ht="15" x14ac:dyDescent="0.25">
      <c r="A12" s="21" t="s">
        <v>116</v>
      </c>
      <c r="B12" t="s">
        <v>117</v>
      </c>
      <c r="C12">
        <v>91.21</v>
      </c>
      <c r="D12">
        <v>8.3197641125109557E-3</v>
      </c>
      <c r="E12">
        <f t="shared" si="0"/>
        <v>1.0766873503719687E-2</v>
      </c>
      <c r="F12">
        <v>11163.474282769321</v>
      </c>
      <c r="G12" s="22">
        <v>46.406262292242324</v>
      </c>
      <c r="H12" s="22">
        <v>0.75359695946486283</v>
      </c>
      <c r="I12" s="22">
        <v>17.417953109181703</v>
      </c>
      <c r="J12" s="22">
        <v>16.15429689603841</v>
      </c>
      <c r="K12" s="22">
        <v>0.18739229390255838</v>
      </c>
      <c r="L12" s="22">
        <v>2.0121072461771008</v>
      </c>
      <c r="M12" s="22">
        <v>0.9975264994785713</v>
      </c>
      <c r="N12" s="22">
        <v>0.73175667753448759</v>
      </c>
      <c r="O12" s="23">
        <v>1.5656641382128469</v>
      </c>
      <c r="P12" s="23">
        <v>0.25300606480702326</v>
      </c>
      <c r="Q12" s="23">
        <v>0.1382885960078957</v>
      </c>
      <c r="R12" s="23">
        <v>40.909100000000002</v>
      </c>
      <c r="S12" s="24" t="s">
        <v>118</v>
      </c>
      <c r="T12" s="25">
        <v>13.477498144524652</v>
      </c>
      <c r="U12" s="20">
        <v>3.7111760000000089</v>
      </c>
      <c r="V12" s="20">
        <v>10.31307799999999</v>
      </c>
      <c r="W12" s="20">
        <v>14.024253999999999</v>
      </c>
      <c r="X12" s="20">
        <v>1.2375693599999988</v>
      </c>
      <c r="Y12" s="20">
        <v>0.36576397333333466</v>
      </c>
      <c r="Z12" s="26">
        <v>1.6033333333333335</v>
      </c>
    </row>
    <row r="13" spans="1:26" ht="15" x14ac:dyDescent="0.25">
      <c r="A13" s="21" t="s">
        <v>119</v>
      </c>
      <c r="B13" t="s">
        <v>120</v>
      </c>
      <c r="C13">
        <v>88.15</v>
      </c>
      <c r="D13">
        <v>6.8385080828619813E-3</v>
      </c>
      <c r="E13">
        <f t="shared" si="0"/>
        <v>9.7593187346048851E-3</v>
      </c>
      <c r="F13">
        <v>14983.702215902023</v>
      </c>
      <c r="G13" s="22">
        <v>46.406262292242324</v>
      </c>
      <c r="H13" s="22">
        <v>0.75359695946486283</v>
      </c>
      <c r="I13" s="22">
        <v>17.417953109181703</v>
      </c>
      <c r="J13" s="22">
        <v>16.15429689603841</v>
      </c>
      <c r="K13" s="22">
        <v>0.18739229390255838</v>
      </c>
      <c r="L13" s="22">
        <v>2.0121072461771008</v>
      </c>
      <c r="M13" s="22">
        <v>0.9975264994785713</v>
      </c>
      <c r="N13" s="22">
        <v>0.73175667753448759</v>
      </c>
      <c r="O13" s="23">
        <v>1.5656641382128469</v>
      </c>
      <c r="P13" s="23">
        <v>0.25300606480702326</v>
      </c>
      <c r="Q13" s="23">
        <v>0.1382885960078957</v>
      </c>
      <c r="R13" s="23">
        <v>40.909100000000002</v>
      </c>
      <c r="S13" s="24" t="s">
        <v>118</v>
      </c>
      <c r="T13" s="25">
        <v>13.477498144524652</v>
      </c>
      <c r="U13" s="20">
        <v>3.7111760000000089</v>
      </c>
      <c r="V13" s="20">
        <v>10.31307799999999</v>
      </c>
      <c r="W13" s="20">
        <v>14.024253999999999</v>
      </c>
      <c r="X13" s="20">
        <v>1.2375693599999988</v>
      </c>
      <c r="Y13" s="20">
        <v>0.36576397333333466</v>
      </c>
      <c r="Z13" s="26">
        <v>1.6033333333333335</v>
      </c>
    </row>
  </sheetData>
  <mergeCells count="1">
    <mergeCell ref="U4:Z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J31"/>
  <sheetViews>
    <sheetView topLeftCell="P1" workbookViewId="0">
      <selection activeCell="AB22" sqref="AB22"/>
    </sheetView>
  </sheetViews>
  <sheetFormatPr defaultRowHeight="14.25" x14ac:dyDescent="0.2"/>
  <sheetData>
    <row r="4" spans="1:36" x14ac:dyDescent="0.2">
      <c r="A4" t="s">
        <v>36</v>
      </c>
      <c r="K4" t="s">
        <v>50</v>
      </c>
      <c r="U4" t="s">
        <v>35</v>
      </c>
    </row>
    <row r="7" spans="1:36" ht="25.5" x14ac:dyDescent="0.2">
      <c r="A7" s="1" t="s">
        <v>0</v>
      </c>
      <c r="K7" s="1" t="s">
        <v>45</v>
      </c>
      <c r="U7" s="1" t="s">
        <v>0</v>
      </c>
      <c r="AE7" s="1" t="s">
        <v>45</v>
      </c>
    </row>
    <row r="8" spans="1:36" x14ac:dyDescent="0.2">
      <c r="A8" s="2" t="s">
        <v>41</v>
      </c>
      <c r="K8" s="2" t="s">
        <v>46</v>
      </c>
      <c r="U8" s="2" t="s">
        <v>51</v>
      </c>
      <c r="AE8" s="2" t="s">
        <v>62</v>
      </c>
    </row>
    <row r="9" spans="1:36" ht="18.75" x14ac:dyDescent="0.2">
      <c r="A9" s="3" t="s">
        <v>2</v>
      </c>
      <c r="K9" s="3" t="s">
        <v>2</v>
      </c>
      <c r="U9" s="3" t="s">
        <v>2</v>
      </c>
      <c r="AE9" s="3" t="s">
        <v>2</v>
      </c>
    </row>
    <row r="10" spans="1:36" x14ac:dyDescent="0.2">
      <c r="A10" s="2" t="s">
        <v>3</v>
      </c>
      <c r="K10" s="2" t="s">
        <v>3</v>
      </c>
      <c r="U10" s="2" t="s">
        <v>3</v>
      </c>
      <c r="AE10" s="2" t="s">
        <v>3</v>
      </c>
    </row>
    <row r="11" spans="1:36" ht="18.75" x14ac:dyDescent="0.2">
      <c r="A11" s="3" t="s">
        <v>4</v>
      </c>
      <c r="K11" s="3" t="s">
        <v>4</v>
      </c>
      <c r="U11" s="3" t="s">
        <v>4</v>
      </c>
      <c r="AE11" s="3" t="s">
        <v>4</v>
      </c>
    </row>
    <row r="12" spans="1:36" ht="15.75" thickBot="1" x14ac:dyDescent="0.3">
      <c r="A12" s="4" t="s">
        <v>5</v>
      </c>
      <c r="B12" s="5" t="s">
        <v>6</v>
      </c>
      <c r="C12" s="5" t="s">
        <v>7</v>
      </c>
      <c r="D12" s="5" t="s">
        <v>8</v>
      </c>
      <c r="E12" s="5" t="s">
        <v>9</v>
      </c>
      <c r="F12" s="5" t="s">
        <v>10</v>
      </c>
      <c r="K12" s="4" t="s">
        <v>5</v>
      </c>
      <c r="L12" s="5" t="s">
        <v>6</v>
      </c>
      <c r="M12" s="5" t="s">
        <v>7</v>
      </c>
      <c r="N12" s="5" t="s">
        <v>8</v>
      </c>
      <c r="O12" s="5" t="s">
        <v>9</v>
      </c>
      <c r="P12" s="5" t="s">
        <v>10</v>
      </c>
      <c r="U12" s="4" t="s">
        <v>5</v>
      </c>
      <c r="V12" s="5" t="s">
        <v>6</v>
      </c>
      <c r="W12" s="5" t="s">
        <v>7</v>
      </c>
      <c r="X12" s="5" t="s">
        <v>8</v>
      </c>
      <c r="Y12" s="5" t="s">
        <v>9</v>
      </c>
      <c r="Z12" s="5" t="s">
        <v>10</v>
      </c>
      <c r="AE12" s="4" t="s">
        <v>5</v>
      </c>
      <c r="AF12" s="5" t="s">
        <v>6</v>
      </c>
      <c r="AG12" s="5" t="s">
        <v>7</v>
      </c>
      <c r="AH12" s="5" t="s">
        <v>8</v>
      </c>
      <c r="AI12" s="5" t="s">
        <v>9</v>
      </c>
      <c r="AJ12" s="5" t="s">
        <v>10</v>
      </c>
    </row>
    <row r="13" spans="1:36" x14ac:dyDescent="0.2">
      <c r="A13" s="6" t="s">
        <v>11</v>
      </c>
      <c r="B13" s="7">
        <v>1</v>
      </c>
      <c r="C13" s="7">
        <v>4.3999999999999999E-5</v>
      </c>
      <c r="D13" s="7">
        <v>4.3999999999999999E-5</v>
      </c>
      <c r="E13" s="7">
        <v>2.87</v>
      </c>
      <c r="F13" s="7">
        <v>0.14099999999999999</v>
      </c>
      <c r="K13" s="6" t="s">
        <v>11</v>
      </c>
      <c r="L13" s="7">
        <v>1</v>
      </c>
      <c r="M13" s="7">
        <v>997008381</v>
      </c>
      <c r="N13" s="7">
        <v>997008381</v>
      </c>
      <c r="O13" s="7">
        <v>5.89</v>
      </c>
      <c r="P13" s="7">
        <v>5.0999999999999997E-2</v>
      </c>
      <c r="U13" s="6" t="s">
        <v>11</v>
      </c>
      <c r="V13" s="7">
        <v>1</v>
      </c>
      <c r="W13" s="7">
        <v>1.8E-5</v>
      </c>
      <c r="X13" s="7">
        <v>1.8E-5</v>
      </c>
      <c r="Y13" s="7">
        <v>7.45</v>
      </c>
      <c r="Z13" s="7">
        <v>0.112</v>
      </c>
      <c r="AE13" s="6" t="s">
        <v>11</v>
      </c>
      <c r="AF13" s="7">
        <v>1</v>
      </c>
      <c r="AG13" s="7">
        <v>67295428</v>
      </c>
      <c r="AH13" s="7">
        <v>67295428</v>
      </c>
      <c r="AI13" s="7">
        <v>18.010000000000002</v>
      </c>
      <c r="AJ13" s="7">
        <v>5.0999999999999997E-2</v>
      </c>
    </row>
    <row r="14" spans="1:36" x14ac:dyDescent="0.2">
      <c r="A14" s="6" t="s">
        <v>42</v>
      </c>
      <c r="B14" s="7">
        <v>1</v>
      </c>
      <c r="C14" s="7">
        <v>4.3999999999999999E-5</v>
      </c>
      <c r="D14" s="7">
        <v>4.3999999999999999E-5</v>
      </c>
      <c r="E14" s="7">
        <v>2.87</v>
      </c>
      <c r="F14" s="7">
        <v>0.14099999999999999</v>
      </c>
      <c r="K14" s="6" t="s">
        <v>47</v>
      </c>
      <c r="L14" s="7">
        <v>1</v>
      </c>
      <c r="M14" s="7">
        <v>997008381</v>
      </c>
      <c r="N14" s="7">
        <v>997008381</v>
      </c>
      <c r="O14" s="7">
        <v>5.89</v>
      </c>
      <c r="P14" s="7">
        <v>5.0999999999999997E-2</v>
      </c>
      <c r="U14" s="6" t="s">
        <v>52</v>
      </c>
      <c r="V14" s="7">
        <v>1</v>
      </c>
      <c r="W14" s="7">
        <v>1.8E-5</v>
      </c>
      <c r="X14" s="7">
        <v>1.8E-5</v>
      </c>
      <c r="Y14" s="7">
        <v>7.45</v>
      </c>
      <c r="Z14" s="7">
        <v>0.112</v>
      </c>
      <c r="AE14" s="6" t="s">
        <v>63</v>
      </c>
      <c r="AF14" s="7">
        <v>1</v>
      </c>
      <c r="AG14" s="7">
        <v>67295428</v>
      </c>
      <c r="AH14" s="7">
        <v>67295428</v>
      </c>
      <c r="AI14" s="7">
        <v>18.010000000000002</v>
      </c>
      <c r="AJ14" s="7">
        <v>5.0999999999999997E-2</v>
      </c>
    </row>
    <row r="15" spans="1:36" x14ac:dyDescent="0.2">
      <c r="A15" s="6" t="s">
        <v>13</v>
      </c>
      <c r="B15" s="7">
        <v>6</v>
      </c>
      <c r="C15" s="7">
        <v>9.2E-5</v>
      </c>
      <c r="D15" s="7">
        <v>1.5E-5</v>
      </c>
      <c r="E15" s="8"/>
      <c r="F15" s="8"/>
      <c r="K15" s="6" t="s">
        <v>13</v>
      </c>
      <c r="L15" s="7">
        <v>6</v>
      </c>
      <c r="M15" s="7">
        <v>1014809367</v>
      </c>
      <c r="N15" s="7">
        <v>169134895</v>
      </c>
      <c r="O15" s="8"/>
      <c r="P15" s="8"/>
      <c r="U15" s="6" t="s">
        <v>13</v>
      </c>
      <c r="V15" s="7">
        <v>2</v>
      </c>
      <c r="W15" s="7">
        <v>5.0000000000000004E-6</v>
      </c>
      <c r="X15" s="7">
        <v>1.9999999999999999E-6</v>
      </c>
      <c r="Y15" s="8"/>
      <c r="Z15" s="8"/>
      <c r="AE15" s="6" t="s">
        <v>13</v>
      </c>
      <c r="AF15" s="7">
        <v>2</v>
      </c>
      <c r="AG15" s="7">
        <v>7472295</v>
      </c>
      <c r="AH15" s="7">
        <v>3736147</v>
      </c>
      <c r="AI15" s="8"/>
      <c r="AJ15" s="8"/>
    </row>
    <row r="16" spans="1:36" x14ac:dyDescent="0.2">
      <c r="A16" s="6" t="s">
        <v>14</v>
      </c>
      <c r="B16" s="7">
        <v>2</v>
      </c>
      <c r="C16" s="7">
        <v>1.0000000000000001E-5</v>
      </c>
      <c r="D16" s="7">
        <v>5.0000000000000004E-6</v>
      </c>
      <c r="E16" s="7">
        <v>0.24</v>
      </c>
      <c r="F16" s="7">
        <v>0.79500000000000004</v>
      </c>
      <c r="K16" s="6" t="s">
        <v>14</v>
      </c>
      <c r="L16" s="7">
        <v>2</v>
      </c>
      <c r="M16" s="7">
        <v>46534330</v>
      </c>
      <c r="N16" s="7">
        <v>23267165</v>
      </c>
      <c r="O16" s="7">
        <v>0.1</v>
      </c>
      <c r="P16" s="7">
        <v>0.91</v>
      </c>
      <c r="U16" s="6" t="s">
        <v>14</v>
      </c>
      <c r="V16" s="7">
        <v>1</v>
      </c>
      <c r="W16" s="7">
        <v>3.9999999999999998E-6</v>
      </c>
      <c r="X16" s="7">
        <v>3.9999999999999998E-6</v>
      </c>
      <c r="Y16" s="7">
        <v>8.49</v>
      </c>
      <c r="Z16" s="7">
        <v>0.21</v>
      </c>
      <c r="AE16" s="6" t="s">
        <v>14</v>
      </c>
      <c r="AF16" s="7">
        <v>1</v>
      </c>
      <c r="AG16" s="7">
        <v>175224</v>
      </c>
      <c r="AH16" s="7">
        <v>175224</v>
      </c>
      <c r="AI16" s="7">
        <v>0.02</v>
      </c>
      <c r="AJ16" s="7">
        <v>0.90200000000000002</v>
      </c>
    </row>
    <row r="17" spans="1:36" x14ac:dyDescent="0.2">
      <c r="A17" s="6" t="s">
        <v>15</v>
      </c>
      <c r="B17" s="7">
        <v>4</v>
      </c>
      <c r="C17" s="7">
        <v>8.2000000000000001E-5</v>
      </c>
      <c r="D17" s="7">
        <v>2.0000000000000002E-5</v>
      </c>
      <c r="E17" s="8"/>
      <c r="F17" s="8"/>
      <c r="K17" s="6" t="s">
        <v>15</v>
      </c>
      <c r="L17" s="7">
        <v>4</v>
      </c>
      <c r="M17" s="7">
        <v>968275037</v>
      </c>
      <c r="N17" s="7">
        <v>242068759</v>
      </c>
      <c r="O17" s="8"/>
      <c r="P17" s="8"/>
      <c r="U17" s="6" t="s">
        <v>15</v>
      </c>
      <c r="V17" s="7">
        <v>1</v>
      </c>
      <c r="W17" s="7">
        <v>9.9999999999999995E-7</v>
      </c>
      <c r="X17" s="7">
        <v>9.9999999999999995E-7</v>
      </c>
      <c r="Y17" s="8"/>
      <c r="Z17" s="8"/>
      <c r="AE17" s="6" t="s">
        <v>15</v>
      </c>
      <c r="AF17" s="7">
        <v>1</v>
      </c>
      <c r="AG17" s="7">
        <v>7297071</v>
      </c>
      <c r="AH17" s="7">
        <v>7297071</v>
      </c>
      <c r="AI17" s="8"/>
      <c r="AJ17" s="8"/>
    </row>
    <row r="18" spans="1:36" x14ac:dyDescent="0.2">
      <c r="A18" s="6" t="s">
        <v>16</v>
      </c>
      <c r="B18" s="7">
        <v>7</v>
      </c>
      <c r="C18" s="7">
        <v>1.35E-4</v>
      </c>
      <c r="D18" s="8"/>
      <c r="E18" s="8"/>
      <c r="F18" s="8"/>
      <c r="K18" s="6" t="s">
        <v>16</v>
      </c>
      <c r="L18" s="7">
        <v>7</v>
      </c>
      <c r="M18" s="7">
        <v>2011817748</v>
      </c>
      <c r="N18" s="8"/>
      <c r="O18" s="8"/>
      <c r="P18" s="8"/>
      <c r="U18" s="6" t="s">
        <v>16</v>
      </c>
      <c r="V18" s="7">
        <v>3</v>
      </c>
      <c r="W18" s="7">
        <v>2.3E-5</v>
      </c>
      <c r="X18" s="8"/>
      <c r="Y18" s="8"/>
      <c r="Z18" s="8"/>
      <c r="AE18" s="6" t="s">
        <v>16</v>
      </c>
      <c r="AF18" s="7">
        <v>3</v>
      </c>
      <c r="AG18" s="7">
        <v>74767722</v>
      </c>
      <c r="AH18" s="8"/>
      <c r="AI18" s="8"/>
      <c r="AJ18" s="8"/>
    </row>
    <row r="19" spans="1:36" ht="18.75" x14ac:dyDescent="0.2">
      <c r="A19" s="3" t="s">
        <v>17</v>
      </c>
      <c r="K19" s="3" t="s">
        <v>17</v>
      </c>
      <c r="U19" s="3" t="s">
        <v>17</v>
      </c>
      <c r="AE19" s="3" t="s">
        <v>17</v>
      </c>
    </row>
    <row r="20" spans="1:36" ht="15.75" thickBot="1" x14ac:dyDescent="0.3">
      <c r="A20" s="5" t="s">
        <v>18</v>
      </c>
      <c r="B20" s="5" t="s">
        <v>19</v>
      </c>
      <c r="C20" s="5" t="s">
        <v>20</v>
      </c>
      <c r="D20" s="5" t="s">
        <v>21</v>
      </c>
      <c r="K20" s="5" t="s">
        <v>18</v>
      </c>
      <c r="L20" s="5" t="s">
        <v>19</v>
      </c>
      <c r="M20" s="5" t="s">
        <v>20</v>
      </c>
      <c r="N20" s="5" t="s">
        <v>21</v>
      </c>
      <c r="U20" s="5" t="s">
        <v>18</v>
      </c>
      <c r="V20" s="5" t="s">
        <v>19</v>
      </c>
      <c r="W20" s="5" t="s">
        <v>20</v>
      </c>
      <c r="X20" s="5" t="s">
        <v>21</v>
      </c>
      <c r="AE20" s="5" t="s">
        <v>18</v>
      </c>
      <c r="AF20" s="5" t="s">
        <v>19</v>
      </c>
      <c r="AG20" s="5" t="s">
        <v>20</v>
      </c>
      <c r="AH20" s="5" t="s">
        <v>21</v>
      </c>
    </row>
    <row r="21" spans="1:36" x14ac:dyDescent="0.2">
      <c r="A21" s="7">
        <v>3.9074000000000001E-3</v>
      </c>
      <c r="B21" s="9">
        <v>0.32329999999999998</v>
      </c>
      <c r="C21" s="9">
        <v>0.21060000000000001</v>
      </c>
      <c r="D21" s="9">
        <v>0</v>
      </c>
      <c r="K21" s="7">
        <v>13005.2</v>
      </c>
      <c r="L21" s="9">
        <v>0.49559999999999998</v>
      </c>
      <c r="M21" s="9">
        <v>0.41149999999999998</v>
      </c>
      <c r="N21" s="9">
        <v>0</v>
      </c>
      <c r="U21" s="7">
        <v>1.5518000000000001E-3</v>
      </c>
      <c r="V21" s="9">
        <v>0.78839999999999999</v>
      </c>
      <c r="W21" s="9">
        <v>0.68269999999999997</v>
      </c>
      <c r="X21" s="9">
        <v>0</v>
      </c>
      <c r="AE21" s="7">
        <v>1932.91</v>
      </c>
      <c r="AF21" s="9">
        <v>0.90010000000000001</v>
      </c>
      <c r="AG21" s="9">
        <v>0.85009999999999997</v>
      </c>
      <c r="AH21" s="9">
        <v>0.64480000000000004</v>
      </c>
    </row>
    <row r="22" spans="1:36" ht="18.75" x14ac:dyDescent="0.2">
      <c r="A22" s="3" t="s">
        <v>22</v>
      </c>
      <c r="K22" s="3" t="s">
        <v>22</v>
      </c>
      <c r="U22" s="3" t="s">
        <v>22</v>
      </c>
      <c r="AE22" s="3" t="s">
        <v>22</v>
      </c>
    </row>
    <row r="23" spans="1:36" ht="15.75" thickBot="1" x14ac:dyDescent="0.3">
      <c r="A23" s="4" t="s">
        <v>23</v>
      </c>
      <c r="B23" s="5" t="s">
        <v>24</v>
      </c>
      <c r="C23" s="5" t="s">
        <v>25</v>
      </c>
      <c r="D23" s="5" t="s">
        <v>26</v>
      </c>
      <c r="E23" s="5" t="s">
        <v>10</v>
      </c>
      <c r="F23" s="5" t="s">
        <v>27</v>
      </c>
      <c r="K23" s="4" t="s">
        <v>23</v>
      </c>
      <c r="L23" s="5" t="s">
        <v>24</v>
      </c>
      <c r="M23" s="5" t="s">
        <v>25</v>
      </c>
      <c r="N23" s="5" t="s">
        <v>26</v>
      </c>
      <c r="O23" s="5" t="s">
        <v>10</v>
      </c>
      <c r="P23" s="5" t="s">
        <v>27</v>
      </c>
      <c r="U23" s="4" t="s">
        <v>23</v>
      </c>
      <c r="V23" s="5" t="s">
        <v>24</v>
      </c>
      <c r="W23" s="5" t="s">
        <v>25</v>
      </c>
      <c r="X23" s="5" t="s">
        <v>26</v>
      </c>
      <c r="Y23" s="5" t="s">
        <v>10</v>
      </c>
      <c r="Z23" s="5" t="s">
        <v>27</v>
      </c>
      <c r="AE23" s="4" t="s">
        <v>23</v>
      </c>
      <c r="AF23" s="5" t="s">
        <v>24</v>
      </c>
      <c r="AG23" s="5" t="s">
        <v>25</v>
      </c>
      <c r="AH23" s="5" t="s">
        <v>26</v>
      </c>
      <c r="AI23" s="5" t="s">
        <v>10</v>
      </c>
      <c r="AJ23" s="5" t="s">
        <v>27</v>
      </c>
    </row>
    <row r="24" spans="1:36" x14ac:dyDescent="0.2">
      <c r="A24" s="6" t="s">
        <v>28</v>
      </c>
      <c r="B24" s="7">
        <v>9.2399999999999999E-3</v>
      </c>
      <c r="C24" s="7">
        <v>1.9499999999999999E-3</v>
      </c>
      <c r="D24" s="7">
        <v>4.75</v>
      </c>
      <c r="E24" s="7">
        <v>3.0000000000000001E-3</v>
      </c>
      <c r="F24" s="8"/>
      <c r="K24" s="6" t="s">
        <v>28</v>
      </c>
      <c r="L24" s="7">
        <v>43660</v>
      </c>
      <c r="M24" s="7">
        <v>9029</v>
      </c>
      <c r="N24" s="7">
        <v>4.84</v>
      </c>
      <c r="O24" s="7">
        <v>3.0000000000000001E-3</v>
      </c>
      <c r="P24" s="8"/>
      <c r="U24" s="6" t="s">
        <v>28</v>
      </c>
      <c r="V24" s="7">
        <v>1.447E-2</v>
      </c>
      <c r="W24" s="7">
        <v>1.6299999999999999E-3</v>
      </c>
      <c r="X24" s="7">
        <v>8.9</v>
      </c>
      <c r="Y24" s="7">
        <v>1.2E-2</v>
      </c>
      <c r="Z24" s="8"/>
      <c r="AE24" s="6" t="s">
        <v>28</v>
      </c>
      <c r="AF24" s="7">
        <v>23776</v>
      </c>
      <c r="AG24" s="7">
        <v>1908</v>
      </c>
      <c r="AH24" s="7">
        <v>12.46</v>
      </c>
      <c r="AI24" s="7">
        <v>6.0000000000000001E-3</v>
      </c>
      <c r="AJ24" s="8"/>
    </row>
    <row r="25" spans="1:36" x14ac:dyDescent="0.2">
      <c r="A25" s="6" t="s">
        <v>43</v>
      </c>
      <c r="B25" s="7">
        <v>-1.6299999999999999E-3</v>
      </c>
      <c r="C25" s="7">
        <v>9.6299999999999999E-4</v>
      </c>
      <c r="D25" s="7">
        <v>-1.69</v>
      </c>
      <c r="E25" s="7">
        <v>0.14099999999999999</v>
      </c>
      <c r="F25" s="7">
        <v>1</v>
      </c>
      <c r="K25" s="6" t="s">
        <v>16</v>
      </c>
      <c r="L25" s="7">
        <v>-2209</v>
      </c>
      <c r="M25" s="7">
        <v>910</v>
      </c>
      <c r="N25" s="7">
        <v>-2.4300000000000002</v>
      </c>
      <c r="O25" s="7">
        <v>5.0999999999999997E-2</v>
      </c>
      <c r="P25" s="7">
        <v>1</v>
      </c>
      <c r="U25" s="6" t="s">
        <v>53</v>
      </c>
      <c r="V25" s="7">
        <v>-3.16E-3</v>
      </c>
      <c r="W25" s="7">
        <v>1.16E-3</v>
      </c>
      <c r="X25" s="7">
        <v>-2.73</v>
      </c>
      <c r="Y25" s="7">
        <v>0.112</v>
      </c>
      <c r="Z25" s="7">
        <v>1</v>
      </c>
      <c r="AE25" s="6" t="s">
        <v>64</v>
      </c>
      <c r="AF25" s="7">
        <v>-42611</v>
      </c>
      <c r="AG25" s="7">
        <v>10040</v>
      </c>
      <c r="AH25" s="7">
        <v>-4.24</v>
      </c>
      <c r="AI25" s="7">
        <v>5.0999999999999997E-2</v>
      </c>
      <c r="AJ25" s="7">
        <v>1</v>
      </c>
    </row>
    <row r="26" spans="1:36" ht="18.75" x14ac:dyDescent="0.2">
      <c r="A26" s="3" t="s">
        <v>30</v>
      </c>
      <c r="K26" s="3" t="s">
        <v>30</v>
      </c>
      <c r="U26" s="3" t="s">
        <v>30</v>
      </c>
      <c r="AE26" s="3" t="s">
        <v>30</v>
      </c>
    </row>
    <row r="27" spans="1:36" x14ac:dyDescent="0.2">
      <c r="A27" s="6" t="s">
        <v>31</v>
      </c>
      <c r="B27" s="6" t="s">
        <v>32</v>
      </c>
      <c r="C27" s="6" t="s">
        <v>44</v>
      </c>
      <c r="K27" s="6" t="s">
        <v>48</v>
      </c>
      <c r="L27" s="6" t="s">
        <v>32</v>
      </c>
      <c r="M27" s="6" t="s">
        <v>49</v>
      </c>
      <c r="U27" s="6" t="s">
        <v>31</v>
      </c>
      <c r="V27" s="6" t="s">
        <v>32</v>
      </c>
      <c r="W27" s="6" t="s">
        <v>54</v>
      </c>
      <c r="AE27" s="6" t="s">
        <v>48</v>
      </c>
      <c r="AF27" s="6" t="s">
        <v>32</v>
      </c>
      <c r="AG27" s="6" t="s">
        <v>65</v>
      </c>
    </row>
    <row r="28" spans="1:36" ht="18.75" x14ac:dyDescent="0.2">
      <c r="U28" s="3" t="s">
        <v>55</v>
      </c>
    </row>
    <row r="29" spans="1:36" ht="15.75" thickBot="1" x14ac:dyDescent="0.3">
      <c r="U29" s="5" t="s">
        <v>56</v>
      </c>
      <c r="V29" s="5" t="s">
        <v>31</v>
      </c>
      <c r="W29" s="5" t="s">
        <v>57</v>
      </c>
      <c r="X29" s="5" t="s">
        <v>58</v>
      </c>
      <c r="Y29" s="5" t="s">
        <v>59</v>
      </c>
      <c r="Z29" s="4"/>
    </row>
    <row r="30" spans="1:36" x14ac:dyDescent="0.2">
      <c r="U30" s="7">
        <v>1</v>
      </c>
      <c r="V30" s="7">
        <v>1.4189999999999999E-2</v>
      </c>
      <c r="W30" s="7">
        <v>1.4239999999999999E-2</v>
      </c>
      <c r="X30" s="7">
        <v>-5.0000000000000002E-5</v>
      </c>
      <c r="Y30" s="7">
        <v>-1.34</v>
      </c>
      <c r="Z30" s="6" t="s">
        <v>60</v>
      </c>
    </row>
    <row r="31" spans="1:36" x14ac:dyDescent="0.2">
      <c r="U31" s="11" t="s">
        <v>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5"/>
  <sheetViews>
    <sheetView workbookViewId="0">
      <selection activeCell="M11" sqref="M11"/>
    </sheetView>
  </sheetViews>
  <sheetFormatPr defaultRowHeight="14.25" x14ac:dyDescent="0.2"/>
  <sheetData>
    <row r="4" spans="1:11" x14ac:dyDescent="0.2">
      <c r="A4" t="s">
        <v>36</v>
      </c>
      <c r="K4" t="s">
        <v>35</v>
      </c>
    </row>
    <row r="6" spans="1:11" ht="25.5" x14ac:dyDescent="0.2">
      <c r="A6" s="1" t="s">
        <v>0</v>
      </c>
      <c r="K6" t="s">
        <v>69</v>
      </c>
    </row>
    <row r="7" spans="1:11" ht="18.75" x14ac:dyDescent="0.2">
      <c r="A7" s="3" t="s">
        <v>2</v>
      </c>
    </row>
    <row r="8" spans="1:11" x14ac:dyDescent="0.2">
      <c r="A8" s="2" t="s">
        <v>3</v>
      </c>
    </row>
    <row r="9" spans="1:11" ht="18.75" x14ac:dyDescent="0.2">
      <c r="A9" s="3" t="s">
        <v>4</v>
      </c>
    </row>
    <row r="10" spans="1:11" ht="15.75" thickBot="1" x14ac:dyDescent="0.3">
      <c r="A10" s="4" t="s">
        <v>5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</row>
    <row r="11" spans="1:11" x14ac:dyDescent="0.2">
      <c r="A11" s="6" t="s">
        <v>11</v>
      </c>
      <c r="B11" s="7">
        <v>1</v>
      </c>
      <c r="C11" s="7">
        <v>7775.29</v>
      </c>
      <c r="D11" s="7">
        <v>7775.29</v>
      </c>
      <c r="E11" s="7">
        <v>65.650000000000006</v>
      </c>
      <c r="F11" s="7">
        <v>0</v>
      </c>
    </row>
    <row r="12" spans="1:11" x14ac:dyDescent="0.2">
      <c r="A12" s="6" t="s">
        <v>66</v>
      </c>
      <c r="B12" s="7">
        <v>1</v>
      </c>
      <c r="C12" s="7">
        <v>7775.29</v>
      </c>
      <c r="D12" s="7">
        <v>7775.29</v>
      </c>
      <c r="E12" s="7">
        <v>65.650000000000006</v>
      </c>
      <c r="F12" s="7">
        <v>0</v>
      </c>
    </row>
    <row r="13" spans="1:11" x14ac:dyDescent="0.2">
      <c r="A13" s="6" t="s">
        <v>13</v>
      </c>
      <c r="B13" s="7">
        <v>5</v>
      </c>
      <c r="C13" s="7">
        <v>592.14</v>
      </c>
      <c r="D13" s="7">
        <v>118.43</v>
      </c>
      <c r="E13" s="8"/>
      <c r="F13" s="8"/>
    </row>
    <row r="14" spans="1:11" x14ac:dyDescent="0.2">
      <c r="A14" s="6" t="s">
        <v>14</v>
      </c>
      <c r="B14" s="7">
        <v>2</v>
      </c>
      <c r="C14" s="7">
        <v>51.04</v>
      </c>
      <c r="D14" s="7">
        <v>25.52</v>
      </c>
      <c r="E14" s="7">
        <v>0.14000000000000001</v>
      </c>
      <c r="F14" s="7">
        <v>0.874</v>
      </c>
    </row>
    <row r="15" spans="1:11" x14ac:dyDescent="0.2">
      <c r="A15" s="6" t="s">
        <v>15</v>
      </c>
      <c r="B15" s="7">
        <v>3</v>
      </c>
      <c r="C15" s="7">
        <v>541.1</v>
      </c>
      <c r="D15" s="7">
        <v>180.37</v>
      </c>
      <c r="E15" s="8"/>
      <c r="F15" s="8"/>
    </row>
    <row r="16" spans="1:11" x14ac:dyDescent="0.2">
      <c r="A16" s="6" t="s">
        <v>16</v>
      </c>
      <c r="B16" s="7">
        <v>6</v>
      </c>
      <c r="C16" s="7">
        <v>8367.43</v>
      </c>
      <c r="D16" s="8"/>
      <c r="E16" s="8"/>
      <c r="F16" s="8"/>
    </row>
    <row r="17" spans="1:6" ht="18.75" x14ac:dyDescent="0.2">
      <c r="A17" s="3" t="s">
        <v>17</v>
      </c>
    </row>
    <row r="18" spans="1:6" ht="15.75" thickBot="1" x14ac:dyDescent="0.3">
      <c r="A18" s="5" t="s">
        <v>18</v>
      </c>
      <c r="B18" s="5" t="s">
        <v>19</v>
      </c>
      <c r="C18" s="5" t="s">
        <v>20</v>
      </c>
      <c r="D18" s="5" t="s">
        <v>21</v>
      </c>
    </row>
    <row r="19" spans="1:6" x14ac:dyDescent="0.2">
      <c r="A19" s="7">
        <v>10.8825</v>
      </c>
      <c r="B19" s="9">
        <v>0.92920000000000003</v>
      </c>
      <c r="C19" s="9">
        <v>0.91510000000000002</v>
      </c>
      <c r="D19" s="9">
        <v>0.87050000000000005</v>
      </c>
    </row>
    <row r="20" spans="1:6" ht="18.75" x14ac:dyDescent="0.2">
      <c r="A20" s="3" t="s">
        <v>22</v>
      </c>
    </row>
    <row r="21" spans="1:6" ht="15.75" thickBot="1" x14ac:dyDescent="0.3">
      <c r="A21" s="4" t="s">
        <v>23</v>
      </c>
      <c r="B21" s="5" t="s">
        <v>24</v>
      </c>
      <c r="C21" s="5" t="s">
        <v>25</v>
      </c>
      <c r="D21" s="5" t="s">
        <v>26</v>
      </c>
      <c r="E21" s="5" t="s">
        <v>10</v>
      </c>
      <c r="F21" s="5" t="s">
        <v>27</v>
      </c>
    </row>
    <row r="22" spans="1:6" x14ac:dyDescent="0.2">
      <c r="A22" s="6" t="s">
        <v>28</v>
      </c>
      <c r="B22" s="7">
        <v>87.84</v>
      </c>
      <c r="C22" s="7">
        <v>9.4</v>
      </c>
      <c r="D22" s="7">
        <v>9.35</v>
      </c>
      <c r="E22" s="7">
        <v>0</v>
      </c>
      <c r="F22" s="8"/>
    </row>
    <row r="23" spans="1:6" x14ac:dyDescent="0.2">
      <c r="A23" s="6" t="s">
        <v>67</v>
      </c>
      <c r="B23" s="7">
        <v>-23.44</v>
      </c>
      <c r="C23" s="7">
        <v>2.89</v>
      </c>
      <c r="D23" s="7">
        <v>-8.1</v>
      </c>
      <c r="E23" s="7">
        <v>0</v>
      </c>
      <c r="F23" s="7">
        <v>1</v>
      </c>
    </row>
    <row r="24" spans="1:6" ht="18.75" x14ac:dyDescent="0.2">
      <c r="A24" s="3" t="s">
        <v>30</v>
      </c>
    </row>
    <row r="25" spans="1:6" x14ac:dyDescent="0.2">
      <c r="A25" s="6" t="s">
        <v>31</v>
      </c>
      <c r="B25" s="6" t="s">
        <v>32</v>
      </c>
      <c r="C25" s="6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1"/>
  <sheetViews>
    <sheetView zoomScale="85" zoomScaleNormal="85" workbookViewId="0">
      <selection activeCell="O33" sqref="O33"/>
    </sheetView>
  </sheetViews>
  <sheetFormatPr defaultRowHeight="14.25" x14ac:dyDescent="0.2"/>
  <sheetData>
    <row r="3" spans="1:25" ht="15" x14ac:dyDescent="0.25">
      <c r="A3" s="17" t="s">
        <v>84</v>
      </c>
      <c r="B3" s="17" t="s">
        <v>85</v>
      </c>
      <c r="C3" s="17" t="s">
        <v>86</v>
      </c>
      <c r="D3" s="18" t="s">
        <v>87</v>
      </c>
      <c r="E3" s="18" t="s">
        <v>31</v>
      </c>
      <c r="F3" s="19" t="s">
        <v>88</v>
      </c>
      <c r="G3" s="19" t="s">
        <v>89</v>
      </c>
      <c r="H3" s="19" t="s">
        <v>90</v>
      </c>
      <c r="I3" s="19" t="s">
        <v>91</v>
      </c>
      <c r="J3" s="19" t="s">
        <v>92</v>
      </c>
      <c r="K3" s="19" t="s">
        <v>93</v>
      </c>
      <c r="L3" s="19" t="s">
        <v>94</v>
      </c>
      <c r="M3" s="19" t="s">
        <v>95</v>
      </c>
      <c r="N3" s="19" t="s">
        <v>96</v>
      </c>
      <c r="O3" s="19" t="s">
        <v>64</v>
      </c>
      <c r="P3" s="19" t="s">
        <v>74</v>
      </c>
      <c r="Q3" s="19" t="s">
        <v>97</v>
      </c>
      <c r="R3" s="19" t="s">
        <v>98</v>
      </c>
      <c r="S3" s="19" t="s">
        <v>99</v>
      </c>
      <c r="T3" s="20" t="s">
        <v>67</v>
      </c>
      <c r="U3" s="20" t="s">
        <v>29</v>
      </c>
      <c r="V3" s="20" t="s">
        <v>16</v>
      </c>
      <c r="W3" s="20" t="s">
        <v>100</v>
      </c>
      <c r="X3" s="20" t="s">
        <v>43</v>
      </c>
      <c r="Y3" s="20" t="s">
        <v>53</v>
      </c>
    </row>
    <row r="4" spans="1:25" ht="15" x14ac:dyDescent="0.25">
      <c r="A4" s="21" t="s">
        <v>101</v>
      </c>
      <c r="B4" t="s">
        <v>102</v>
      </c>
      <c r="C4">
        <v>0</v>
      </c>
      <c r="D4">
        <v>2.1425104547471934</v>
      </c>
      <c r="E4">
        <f>POWER(10,D4)</f>
        <v>138.83867320842535</v>
      </c>
      <c r="F4" s="22">
        <v>89.761927146999426</v>
      </c>
      <c r="G4" s="22">
        <v>0.28204790348509945</v>
      </c>
      <c r="H4" s="22">
        <v>5.1922710575091555</v>
      </c>
      <c r="I4" s="22">
        <v>0.99326884425460871</v>
      </c>
      <c r="J4" s="22">
        <v>9.819766967381547E-3</v>
      </c>
      <c r="K4" s="22">
        <v>0.13078892186281282</v>
      </c>
      <c r="L4" s="22">
        <v>2.355642663839555E-2</v>
      </c>
      <c r="M4" s="22">
        <v>0.63307640691218081</v>
      </c>
      <c r="N4" s="23">
        <v>1.0825520612484778</v>
      </c>
      <c r="O4" s="23">
        <v>2.3434538763620907E-2</v>
      </c>
      <c r="P4" s="23">
        <v>3.7838667603162118E-3</v>
      </c>
      <c r="Q4" s="23">
        <v>7.1428599999999998</v>
      </c>
      <c r="R4" s="24" t="s">
        <v>103</v>
      </c>
      <c r="S4" s="25">
        <v>1.1364923541627676</v>
      </c>
      <c r="T4" s="20">
        <v>0.6947320000000019</v>
      </c>
      <c r="U4" s="20">
        <v>0.15107000000000426</v>
      </c>
      <c r="V4" s="20">
        <v>1.2250859999999761</v>
      </c>
      <c r="W4" s="20">
        <v>1.8128400000000509E-2</v>
      </c>
      <c r="X4" s="20">
        <v>5.520493333333281E-2</v>
      </c>
      <c r="Y4" s="26">
        <v>7.333333333333332E-2</v>
      </c>
    </row>
    <row r="5" spans="1:25" ht="15" x14ac:dyDescent="0.25">
      <c r="A5" s="21" t="s">
        <v>104</v>
      </c>
      <c r="B5" t="s">
        <v>105</v>
      </c>
      <c r="C5">
        <v>76.05</v>
      </c>
      <c r="D5">
        <v>1.8688025010284828</v>
      </c>
      <c r="E5">
        <f t="shared" ref="E5:E11" si="0">POWER(10,D5)</f>
        <v>73.926900996918761</v>
      </c>
      <c r="F5" s="22">
        <v>89.761927146999426</v>
      </c>
      <c r="G5" s="22">
        <v>0.28204790348509945</v>
      </c>
      <c r="H5" s="22">
        <v>5.1922710575091555</v>
      </c>
      <c r="I5" s="22">
        <v>0.99326884425460871</v>
      </c>
      <c r="J5" s="22">
        <v>9.819766967381547E-3</v>
      </c>
      <c r="K5" s="22">
        <v>0.13078892186281282</v>
      </c>
      <c r="L5" s="22">
        <v>2.355642663839555E-2</v>
      </c>
      <c r="M5" s="22">
        <v>0.63307640691218081</v>
      </c>
      <c r="N5" s="23">
        <v>1.0825520612484778</v>
      </c>
      <c r="O5" s="23">
        <v>2.3434538763620907E-2</v>
      </c>
      <c r="P5" s="23">
        <v>3.7838667603162118E-3</v>
      </c>
      <c r="Q5" s="23">
        <v>7.1428599999999998</v>
      </c>
      <c r="R5" s="24" t="s">
        <v>103</v>
      </c>
      <c r="S5" s="25">
        <v>1.1364923541627676</v>
      </c>
      <c r="T5" s="20">
        <v>0.6947320000000019</v>
      </c>
      <c r="U5" s="20">
        <v>0.15107000000000426</v>
      </c>
      <c r="V5" s="20">
        <v>1.2250859999999761</v>
      </c>
      <c r="W5" s="20">
        <v>1.8128400000000509E-2</v>
      </c>
      <c r="X5" s="20">
        <v>5.520493333333281E-2</v>
      </c>
      <c r="Y5" s="26">
        <v>7.333333333333332E-2</v>
      </c>
    </row>
    <row r="6" spans="1:25" ht="15" x14ac:dyDescent="0.25">
      <c r="A6" s="21" t="s">
        <v>106</v>
      </c>
      <c r="B6" t="s">
        <v>107</v>
      </c>
      <c r="C6">
        <v>0</v>
      </c>
      <c r="D6">
        <v>3.1585179575695905</v>
      </c>
      <c r="E6">
        <f t="shared" si="0"/>
        <v>1440.5155726514238</v>
      </c>
      <c r="F6" s="22">
        <v>78.953637563773825</v>
      </c>
      <c r="G6" s="22">
        <v>0.41286740290208268</v>
      </c>
      <c r="H6" s="22">
        <v>9.3606596698368509</v>
      </c>
      <c r="I6" s="22">
        <v>3.9160092887722371</v>
      </c>
      <c r="J6" s="22">
        <v>9.4403774963276958E-3</v>
      </c>
      <c r="K6" s="22">
        <v>0.45321207406401276</v>
      </c>
      <c r="L6" s="22">
        <v>2.453351056009432E-2</v>
      </c>
      <c r="M6" s="22">
        <v>0.20538479256095499</v>
      </c>
      <c r="N6" s="23">
        <v>1.3734961580170368</v>
      </c>
      <c r="O6" s="23">
        <v>0.12578769128599396</v>
      </c>
      <c r="P6" s="23">
        <v>1.0003608997298918E-2</v>
      </c>
      <c r="Q6" s="23">
        <v>11.1111</v>
      </c>
      <c r="R6" s="24" t="s">
        <v>108</v>
      </c>
      <c r="S6" s="25">
        <v>4.9541438083671689</v>
      </c>
      <c r="T6" s="20">
        <v>3.5848139999999944</v>
      </c>
      <c r="U6" s="20">
        <v>0.63516599999999812</v>
      </c>
      <c r="V6" s="20">
        <v>6.5507659999999959</v>
      </c>
      <c r="W6" s="20">
        <v>7.6219919999999775E-2</v>
      </c>
      <c r="X6" s="20">
        <v>1.5737800800000001</v>
      </c>
      <c r="Y6" s="26">
        <v>1.65</v>
      </c>
    </row>
    <row r="7" spans="1:25" ht="15" x14ac:dyDescent="0.25">
      <c r="A7" s="21" t="s">
        <v>109</v>
      </c>
      <c r="B7" t="s">
        <v>110</v>
      </c>
      <c r="C7">
        <v>0</v>
      </c>
      <c r="D7">
        <v>2.8896223662834224</v>
      </c>
      <c r="E7">
        <f t="shared" si="0"/>
        <v>775.57243692061422</v>
      </c>
      <c r="F7" s="22">
        <v>78.953637563773825</v>
      </c>
      <c r="G7" s="22">
        <v>0.41286740290208268</v>
      </c>
      <c r="H7" s="22">
        <v>9.3606596698368509</v>
      </c>
      <c r="I7" s="22">
        <v>3.9160092887722371</v>
      </c>
      <c r="J7" s="22">
        <v>9.4403774963276958E-3</v>
      </c>
      <c r="K7" s="22">
        <v>0.45321207406401276</v>
      </c>
      <c r="L7" s="22">
        <v>2.453351056009432E-2</v>
      </c>
      <c r="M7" s="22">
        <v>0.20538479256095499</v>
      </c>
      <c r="N7" s="23">
        <v>1.3734961580170368</v>
      </c>
      <c r="O7" s="23">
        <v>0.12578769128599396</v>
      </c>
      <c r="P7" s="23">
        <v>1.0003608997298918E-2</v>
      </c>
      <c r="Q7" s="23">
        <v>11.1111</v>
      </c>
      <c r="R7" s="24" t="s">
        <v>108</v>
      </c>
      <c r="S7" s="25">
        <v>4.9541438083671689</v>
      </c>
      <c r="T7" s="20">
        <v>3.5848139999999944</v>
      </c>
      <c r="U7" s="20">
        <v>0.63516599999999812</v>
      </c>
      <c r="V7" s="20">
        <v>6.5507659999999959</v>
      </c>
      <c r="W7" s="20">
        <v>7.6219919999999775E-2</v>
      </c>
      <c r="X7" s="20">
        <v>1.5737800800000001</v>
      </c>
      <c r="Y7" s="26">
        <v>1.65</v>
      </c>
    </row>
    <row r="8" spans="1:25" ht="15" x14ac:dyDescent="0.25">
      <c r="A8" s="21" t="s">
        <v>111</v>
      </c>
      <c r="B8" t="s">
        <v>112</v>
      </c>
      <c r="C8">
        <v>0</v>
      </c>
      <c r="D8">
        <v>2.9729848472900287</v>
      </c>
      <c r="E8">
        <f t="shared" si="0"/>
        <v>939.69052381056679</v>
      </c>
      <c r="F8" s="22">
        <v>59.461200417342845</v>
      </c>
      <c r="G8" s="22">
        <v>0.41614420665500684</v>
      </c>
      <c r="H8" s="22">
        <v>8.7519113734660543</v>
      </c>
      <c r="I8" s="22">
        <v>2.640097747197435</v>
      </c>
      <c r="J8" s="22">
        <v>1.0662018911094031E-2</v>
      </c>
      <c r="K8" s="22">
        <v>0.77273615956313912</v>
      </c>
      <c r="L8" s="22">
        <v>10.719202132838843</v>
      </c>
      <c r="M8" s="22">
        <v>0.59586778263782481</v>
      </c>
      <c r="N8" s="23">
        <v>1.4523972504157789</v>
      </c>
      <c r="O8" s="23">
        <v>0.99481100225609809</v>
      </c>
      <c r="P8" s="23">
        <v>2.8271017439624182</v>
      </c>
      <c r="Q8" s="23">
        <v>14.2857</v>
      </c>
      <c r="R8" s="24" t="s">
        <v>113</v>
      </c>
      <c r="S8" s="25">
        <v>10.4601645512052</v>
      </c>
      <c r="T8" s="20">
        <v>4.089972000000003</v>
      </c>
      <c r="U8" s="20">
        <v>7.0908639999999963</v>
      </c>
      <c r="V8" s="27">
        <v>12.358601999999991</v>
      </c>
      <c r="W8" s="20">
        <v>0.85090367999999961</v>
      </c>
      <c r="X8" s="20">
        <v>3.70909632</v>
      </c>
      <c r="Y8" s="26">
        <v>4.5599999999999996</v>
      </c>
    </row>
    <row r="9" spans="1:25" ht="15" x14ac:dyDescent="0.25">
      <c r="A9" s="21" t="s">
        <v>114</v>
      </c>
      <c r="B9" t="s">
        <v>115</v>
      </c>
      <c r="C9">
        <v>97.18</v>
      </c>
      <c r="D9">
        <v>3.3981512898326676</v>
      </c>
      <c r="E9">
        <f t="shared" si="0"/>
        <v>2501.216528019344</v>
      </c>
      <c r="F9" s="22">
        <v>59.461200417342845</v>
      </c>
      <c r="G9" s="22">
        <v>0.41614420665500684</v>
      </c>
      <c r="H9" s="22">
        <v>8.7519113734660543</v>
      </c>
      <c r="I9" s="22">
        <v>2.640097747197435</v>
      </c>
      <c r="J9" s="22">
        <v>1.0662018911094031E-2</v>
      </c>
      <c r="K9" s="22">
        <v>0.77273615956313912</v>
      </c>
      <c r="L9" s="22">
        <v>10.719202132838843</v>
      </c>
      <c r="M9" s="22">
        <v>0.59586778263782481</v>
      </c>
      <c r="N9" s="23">
        <v>1.4523972504157789</v>
      </c>
      <c r="O9" s="23">
        <v>0.99481100225609809</v>
      </c>
      <c r="P9" s="23">
        <v>2.8271017439624182</v>
      </c>
      <c r="Q9" s="23">
        <v>14.2857</v>
      </c>
      <c r="R9" s="24" t="s">
        <v>113</v>
      </c>
      <c r="S9" s="25">
        <v>10.4601645512052</v>
      </c>
      <c r="T9" s="20">
        <v>4.089972000000003</v>
      </c>
      <c r="U9" s="20">
        <v>7.0908639999999963</v>
      </c>
      <c r="V9" s="27">
        <v>12.358601999999991</v>
      </c>
      <c r="W9" s="20">
        <v>0.85090367999999961</v>
      </c>
      <c r="X9" s="20">
        <v>3.70909632</v>
      </c>
      <c r="Y9" s="26">
        <v>4.5599999999999996</v>
      </c>
    </row>
    <row r="10" spans="1:25" ht="15" x14ac:dyDescent="0.25">
      <c r="A10" s="21" t="s">
        <v>116</v>
      </c>
      <c r="B10" t="s">
        <v>117</v>
      </c>
      <c r="C10">
        <v>0</v>
      </c>
      <c r="D10">
        <v>2.430321073532145</v>
      </c>
      <c r="E10">
        <f t="shared" si="0"/>
        <v>269.35253889910268</v>
      </c>
      <c r="F10" s="22">
        <v>46.406262292242324</v>
      </c>
      <c r="G10" s="22">
        <v>0.75359695946486283</v>
      </c>
      <c r="H10" s="22">
        <v>17.417953109181703</v>
      </c>
      <c r="I10" s="22">
        <v>16.15429689603841</v>
      </c>
      <c r="J10" s="22">
        <v>0.18739229390255838</v>
      </c>
      <c r="K10" s="22">
        <v>2.0121072461771008</v>
      </c>
      <c r="L10" s="22">
        <v>0.9975264994785713</v>
      </c>
      <c r="M10" s="22">
        <v>0.73175667753448759</v>
      </c>
      <c r="N10" s="23">
        <v>1.5656641382128469</v>
      </c>
      <c r="O10" s="23">
        <v>0.25300606480702326</v>
      </c>
      <c r="P10" s="23">
        <v>0.1382885960078957</v>
      </c>
      <c r="Q10" s="23">
        <v>40.909100000000002</v>
      </c>
      <c r="R10" s="24" t="s">
        <v>118</v>
      </c>
      <c r="S10" s="25">
        <v>13.477498144524652</v>
      </c>
      <c r="T10" s="20">
        <v>3.7111760000000089</v>
      </c>
      <c r="U10" s="20">
        <v>10.31307799999999</v>
      </c>
      <c r="V10" s="20">
        <v>14.024253999999999</v>
      </c>
      <c r="W10" s="20">
        <v>1.2375693599999988</v>
      </c>
      <c r="X10" s="20">
        <v>0.36576397333333466</v>
      </c>
      <c r="Y10" s="26">
        <v>1.6033333333333335</v>
      </c>
    </row>
    <row r="11" spans="1:25" ht="15" x14ac:dyDescent="0.25">
      <c r="A11" s="21" t="s">
        <v>119</v>
      </c>
      <c r="B11" t="s">
        <v>120</v>
      </c>
      <c r="C11">
        <v>100</v>
      </c>
      <c r="D11">
        <v>3.1850448895801873</v>
      </c>
      <c r="E11">
        <f t="shared" si="0"/>
        <v>1531.2457262430671</v>
      </c>
      <c r="F11" s="22">
        <v>46.406262292242324</v>
      </c>
      <c r="G11" s="22">
        <v>0.75359695946486283</v>
      </c>
      <c r="H11" s="22">
        <v>17.417953109181703</v>
      </c>
      <c r="I11" s="22">
        <v>16.15429689603841</v>
      </c>
      <c r="J11" s="22">
        <v>0.18739229390255838</v>
      </c>
      <c r="K11" s="22">
        <v>2.0121072461771008</v>
      </c>
      <c r="L11" s="22">
        <v>0.9975264994785713</v>
      </c>
      <c r="M11" s="22">
        <v>0.73175667753448759</v>
      </c>
      <c r="N11" s="23">
        <v>1.5656641382128469</v>
      </c>
      <c r="O11" s="23">
        <v>0.25300606480702326</v>
      </c>
      <c r="P11" s="23">
        <v>0.1382885960078957</v>
      </c>
      <c r="Q11" s="23">
        <v>40.909100000000002</v>
      </c>
      <c r="R11" s="24" t="s">
        <v>118</v>
      </c>
      <c r="S11" s="25">
        <v>13.477498144524652</v>
      </c>
      <c r="T11" s="20">
        <v>3.7111760000000089</v>
      </c>
      <c r="U11" s="20">
        <v>10.31307799999999</v>
      </c>
      <c r="V11" s="20">
        <v>14.024253999999999</v>
      </c>
      <c r="W11" s="20">
        <v>1.2375693599999988</v>
      </c>
      <c r="X11" s="20">
        <v>0.36576397333333466</v>
      </c>
      <c r="Y11" s="26">
        <v>1.6033333333333335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9"/>
  <sheetViews>
    <sheetView workbookViewId="0">
      <selection activeCell="P24" sqref="P24"/>
    </sheetView>
  </sheetViews>
  <sheetFormatPr defaultRowHeight="14.25" x14ac:dyDescent="0.2"/>
  <cols>
    <col min="1" max="1" width="12.25" customWidth="1"/>
  </cols>
  <sheetData>
    <row r="4" spans="1:11" x14ac:dyDescent="0.2">
      <c r="A4" t="s">
        <v>36</v>
      </c>
      <c r="K4" t="s">
        <v>35</v>
      </c>
    </row>
    <row r="6" spans="1:11" ht="25.5" x14ac:dyDescent="0.2">
      <c r="A6" s="1" t="s">
        <v>0</v>
      </c>
      <c r="K6" s="1" t="s">
        <v>0</v>
      </c>
    </row>
    <row r="7" spans="1:11" ht="18.75" x14ac:dyDescent="0.2">
      <c r="A7" s="3" t="s">
        <v>2</v>
      </c>
      <c r="K7" s="10" t="s">
        <v>38</v>
      </c>
    </row>
    <row r="8" spans="1:11" ht="18.75" x14ac:dyDescent="0.2">
      <c r="A8" s="2" t="s">
        <v>3</v>
      </c>
      <c r="K8" s="3" t="s">
        <v>2</v>
      </c>
    </row>
    <row r="9" spans="1:11" ht="18.75" x14ac:dyDescent="0.2">
      <c r="A9" s="3" t="s">
        <v>4</v>
      </c>
      <c r="K9" s="2" t="s">
        <v>3</v>
      </c>
    </row>
    <row r="10" spans="1:11" ht="15.75" thickBot="1" x14ac:dyDescent="0.3">
      <c r="A10" s="4" t="s">
        <v>5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K10" s="2" t="s">
        <v>39</v>
      </c>
    </row>
    <row r="11" spans="1:11" x14ac:dyDescent="0.2">
      <c r="A11" s="6" t="s">
        <v>11</v>
      </c>
      <c r="B11" s="7">
        <v>1</v>
      </c>
      <c r="C11" s="7">
        <v>2934537</v>
      </c>
      <c r="D11" s="7">
        <v>2934537</v>
      </c>
      <c r="E11" s="7">
        <v>9.1999999999999993</v>
      </c>
      <c r="F11" s="7">
        <v>2.9000000000000001E-2</v>
      </c>
    </row>
    <row r="12" spans="1:11" x14ac:dyDescent="0.2">
      <c r="A12" s="6" t="s">
        <v>42</v>
      </c>
      <c r="B12" s="7">
        <v>1</v>
      </c>
      <c r="C12" s="7">
        <v>2934537</v>
      </c>
      <c r="D12" s="7">
        <v>2934537</v>
      </c>
      <c r="E12" s="7">
        <v>9.1999999999999993</v>
      </c>
      <c r="F12" s="7">
        <v>2.9000000000000001E-2</v>
      </c>
    </row>
    <row r="13" spans="1:11" x14ac:dyDescent="0.2">
      <c r="A13" s="6" t="s">
        <v>13</v>
      </c>
      <c r="B13" s="7">
        <v>5</v>
      </c>
      <c r="C13" s="7">
        <v>1594354</v>
      </c>
      <c r="D13" s="7">
        <v>318871</v>
      </c>
      <c r="E13" s="8"/>
      <c r="F13" s="8"/>
    </row>
    <row r="14" spans="1:11" x14ac:dyDescent="0.2">
      <c r="A14" s="6" t="s">
        <v>14</v>
      </c>
      <c r="B14" s="7">
        <v>2</v>
      </c>
      <c r="C14" s="7">
        <v>151990</v>
      </c>
      <c r="D14" s="7">
        <v>75995</v>
      </c>
      <c r="E14" s="7">
        <v>0.16</v>
      </c>
      <c r="F14" s="7">
        <v>0.86</v>
      </c>
    </row>
    <row r="15" spans="1:11" x14ac:dyDescent="0.2">
      <c r="A15" s="6" t="s">
        <v>15</v>
      </c>
      <c r="B15" s="7">
        <v>3</v>
      </c>
      <c r="C15" s="7">
        <v>1442363</v>
      </c>
      <c r="D15" s="7">
        <v>480788</v>
      </c>
      <c r="E15" s="8"/>
      <c r="F15" s="8"/>
    </row>
    <row r="16" spans="1:11" x14ac:dyDescent="0.2">
      <c r="A16" s="6" t="s">
        <v>16</v>
      </c>
      <c r="B16" s="7">
        <v>6</v>
      </c>
      <c r="C16" s="7">
        <v>4528891</v>
      </c>
      <c r="D16" s="8"/>
      <c r="E16" s="8"/>
      <c r="F16" s="8"/>
    </row>
    <row r="17" spans="1:6" ht="18.75" x14ac:dyDescent="0.2">
      <c r="A17" s="3" t="s">
        <v>17</v>
      </c>
    </row>
    <row r="18" spans="1:6" ht="15.75" thickBot="1" x14ac:dyDescent="0.3">
      <c r="A18" s="5" t="s">
        <v>18</v>
      </c>
      <c r="B18" s="5" t="s">
        <v>19</v>
      </c>
      <c r="C18" s="5" t="s">
        <v>20</v>
      </c>
      <c r="D18" s="5" t="s">
        <v>21</v>
      </c>
    </row>
    <row r="19" spans="1:6" x14ac:dyDescent="0.2">
      <c r="A19" s="7">
        <v>564.68600000000004</v>
      </c>
      <c r="B19" s="9">
        <v>0.64800000000000002</v>
      </c>
      <c r="C19" s="9">
        <v>0.5776</v>
      </c>
      <c r="D19" s="9">
        <v>1.18E-2</v>
      </c>
    </row>
    <row r="20" spans="1:6" ht="18.75" x14ac:dyDescent="0.2">
      <c r="A20" s="3" t="s">
        <v>22</v>
      </c>
    </row>
    <row r="21" spans="1:6" ht="15.75" thickBot="1" x14ac:dyDescent="0.3">
      <c r="A21" s="4" t="s">
        <v>23</v>
      </c>
      <c r="B21" s="5" t="s">
        <v>24</v>
      </c>
      <c r="C21" s="5" t="s">
        <v>25</v>
      </c>
      <c r="D21" s="5" t="s">
        <v>26</v>
      </c>
      <c r="E21" s="5" t="s">
        <v>10</v>
      </c>
      <c r="F21" s="5" t="s">
        <v>27</v>
      </c>
    </row>
    <row r="22" spans="1:6" x14ac:dyDescent="0.2">
      <c r="A22" s="6" t="s">
        <v>28</v>
      </c>
      <c r="B22" s="7">
        <v>184</v>
      </c>
      <c r="C22" s="7">
        <v>313</v>
      </c>
      <c r="D22" s="7">
        <v>0.59</v>
      </c>
      <c r="E22" s="7">
        <v>0.58199999999999996</v>
      </c>
      <c r="F22" s="8"/>
    </row>
    <row r="23" spans="1:6" x14ac:dyDescent="0.2">
      <c r="A23" s="6" t="s">
        <v>43</v>
      </c>
      <c r="B23" s="7">
        <v>440</v>
      </c>
      <c r="C23" s="7">
        <v>145</v>
      </c>
      <c r="D23" s="7">
        <v>3.03</v>
      </c>
      <c r="E23" s="7">
        <v>2.9000000000000001E-2</v>
      </c>
      <c r="F23" s="7">
        <v>1</v>
      </c>
    </row>
    <row r="24" spans="1:6" ht="18.75" x14ac:dyDescent="0.2">
      <c r="A24" s="3" t="s">
        <v>30</v>
      </c>
    </row>
    <row r="25" spans="1:6" x14ac:dyDescent="0.2">
      <c r="A25" s="6" t="s">
        <v>31</v>
      </c>
      <c r="B25" s="6" t="s">
        <v>32</v>
      </c>
      <c r="C25" s="6" t="s">
        <v>70</v>
      </c>
    </row>
    <row r="26" spans="1:6" ht="18.75" x14ac:dyDescent="0.2">
      <c r="A26" s="3" t="s">
        <v>55</v>
      </c>
    </row>
    <row r="27" spans="1:6" ht="15.75" thickBot="1" x14ac:dyDescent="0.3">
      <c r="A27" s="5" t="s">
        <v>56</v>
      </c>
      <c r="B27" s="5" t="s">
        <v>31</v>
      </c>
      <c r="C27" s="5" t="s">
        <v>57</v>
      </c>
      <c r="D27" s="5" t="s">
        <v>58</v>
      </c>
      <c r="E27" s="5" t="s">
        <v>59</v>
      </c>
      <c r="F27" s="4"/>
    </row>
    <row r="28" spans="1:6" x14ac:dyDescent="0.2">
      <c r="A28" s="7">
        <v>5</v>
      </c>
      <c r="B28" s="7">
        <v>940</v>
      </c>
      <c r="C28" s="7">
        <v>1814</v>
      </c>
      <c r="D28" s="7">
        <v>-874</v>
      </c>
      <c r="E28" s="7">
        <v>-2.0699999999999998</v>
      </c>
      <c r="F28" s="6" t="s">
        <v>71</v>
      </c>
    </row>
    <row r="29" spans="1:6" x14ac:dyDescent="0.2">
      <c r="A29" s="11" t="s">
        <v>72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1"/>
  <sheetViews>
    <sheetView workbookViewId="0">
      <selection activeCell="D14" sqref="D14"/>
    </sheetView>
  </sheetViews>
  <sheetFormatPr defaultRowHeight="14.25" x14ac:dyDescent="0.2"/>
  <cols>
    <col min="3" max="3" width="11" bestFit="1" customWidth="1"/>
    <col min="6" max="6" width="13" bestFit="1" customWidth="1"/>
  </cols>
  <sheetData>
    <row r="3" spans="1:26" ht="15" x14ac:dyDescent="0.25">
      <c r="A3" s="17" t="s">
        <v>84</v>
      </c>
      <c r="B3" s="17" t="s">
        <v>85</v>
      </c>
      <c r="C3" s="17" t="s">
        <v>86</v>
      </c>
      <c r="D3" s="18" t="s">
        <v>87</v>
      </c>
      <c r="E3" s="18" t="s">
        <v>31</v>
      </c>
      <c r="F3" s="18" t="s">
        <v>77</v>
      </c>
      <c r="G3" s="19" t="s">
        <v>88</v>
      </c>
      <c r="H3" s="19" t="s">
        <v>89</v>
      </c>
      <c r="I3" s="19" t="s">
        <v>90</v>
      </c>
      <c r="J3" s="19" t="s">
        <v>91</v>
      </c>
      <c r="K3" s="19" t="s">
        <v>92</v>
      </c>
      <c r="L3" s="19" t="s">
        <v>93</v>
      </c>
      <c r="M3" s="19" t="s">
        <v>94</v>
      </c>
      <c r="N3" s="19" t="s">
        <v>95</v>
      </c>
      <c r="O3" s="19" t="s">
        <v>96</v>
      </c>
      <c r="P3" s="19" t="s">
        <v>64</v>
      </c>
      <c r="Q3" s="19" t="s">
        <v>74</v>
      </c>
      <c r="R3" s="19" t="s">
        <v>97</v>
      </c>
      <c r="S3" s="19" t="s">
        <v>98</v>
      </c>
      <c r="T3" s="19" t="s">
        <v>99</v>
      </c>
      <c r="U3" s="20" t="s">
        <v>67</v>
      </c>
      <c r="V3" s="20" t="s">
        <v>29</v>
      </c>
      <c r="W3" s="20" t="s">
        <v>16</v>
      </c>
      <c r="X3" s="20" t="s">
        <v>100</v>
      </c>
      <c r="Y3" s="20" t="s">
        <v>43</v>
      </c>
      <c r="Z3" s="20" t="s">
        <v>53</v>
      </c>
    </row>
    <row r="4" spans="1:26" ht="15" x14ac:dyDescent="0.25">
      <c r="A4" s="21" t="s">
        <v>101</v>
      </c>
      <c r="B4" t="s">
        <v>102</v>
      </c>
      <c r="C4">
        <v>0</v>
      </c>
      <c r="D4" t="s">
        <v>121</v>
      </c>
      <c r="E4" t="s">
        <v>121</v>
      </c>
      <c r="F4" t="s">
        <v>121</v>
      </c>
      <c r="G4" s="22">
        <v>89.761927146999426</v>
      </c>
      <c r="H4" s="22">
        <v>0.28204790348509945</v>
      </c>
      <c r="I4" s="22">
        <v>5.1922710575091555</v>
      </c>
      <c r="J4" s="22">
        <v>0.99326884425460871</v>
      </c>
      <c r="K4" s="22">
        <v>9.819766967381547E-3</v>
      </c>
      <c r="L4" s="22">
        <v>0.13078892186281282</v>
      </c>
      <c r="M4" s="22">
        <v>2.355642663839555E-2</v>
      </c>
      <c r="N4" s="22">
        <v>0.63307640691218081</v>
      </c>
      <c r="O4" s="23">
        <v>1.0825520612484778</v>
      </c>
      <c r="P4" s="23">
        <v>2.3434538763620907E-2</v>
      </c>
      <c r="Q4" s="23">
        <v>3.7838667603162118E-3</v>
      </c>
      <c r="R4" s="23">
        <v>7.1428599999999998</v>
      </c>
      <c r="S4" s="24" t="s">
        <v>103</v>
      </c>
      <c r="T4" s="25">
        <v>1.1364923541627676</v>
      </c>
      <c r="U4" s="20">
        <v>0.6947320000000019</v>
      </c>
      <c r="V4" s="20">
        <v>0.15107000000000426</v>
      </c>
      <c r="W4" s="20">
        <v>1.2250859999999761</v>
      </c>
      <c r="X4" s="20">
        <v>1.8128400000000509E-2</v>
      </c>
      <c r="Y4" s="20">
        <v>5.520493333333281E-2</v>
      </c>
      <c r="Z4" s="26">
        <v>7.333333333333332E-2</v>
      </c>
    </row>
    <row r="5" spans="1:26" ht="15" x14ac:dyDescent="0.25">
      <c r="A5" s="21" t="s">
        <v>104</v>
      </c>
      <c r="B5" t="s">
        <v>105</v>
      </c>
      <c r="C5">
        <v>0</v>
      </c>
      <c r="D5" t="s">
        <v>121</v>
      </c>
      <c r="E5" t="s">
        <v>121</v>
      </c>
      <c r="F5" t="s">
        <v>121</v>
      </c>
      <c r="G5" s="22">
        <v>89.761927146999426</v>
      </c>
      <c r="H5" s="22">
        <v>0.28204790348509945</v>
      </c>
      <c r="I5" s="22">
        <v>5.1922710575091555</v>
      </c>
      <c r="J5" s="22">
        <v>0.99326884425460871</v>
      </c>
      <c r="K5" s="22">
        <v>9.819766967381547E-3</v>
      </c>
      <c r="L5" s="22">
        <v>0.13078892186281282</v>
      </c>
      <c r="M5" s="22">
        <v>2.355642663839555E-2</v>
      </c>
      <c r="N5" s="22">
        <v>0.63307640691218081</v>
      </c>
      <c r="O5" s="23">
        <v>1.0825520612484778</v>
      </c>
      <c r="P5" s="23">
        <v>2.3434538763620907E-2</v>
      </c>
      <c r="Q5" s="23">
        <v>3.7838667603162118E-3</v>
      </c>
      <c r="R5" s="23">
        <v>7.1428599999999998</v>
      </c>
      <c r="S5" s="24" t="s">
        <v>103</v>
      </c>
      <c r="T5" s="25">
        <v>1.1364923541627676</v>
      </c>
      <c r="U5" s="20">
        <v>0.6947320000000019</v>
      </c>
      <c r="V5" s="20">
        <v>0.15107000000000426</v>
      </c>
      <c r="W5" s="20">
        <v>1.2250859999999761</v>
      </c>
      <c r="X5" s="20">
        <v>1.8128400000000509E-2</v>
      </c>
      <c r="Y5" s="20">
        <v>5.520493333333281E-2</v>
      </c>
      <c r="Z5" s="26">
        <v>7.333333333333332E-2</v>
      </c>
    </row>
    <row r="6" spans="1:26" ht="15" x14ac:dyDescent="0.25">
      <c r="A6" s="21" t="s">
        <v>106</v>
      </c>
      <c r="B6" t="s">
        <v>107</v>
      </c>
      <c r="C6">
        <v>71.94</v>
      </c>
      <c r="D6" t="s">
        <v>121</v>
      </c>
      <c r="E6" t="s">
        <v>121</v>
      </c>
      <c r="F6" t="s">
        <v>121</v>
      </c>
      <c r="G6" s="22">
        <v>78.953637563773825</v>
      </c>
      <c r="H6" s="22">
        <v>0.41286740290208268</v>
      </c>
      <c r="I6" s="22">
        <v>9.3606596698368509</v>
      </c>
      <c r="J6" s="22">
        <v>3.9160092887722371</v>
      </c>
      <c r="K6" s="22">
        <v>9.4403774963276958E-3</v>
      </c>
      <c r="L6" s="22">
        <v>0.45321207406401276</v>
      </c>
      <c r="M6" s="22">
        <v>2.453351056009432E-2</v>
      </c>
      <c r="N6" s="22">
        <v>0.20538479256095499</v>
      </c>
      <c r="O6" s="23">
        <v>1.3734961580170368</v>
      </c>
      <c r="P6" s="23">
        <v>0.12578769128599396</v>
      </c>
      <c r="Q6" s="23">
        <v>1.0003608997298918E-2</v>
      </c>
      <c r="R6" s="23">
        <v>11.1111</v>
      </c>
      <c r="S6" s="24" t="s">
        <v>108</v>
      </c>
      <c r="T6" s="25">
        <v>4.9541438083671689</v>
      </c>
      <c r="U6" s="20">
        <v>3.5848139999999944</v>
      </c>
      <c r="V6" s="20">
        <v>0.63516599999999812</v>
      </c>
      <c r="W6" s="20">
        <v>6.5507659999999959</v>
      </c>
      <c r="X6" s="20">
        <v>7.6219919999999775E-2</v>
      </c>
      <c r="Y6" s="20">
        <v>1.5737800800000001</v>
      </c>
      <c r="Z6" s="26">
        <v>1.65</v>
      </c>
    </row>
    <row r="7" spans="1:26" ht="15" x14ac:dyDescent="0.25">
      <c r="A7" s="21" t="s">
        <v>109</v>
      </c>
      <c r="B7" t="s">
        <v>110</v>
      </c>
      <c r="C7">
        <v>83.18</v>
      </c>
      <c r="D7" t="s">
        <v>121</v>
      </c>
      <c r="E7" t="s">
        <v>121</v>
      </c>
      <c r="F7" t="s">
        <v>121</v>
      </c>
      <c r="G7" s="22">
        <v>78.953637563773825</v>
      </c>
      <c r="H7" s="22">
        <v>0.41286740290208268</v>
      </c>
      <c r="I7" s="22">
        <v>9.3606596698368509</v>
      </c>
      <c r="J7" s="22">
        <v>3.9160092887722371</v>
      </c>
      <c r="K7" s="22">
        <v>9.4403774963276958E-3</v>
      </c>
      <c r="L7" s="22">
        <v>0.45321207406401276</v>
      </c>
      <c r="M7" s="22">
        <v>2.453351056009432E-2</v>
      </c>
      <c r="N7" s="22">
        <v>0.20538479256095499</v>
      </c>
      <c r="O7" s="23">
        <v>1.3734961580170368</v>
      </c>
      <c r="P7" s="23">
        <v>0.12578769128599396</v>
      </c>
      <c r="Q7" s="23">
        <v>1.0003608997298918E-2</v>
      </c>
      <c r="R7" s="23">
        <v>11.1111</v>
      </c>
      <c r="S7" s="24" t="s">
        <v>108</v>
      </c>
      <c r="T7" s="25">
        <v>4.9541438083671689</v>
      </c>
      <c r="U7" s="20">
        <v>3.5848139999999944</v>
      </c>
      <c r="V7" s="20">
        <v>0.63516599999999812</v>
      </c>
      <c r="W7" s="20">
        <v>6.5507659999999959</v>
      </c>
      <c r="X7" s="20">
        <v>7.6219919999999775E-2</v>
      </c>
      <c r="Y7" s="20">
        <v>1.5737800800000001</v>
      </c>
      <c r="Z7" s="26">
        <v>1.65</v>
      </c>
    </row>
    <row r="8" spans="1:26" ht="15" x14ac:dyDescent="0.25">
      <c r="A8" s="21" t="s">
        <v>111</v>
      </c>
      <c r="B8" t="s">
        <v>112</v>
      </c>
      <c r="C8">
        <v>84.13</v>
      </c>
      <c r="D8" t="s">
        <v>121</v>
      </c>
      <c r="E8" t="s">
        <v>121</v>
      </c>
      <c r="F8" t="s">
        <v>121</v>
      </c>
      <c r="G8" s="22">
        <v>59.461200417342845</v>
      </c>
      <c r="H8" s="22">
        <v>0.41614420665500684</v>
      </c>
      <c r="I8" s="22">
        <v>8.7519113734660543</v>
      </c>
      <c r="J8" s="22">
        <v>2.640097747197435</v>
      </c>
      <c r="K8" s="22">
        <v>1.0662018911094031E-2</v>
      </c>
      <c r="L8" s="22">
        <v>0.77273615956313912</v>
      </c>
      <c r="M8" s="22">
        <v>10.719202132838843</v>
      </c>
      <c r="N8" s="22">
        <v>0.59586778263782481</v>
      </c>
      <c r="O8" s="23">
        <v>1.4523972504157789</v>
      </c>
      <c r="P8" s="23">
        <v>0.99481100225609809</v>
      </c>
      <c r="Q8" s="23">
        <v>2.8271017439624182</v>
      </c>
      <c r="R8" s="23">
        <v>14.2857</v>
      </c>
      <c r="S8" s="24" t="s">
        <v>113</v>
      </c>
      <c r="T8" s="25">
        <v>10.4601645512052</v>
      </c>
      <c r="U8" s="20">
        <v>4.089972000000003</v>
      </c>
      <c r="V8" s="20">
        <v>7.0908639999999963</v>
      </c>
      <c r="W8" s="27">
        <v>12.358601999999991</v>
      </c>
      <c r="X8" s="20">
        <v>0.85090367999999961</v>
      </c>
      <c r="Y8" s="20">
        <v>3.70909632</v>
      </c>
      <c r="Z8" s="26">
        <v>4.5599999999999996</v>
      </c>
    </row>
    <row r="9" spans="1:26" ht="15" x14ac:dyDescent="0.25">
      <c r="A9" s="21" t="s">
        <v>114</v>
      </c>
      <c r="B9" t="s">
        <v>115</v>
      </c>
      <c r="C9">
        <v>99.9</v>
      </c>
      <c r="D9" t="s">
        <v>121</v>
      </c>
      <c r="E9" t="s">
        <v>121</v>
      </c>
      <c r="F9" t="s">
        <v>121</v>
      </c>
      <c r="G9" s="22">
        <v>59.461200417342845</v>
      </c>
      <c r="H9" s="22">
        <v>0.41614420665500684</v>
      </c>
      <c r="I9" s="22">
        <v>8.7519113734660543</v>
      </c>
      <c r="J9" s="22">
        <v>2.640097747197435</v>
      </c>
      <c r="K9" s="22">
        <v>1.0662018911094031E-2</v>
      </c>
      <c r="L9" s="22">
        <v>0.77273615956313912</v>
      </c>
      <c r="M9" s="22">
        <v>10.719202132838843</v>
      </c>
      <c r="N9" s="22">
        <v>0.59586778263782481</v>
      </c>
      <c r="O9" s="23">
        <v>1.4523972504157789</v>
      </c>
      <c r="P9" s="23">
        <v>0.99481100225609809</v>
      </c>
      <c r="Q9" s="23">
        <v>2.8271017439624182</v>
      </c>
      <c r="R9" s="23">
        <v>14.2857</v>
      </c>
      <c r="S9" s="24" t="s">
        <v>113</v>
      </c>
      <c r="T9" s="25">
        <v>10.4601645512052</v>
      </c>
      <c r="U9" s="20">
        <v>4.089972000000003</v>
      </c>
      <c r="V9" s="20">
        <v>7.0908639999999963</v>
      </c>
      <c r="W9" s="27">
        <v>12.358601999999991</v>
      </c>
      <c r="X9" s="20">
        <v>0.85090367999999961</v>
      </c>
      <c r="Y9" s="20">
        <v>3.70909632</v>
      </c>
      <c r="Z9" s="26">
        <v>4.5599999999999996</v>
      </c>
    </row>
    <row r="10" spans="1:26" ht="15" x14ac:dyDescent="0.25">
      <c r="A10" s="21" t="s">
        <v>116</v>
      </c>
      <c r="B10" t="s">
        <v>117</v>
      </c>
      <c r="C10">
        <v>0</v>
      </c>
      <c r="D10" t="s">
        <v>121</v>
      </c>
      <c r="E10" t="s">
        <v>121</v>
      </c>
      <c r="F10" t="s">
        <v>121</v>
      </c>
      <c r="G10" s="22">
        <v>46.406262292242324</v>
      </c>
      <c r="H10" s="22">
        <v>0.75359695946486283</v>
      </c>
      <c r="I10" s="22">
        <v>17.417953109181703</v>
      </c>
      <c r="J10" s="22">
        <v>16.15429689603841</v>
      </c>
      <c r="K10" s="22">
        <v>0.18739229390255838</v>
      </c>
      <c r="L10" s="22">
        <v>2.0121072461771008</v>
      </c>
      <c r="M10" s="22">
        <v>0.9975264994785713</v>
      </c>
      <c r="N10" s="22">
        <v>0.73175667753448759</v>
      </c>
      <c r="O10" s="23">
        <v>1.5656641382128469</v>
      </c>
      <c r="P10" s="23">
        <v>0.25300606480702326</v>
      </c>
      <c r="Q10" s="23">
        <v>0.1382885960078957</v>
      </c>
      <c r="R10" s="23">
        <v>40.909100000000002</v>
      </c>
      <c r="S10" s="24" t="s">
        <v>118</v>
      </c>
      <c r="T10" s="25">
        <v>13.477498144524652</v>
      </c>
      <c r="U10" s="20">
        <v>3.7111760000000089</v>
      </c>
      <c r="V10" s="20">
        <v>10.31307799999999</v>
      </c>
      <c r="W10" s="20">
        <v>14.024253999999999</v>
      </c>
      <c r="X10" s="20">
        <v>1.2375693599999988</v>
      </c>
      <c r="Y10" s="20">
        <v>0.36576397333333466</v>
      </c>
      <c r="Z10" s="26">
        <v>1.6033333333333335</v>
      </c>
    </row>
    <row r="11" spans="1:26" ht="15" x14ac:dyDescent="0.25">
      <c r="A11" s="21" t="s">
        <v>119</v>
      </c>
      <c r="B11" t="s">
        <v>120</v>
      </c>
      <c r="C11">
        <v>100</v>
      </c>
      <c r="D11" t="s">
        <v>121</v>
      </c>
      <c r="E11" t="s">
        <v>121</v>
      </c>
      <c r="F11" t="s">
        <v>121</v>
      </c>
      <c r="G11" s="22">
        <v>46.406262292242324</v>
      </c>
      <c r="H11" s="22">
        <v>0.75359695946486283</v>
      </c>
      <c r="I11" s="22">
        <v>17.417953109181703</v>
      </c>
      <c r="J11" s="22">
        <v>16.15429689603841</v>
      </c>
      <c r="K11" s="22">
        <v>0.18739229390255838</v>
      </c>
      <c r="L11" s="22">
        <v>2.0121072461771008</v>
      </c>
      <c r="M11" s="22">
        <v>0.9975264994785713</v>
      </c>
      <c r="N11" s="22">
        <v>0.73175667753448759</v>
      </c>
      <c r="O11" s="23">
        <v>1.5656641382128469</v>
      </c>
      <c r="P11" s="23">
        <v>0.25300606480702326</v>
      </c>
      <c r="Q11" s="23">
        <v>0.1382885960078957</v>
      </c>
      <c r="R11" s="23">
        <v>40.909100000000002</v>
      </c>
      <c r="S11" s="24" t="s">
        <v>118</v>
      </c>
      <c r="T11" s="25">
        <v>13.477498144524652</v>
      </c>
      <c r="U11" s="20">
        <v>3.7111760000000089</v>
      </c>
      <c r="V11" s="20">
        <v>10.31307799999999</v>
      </c>
      <c r="W11" s="20">
        <v>14.024253999999999</v>
      </c>
      <c r="X11" s="20">
        <v>1.2375693599999988</v>
      </c>
      <c r="Y11" s="20">
        <v>0.36576397333333466</v>
      </c>
      <c r="Z11" s="26">
        <v>1.6033333333333335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32"/>
  <sheetViews>
    <sheetView workbookViewId="0">
      <selection activeCell="AC15" sqref="AC15"/>
    </sheetView>
  </sheetViews>
  <sheetFormatPr defaultRowHeight="14.25" x14ac:dyDescent="0.2"/>
  <sheetData>
    <row r="4" spans="1:31" x14ac:dyDescent="0.2">
      <c r="A4" t="s">
        <v>36</v>
      </c>
      <c r="K4" t="s">
        <v>81</v>
      </c>
      <c r="U4" t="s">
        <v>35</v>
      </c>
      <c r="AE4" t="s">
        <v>82</v>
      </c>
    </row>
    <row r="7" spans="1:31" ht="25.5" x14ac:dyDescent="0.2">
      <c r="A7" s="1" t="s">
        <v>0</v>
      </c>
      <c r="K7" s="1" t="s">
        <v>76</v>
      </c>
      <c r="U7" s="1" t="s">
        <v>0</v>
      </c>
      <c r="AE7" s="1" t="s">
        <v>76</v>
      </c>
    </row>
    <row r="8" spans="1:31" ht="18.75" x14ac:dyDescent="0.2">
      <c r="A8" s="3" t="s">
        <v>2</v>
      </c>
      <c r="K8" s="3" t="s">
        <v>2</v>
      </c>
      <c r="U8" s="10" t="s">
        <v>38</v>
      </c>
      <c r="AE8" s="10" t="s">
        <v>38</v>
      </c>
    </row>
    <row r="9" spans="1:31" ht="18.75" x14ac:dyDescent="0.2">
      <c r="A9" s="2" t="s">
        <v>3</v>
      </c>
      <c r="K9" s="2" t="s">
        <v>3</v>
      </c>
      <c r="U9" s="3" t="s">
        <v>2</v>
      </c>
      <c r="AE9" s="3" t="s">
        <v>2</v>
      </c>
    </row>
    <row r="10" spans="1:31" ht="18.75" x14ac:dyDescent="0.2">
      <c r="A10" s="3" t="s">
        <v>4</v>
      </c>
      <c r="K10" s="3" t="s">
        <v>4</v>
      </c>
      <c r="U10" s="2" t="s">
        <v>3</v>
      </c>
      <c r="AE10" s="2" t="s">
        <v>3</v>
      </c>
    </row>
    <row r="11" spans="1:31" ht="15.75" thickBot="1" x14ac:dyDescent="0.3">
      <c r="A11" s="4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K11" s="4" t="s">
        <v>5</v>
      </c>
      <c r="L11" s="5" t="s">
        <v>6</v>
      </c>
      <c r="M11" s="5" t="s">
        <v>7</v>
      </c>
      <c r="N11" s="5" t="s">
        <v>8</v>
      </c>
      <c r="O11" s="5" t="s">
        <v>9</v>
      </c>
      <c r="P11" s="5" t="s">
        <v>10</v>
      </c>
      <c r="U11" s="2" t="s">
        <v>39</v>
      </c>
      <c r="AE11" s="2" t="s">
        <v>39</v>
      </c>
    </row>
    <row r="12" spans="1:31" x14ac:dyDescent="0.2">
      <c r="A12" s="6" t="s">
        <v>11</v>
      </c>
      <c r="B12" s="7">
        <v>1</v>
      </c>
      <c r="C12" s="7">
        <v>159.12899999999999</v>
      </c>
      <c r="D12" s="7">
        <v>159.12899999999999</v>
      </c>
      <c r="E12" s="7">
        <v>3.71</v>
      </c>
      <c r="F12" s="7">
        <v>0.112</v>
      </c>
      <c r="K12" s="6" t="s">
        <v>11</v>
      </c>
      <c r="L12" s="7">
        <v>1</v>
      </c>
      <c r="M12" s="7">
        <v>2002038232</v>
      </c>
      <c r="N12" s="7">
        <v>2002038232</v>
      </c>
      <c r="O12" s="7">
        <v>4.05</v>
      </c>
      <c r="P12" s="7">
        <v>0.1</v>
      </c>
    </row>
    <row r="13" spans="1:31" x14ac:dyDescent="0.2">
      <c r="A13" s="6" t="s">
        <v>73</v>
      </c>
      <c r="B13" s="7">
        <v>1</v>
      </c>
      <c r="C13" s="7">
        <v>159.12899999999999</v>
      </c>
      <c r="D13" s="7">
        <v>159.12899999999999</v>
      </c>
      <c r="E13" s="7">
        <v>3.71</v>
      </c>
      <c r="F13" s="7">
        <v>0.112</v>
      </c>
      <c r="K13" s="6" t="s">
        <v>66</v>
      </c>
      <c r="L13" s="7">
        <v>1</v>
      </c>
      <c r="M13" s="7">
        <v>2002038232</v>
      </c>
      <c r="N13" s="7">
        <v>2002038232</v>
      </c>
      <c r="O13" s="7">
        <v>4.05</v>
      </c>
      <c r="P13" s="7">
        <v>0.1</v>
      </c>
    </row>
    <row r="14" spans="1:31" x14ac:dyDescent="0.2">
      <c r="A14" s="6" t="s">
        <v>13</v>
      </c>
      <c r="B14" s="7">
        <v>5</v>
      </c>
      <c r="C14" s="7">
        <v>214.56299999999999</v>
      </c>
      <c r="D14" s="7">
        <v>42.912999999999997</v>
      </c>
      <c r="E14" s="8"/>
      <c r="F14" s="8"/>
      <c r="K14" s="6" t="s">
        <v>13</v>
      </c>
      <c r="L14" s="7">
        <v>5</v>
      </c>
      <c r="M14" s="7">
        <v>2472998284</v>
      </c>
      <c r="N14" s="7">
        <v>494599657</v>
      </c>
      <c r="O14" s="8"/>
      <c r="P14" s="8"/>
    </row>
    <row r="15" spans="1:31" x14ac:dyDescent="0.2">
      <c r="A15" s="6" t="s">
        <v>14</v>
      </c>
      <c r="B15" s="7">
        <v>2</v>
      </c>
      <c r="C15" s="7">
        <v>0.19500000000000001</v>
      </c>
      <c r="D15" s="7">
        <v>9.7000000000000003E-2</v>
      </c>
      <c r="E15" s="7">
        <v>0</v>
      </c>
      <c r="F15" s="7">
        <v>0.999</v>
      </c>
      <c r="K15" s="6" t="s">
        <v>14</v>
      </c>
      <c r="L15" s="7">
        <v>2</v>
      </c>
      <c r="M15" s="7">
        <v>48696245</v>
      </c>
      <c r="N15" s="7">
        <v>24348122</v>
      </c>
      <c r="O15" s="7">
        <v>0.03</v>
      </c>
      <c r="P15" s="7">
        <v>0.97099999999999997</v>
      </c>
    </row>
    <row r="16" spans="1:31" x14ac:dyDescent="0.2">
      <c r="A16" s="6" t="s">
        <v>15</v>
      </c>
      <c r="B16" s="7">
        <v>3</v>
      </c>
      <c r="C16" s="7">
        <v>214.369</v>
      </c>
      <c r="D16" s="7">
        <v>71.456000000000003</v>
      </c>
      <c r="E16" s="8"/>
      <c r="F16" s="8"/>
      <c r="K16" s="6" t="s">
        <v>15</v>
      </c>
      <c r="L16" s="7">
        <v>3</v>
      </c>
      <c r="M16" s="7">
        <v>2424302039</v>
      </c>
      <c r="N16" s="7">
        <v>808100680</v>
      </c>
      <c r="O16" s="8"/>
      <c r="P16" s="8"/>
    </row>
    <row r="17" spans="1:16" x14ac:dyDescent="0.2">
      <c r="A17" s="6" t="s">
        <v>16</v>
      </c>
      <c r="B17" s="7">
        <v>6</v>
      </c>
      <c r="C17" s="7">
        <v>373.69299999999998</v>
      </c>
      <c r="D17" s="8"/>
      <c r="E17" s="8"/>
      <c r="F17" s="8"/>
      <c r="K17" s="6" t="s">
        <v>16</v>
      </c>
      <c r="L17" s="7">
        <v>6</v>
      </c>
      <c r="M17" s="7">
        <v>4475036517</v>
      </c>
      <c r="N17" s="8"/>
      <c r="O17" s="8"/>
      <c r="P17" s="8"/>
    </row>
    <row r="18" spans="1:16" ht="18.75" x14ac:dyDescent="0.2">
      <c r="A18" s="3" t="s">
        <v>17</v>
      </c>
      <c r="K18" s="3" t="s">
        <v>17</v>
      </c>
    </row>
    <row r="19" spans="1:16" ht="15.75" thickBot="1" x14ac:dyDescent="0.3">
      <c r="A19" s="5" t="s">
        <v>18</v>
      </c>
      <c r="B19" s="5" t="s">
        <v>19</v>
      </c>
      <c r="C19" s="5" t="s">
        <v>20</v>
      </c>
      <c r="D19" s="5" t="s">
        <v>21</v>
      </c>
      <c r="K19" s="5" t="s">
        <v>18</v>
      </c>
      <c r="L19" s="5" t="s">
        <v>19</v>
      </c>
      <c r="M19" s="5" t="s">
        <v>20</v>
      </c>
      <c r="N19" s="5" t="s">
        <v>21</v>
      </c>
    </row>
    <row r="20" spans="1:16" x14ac:dyDescent="0.2">
      <c r="A20" s="7">
        <v>6.5507799999999996</v>
      </c>
      <c r="B20" s="9">
        <v>0.42580000000000001</v>
      </c>
      <c r="C20" s="9">
        <v>0.311</v>
      </c>
      <c r="D20" s="9">
        <v>0</v>
      </c>
      <c r="K20" s="7">
        <v>22239.599999999999</v>
      </c>
      <c r="L20" s="9">
        <v>0.44740000000000002</v>
      </c>
      <c r="M20" s="9">
        <v>0.33689999999999998</v>
      </c>
      <c r="N20" s="9">
        <v>0</v>
      </c>
    </row>
    <row r="21" spans="1:16" ht="18.75" x14ac:dyDescent="0.2">
      <c r="A21" s="3" t="s">
        <v>22</v>
      </c>
      <c r="K21" s="3" t="s">
        <v>22</v>
      </c>
    </row>
    <row r="22" spans="1:16" ht="15.75" thickBot="1" x14ac:dyDescent="0.3">
      <c r="A22" s="4" t="s">
        <v>23</v>
      </c>
      <c r="B22" s="5" t="s">
        <v>24</v>
      </c>
      <c r="C22" s="5" t="s">
        <v>25</v>
      </c>
      <c r="D22" s="5" t="s">
        <v>26</v>
      </c>
      <c r="E22" s="5" t="s">
        <v>10</v>
      </c>
      <c r="F22" s="5" t="s">
        <v>27</v>
      </c>
      <c r="K22" s="4" t="s">
        <v>23</v>
      </c>
      <c r="L22" s="5" t="s">
        <v>24</v>
      </c>
      <c r="M22" s="5" t="s">
        <v>25</v>
      </c>
      <c r="N22" s="5" t="s">
        <v>26</v>
      </c>
      <c r="O22" s="5" t="s">
        <v>10</v>
      </c>
      <c r="P22" s="5" t="s">
        <v>27</v>
      </c>
    </row>
    <row r="23" spans="1:16" x14ac:dyDescent="0.2">
      <c r="A23" s="6" t="s">
        <v>28</v>
      </c>
      <c r="B23" s="7">
        <v>0.21</v>
      </c>
      <c r="C23" s="7">
        <v>2.96</v>
      </c>
      <c r="D23" s="7">
        <v>7.0000000000000007E-2</v>
      </c>
      <c r="E23" s="7">
        <v>0.94599999999999995</v>
      </c>
      <c r="F23" s="8"/>
      <c r="K23" s="6" t="s">
        <v>28</v>
      </c>
      <c r="L23" s="7">
        <v>-44310</v>
      </c>
      <c r="M23" s="7">
        <v>19208</v>
      </c>
      <c r="N23" s="7">
        <v>-2.31</v>
      </c>
      <c r="O23" s="7">
        <v>6.9000000000000006E-2</v>
      </c>
      <c r="P23" s="8"/>
    </row>
    <row r="24" spans="1:16" x14ac:dyDescent="0.2">
      <c r="A24" s="6" t="s">
        <v>74</v>
      </c>
      <c r="B24" s="7">
        <v>-3.78</v>
      </c>
      <c r="C24" s="7">
        <v>1.96</v>
      </c>
      <c r="D24" s="7">
        <v>-1.93</v>
      </c>
      <c r="E24" s="7">
        <v>0.112</v>
      </c>
      <c r="F24" s="7">
        <v>1</v>
      </c>
      <c r="K24" s="6" t="s">
        <v>67</v>
      </c>
      <c r="L24" s="7">
        <v>11894</v>
      </c>
      <c r="M24" s="7">
        <v>5912</v>
      </c>
      <c r="N24" s="7">
        <v>2.0099999999999998</v>
      </c>
      <c r="O24" s="7">
        <v>0.1</v>
      </c>
      <c r="P24" s="7">
        <v>1</v>
      </c>
    </row>
    <row r="25" spans="1:16" ht="18.75" x14ac:dyDescent="0.2">
      <c r="A25" s="3" t="s">
        <v>30</v>
      </c>
      <c r="K25" s="3" t="s">
        <v>30</v>
      </c>
    </row>
    <row r="26" spans="1:16" x14ac:dyDescent="0.2">
      <c r="A26" s="6" t="s">
        <v>31</v>
      </c>
      <c r="B26" s="6" t="s">
        <v>32</v>
      </c>
      <c r="C26" s="6" t="s">
        <v>75</v>
      </c>
      <c r="K26" s="6" t="s">
        <v>77</v>
      </c>
      <c r="L26" s="6" t="s">
        <v>32</v>
      </c>
      <c r="M26" s="6" t="s">
        <v>78</v>
      </c>
    </row>
    <row r="27" spans="1:16" ht="18.75" x14ac:dyDescent="0.2">
      <c r="A27" s="3" t="s">
        <v>55</v>
      </c>
      <c r="K27" s="3" t="s">
        <v>55</v>
      </c>
    </row>
    <row r="28" spans="1:16" ht="15.75" thickBot="1" x14ac:dyDescent="0.3">
      <c r="A28" s="5" t="s">
        <v>56</v>
      </c>
      <c r="B28" s="5" t="s">
        <v>31</v>
      </c>
      <c r="C28" s="5" t="s">
        <v>57</v>
      </c>
      <c r="D28" s="5" t="s">
        <v>58</v>
      </c>
      <c r="E28" s="5" t="s">
        <v>59</v>
      </c>
      <c r="F28" s="4"/>
      <c r="K28" s="13" t="s">
        <v>56</v>
      </c>
      <c r="L28" s="12" t="s">
        <v>79</v>
      </c>
      <c r="M28" s="13" t="s">
        <v>57</v>
      </c>
      <c r="N28" s="13" t="s">
        <v>58</v>
      </c>
      <c r="O28" s="13" t="s">
        <v>59</v>
      </c>
      <c r="P28" s="15"/>
    </row>
    <row r="29" spans="1:16" ht="15.75" thickBot="1" x14ac:dyDescent="0.3">
      <c r="A29" s="7">
        <v>5</v>
      </c>
      <c r="B29" s="7">
        <v>-20.82</v>
      </c>
      <c r="C29" s="7">
        <v>-10.46</v>
      </c>
      <c r="D29" s="7">
        <v>-10.36</v>
      </c>
      <c r="E29" s="7">
        <v>-2.2400000000000002</v>
      </c>
      <c r="F29" s="6" t="s">
        <v>71</v>
      </c>
      <c r="K29" s="14"/>
      <c r="L29" s="5" t="s">
        <v>80</v>
      </c>
      <c r="M29" s="14"/>
      <c r="N29" s="14"/>
      <c r="O29" s="14"/>
      <c r="P29" s="16"/>
    </row>
    <row r="30" spans="1:16" x14ac:dyDescent="0.2">
      <c r="A30" s="7">
        <v>6</v>
      </c>
      <c r="B30" s="7">
        <v>-0.12</v>
      </c>
      <c r="C30" s="7">
        <v>-10.46</v>
      </c>
      <c r="D30" s="7">
        <v>10.34</v>
      </c>
      <c r="E30" s="7">
        <v>2.23</v>
      </c>
      <c r="F30" s="6" t="s">
        <v>71</v>
      </c>
      <c r="K30" s="7">
        <v>1</v>
      </c>
      <c r="L30" s="7">
        <v>-1815</v>
      </c>
      <c r="M30" s="7">
        <v>-36047</v>
      </c>
      <c r="N30" s="7">
        <v>34232</v>
      </c>
      <c r="O30" s="7">
        <v>2.16</v>
      </c>
      <c r="P30" s="6" t="s">
        <v>71</v>
      </c>
    </row>
    <row r="31" spans="1:16" x14ac:dyDescent="0.2">
      <c r="A31" s="11" t="s">
        <v>72</v>
      </c>
      <c r="K31" s="7">
        <v>2</v>
      </c>
      <c r="L31" s="7">
        <v>-71426</v>
      </c>
      <c r="M31" s="7">
        <v>-36047</v>
      </c>
      <c r="N31" s="7">
        <v>-35379</v>
      </c>
      <c r="O31" s="7">
        <v>-2.23</v>
      </c>
      <c r="P31" s="6" t="s">
        <v>71</v>
      </c>
    </row>
    <row r="32" spans="1:16" x14ac:dyDescent="0.2">
      <c r="K32" s="11" t="s">
        <v>72</v>
      </c>
    </row>
  </sheetData>
  <mergeCells count="5">
    <mergeCell ref="K28:K29"/>
    <mergeCell ref="M28:M29"/>
    <mergeCell ref="N28:N29"/>
    <mergeCell ref="O28:O29"/>
    <mergeCell ref="P28:P2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1"/>
  <sheetViews>
    <sheetView workbookViewId="0">
      <selection activeCell="Q34" sqref="Q34"/>
    </sheetView>
  </sheetViews>
  <sheetFormatPr defaultRowHeight="14.25" x14ac:dyDescent="0.2"/>
  <cols>
    <col min="1" max="1" width="14" bestFit="1" customWidth="1"/>
    <col min="2" max="2" width="12.5" bestFit="1" customWidth="1"/>
    <col min="3" max="3" width="11" bestFit="1" customWidth="1"/>
    <col min="4" max="4" width="16" customWidth="1"/>
    <col min="5" max="5" width="4.75" bestFit="1" customWidth="1"/>
    <col min="6" max="6" width="4.5" bestFit="1" customWidth="1"/>
    <col min="7" max="7" width="5.5" bestFit="1" customWidth="1"/>
    <col min="8" max="8" width="5.75" bestFit="1" customWidth="1"/>
    <col min="9" max="9" width="4.375" bestFit="1" customWidth="1"/>
    <col min="10" max="10" width="4.25" bestFit="1" customWidth="1"/>
    <col min="11" max="11" width="4.75" bestFit="1" customWidth="1"/>
    <col min="12" max="12" width="5" bestFit="1" customWidth="1"/>
    <col min="13" max="13" width="4.75" bestFit="1" customWidth="1"/>
    <col min="14" max="14" width="5" bestFit="1" customWidth="1"/>
    <col min="15" max="15" width="4.75" bestFit="1" customWidth="1"/>
    <col min="16" max="16" width="5.625" bestFit="1" customWidth="1"/>
    <col min="17" max="17" width="8.625" bestFit="1" customWidth="1"/>
    <col min="18" max="18" width="8.125" bestFit="1" customWidth="1"/>
    <col min="19" max="19" width="7.875" bestFit="1" customWidth="1"/>
    <col min="20" max="21" width="8.75" bestFit="1" customWidth="1"/>
    <col min="22" max="22" width="9.625" bestFit="1" customWidth="1"/>
    <col min="23" max="24" width="10.5" bestFit="1" customWidth="1"/>
  </cols>
  <sheetData>
    <row r="3" spans="1:24" ht="15" x14ac:dyDescent="0.25">
      <c r="A3" s="17" t="s">
        <v>84</v>
      </c>
      <c r="B3" s="17" t="s">
        <v>85</v>
      </c>
      <c r="C3" s="17" t="s">
        <v>86</v>
      </c>
      <c r="D3" s="18" t="s">
        <v>31</v>
      </c>
      <c r="E3" s="19" t="s">
        <v>88</v>
      </c>
      <c r="F3" s="19" t="s">
        <v>89</v>
      </c>
      <c r="G3" s="19" t="s">
        <v>90</v>
      </c>
      <c r="H3" s="19" t="s">
        <v>91</v>
      </c>
      <c r="I3" s="19" t="s">
        <v>92</v>
      </c>
      <c r="J3" s="19" t="s">
        <v>93</v>
      </c>
      <c r="K3" s="19" t="s">
        <v>94</v>
      </c>
      <c r="L3" s="19" t="s">
        <v>95</v>
      </c>
      <c r="M3" s="19" t="s">
        <v>96</v>
      </c>
      <c r="N3" s="19" t="s">
        <v>64</v>
      </c>
      <c r="O3" s="19" t="s">
        <v>74</v>
      </c>
      <c r="P3" s="19" t="s">
        <v>97</v>
      </c>
      <c r="Q3" s="19" t="s">
        <v>98</v>
      </c>
      <c r="R3" s="19" t="s">
        <v>99</v>
      </c>
      <c r="S3" s="28" t="s">
        <v>67</v>
      </c>
      <c r="T3" s="28" t="s">
        <v>29</v>
      </c>
      <c r="U3" s="28" t="s">
        <v>16</v>
      </c>
      <c r="V3" s="28" t="s">
        <v>100</v>
      </c>
      <c r="W3" s="28" t="s">
        <v>43</v>
      </c>
      <c r="X3" s="28" t="s">
        <v>53</v>
      </c>
    </row>
    <row r="4" spans="1:24" ht="15" x14ac:dyDescent="0.25">
      <c r="A4" s="21" t="s">
        <v>101</v>
      </c>
      <c r="B4" t="s">
        <v>102</v>
      </c>
      <c r="C4">
        <v>60.2</v>
      </c>
      <c r="D4">
        <v>19.393252538553281</v>
      </c>
      <c r="E4" s="22">
        <v>89.761927146999426</v>
      </c>
      <c r="F4" s="22">
        <v>0.28204790348509945</v>
      </c>
      <c r="G4" s="22">
        <v>5.1922710575091555</v>
      </c>
      <c r="H4" s="22">
        <v>0.99326884425460871</v>
      </c>
      <c r="I4" s="22">
        <v>9.819766967381547E-3</v>
      </c>
      <c r="J4" s="22">
        <v>0.13078892186281282</v>
      </c>
      <c r="K4" s="22">
        <v>2.355642663839555E-2</v>
      </c>
      <c r="L4" s="22">
        <v>0.63307640691218081</v>
      </c>
      <c r="M4" s="23">
        <v>1.0825520612484778</v>
      </c>
      <c r="N4" s="23">
        <v>2.3434538763620907E-2</v>
      </c>
      <c r="O4" s="23">
        <v>3.7838667603162118E-3</v>
      </c>
      <c r="P4" s="23">
        <v>7.1428599999999998</v>
      </c>
      <c r="Q4" s="24" t="s">
        <v>103</v>
      </c>
      <c r="R4" s="25">
        <v>1.1364923541627676</v>
      </c>
      <c r="S4" s="20">
        <v>0.6947320000000019</v>
      </c>
      <c r="T4" s="20">
        <v>0.15107000000000426</v>
      </c>
      <c r="U4" s="20">
        <v>1.2250859999999761</v>
      </c>
      <c r="V4" s="20">
        <v>1.8128400000000509E-2</v>
      </c>
      <c r="W4" s="20">
        <v>5.520493333333281E-2</v>
      </c>
      <c r="X4" s="26">
        <v>7.333333333333332E-2</v>
      </c>
    </row>
    <row r="5" spans="1:24" ht="15" x14ac:dyDescent="0.25">
      <c r="A5" s="21" t="s">
        <v>104</v>
      </c>
      <c r="B5" t="s">
        <v>105</v>
      </c>
      <c r="C5">
        <v>94.86</v>
      </c>
      <c r="D5">
        <v>57.71597798727668</v>
      </c>
      <c r="E5" s="22">
        <v>89.761927146999426</v>
      </c>
      <c r="F5" s="22">
        <v>0.28204790348509945</v>
      </c>
      <c r="G5" s="22">
        <v>5.1922710575091555</v>
      </c>
      <c r="H5" s="22">
        <v>0.99326884425460871</v>
      </c>
      <c r="I5" s="22">
        <v>9.819766967381547E-3</v>
      </c>
      <c r="J5" s="22">
        <v>0.13078892186281282</v>
      </c>
      <c r="K5" s="22">
        <v>2.355642663839555E-2</v>
      </c>
      <c r="L5" s="22">
        <v>0.63307640691218081</v>
      </c>
      <c r="M5" s="23">
        <v>1.0825520612484778</v>
      </c>
      <c r="N5" s="23">
        <v>2.3434538763620907E-2</v>
      </c>
      <c r="O5" s="23">
        <v>3.7838667603162118E-3</v>
      </c>
      <c r="P5" s="23">
        <v>7.1428599999999998</v>
      </c>
      <c r="Q5" s="24" t="s">
        <v>103</v>
      </c>
      <c r="R5" s="25">
        <v>1.1364923541627676</v>
      </c>
      <c r="S5" s="20">
        <v>0.6947320000000019</v>
      </c>
      <c r="T5" s="20">
        <v>0.15107000000000426</v>
      </c>
      <c r="U5" s="20">
        <v>1.2250859999999761</v>
      </c>
      <c r="V5" s="20">
        <v>1.8128400000000509E-2</v>
      </c>
      <c r="W5" s="20">
        <v>5.520493333333281E-2</v>
      </c>
      <c r="X5" s="26">
        <v>7.333333333333332E-2</v>
      </c>
    </row>
    <row r="6" spans="1:24" ht="15" x14ac:dyDescent="0.25">
      <c r="A6" s="21" t="s">
        <v>106</v>
      </c>
      <c r="B6" t="s">
        <v>107</v>
      </c>
      <c r="C6">
        <v>96.86</v>
      </c>
      <c r="D6">
        <v>16.369974146324264</v>
      </c>
      <c r="E6" s="22">
        <v>78.953637563773825</v>
      </c>
      <c r="F6" s="22">
        <v>0.41286740290208268</v>
      </c>
      <c r="G6" s="22">
        <v>9.3606596698368509</v>
      </c>
      <c r="H6" s="22">
        <v>3.9160092887722371</v>
      </c>
      <c r="I6" s="22">
        <v>9.4403774963276958E-3</v>
      </c>
      <c r="J6" s="22">
        <v>0.45321207406401276</v>
      </c>
      <c r="K6" s="22">
        <v>2.453351056009432E-2</v>
      </c>
      <c r="L6" s="22">
        <v>0.20538479256095499</v>
      </c>
      <c r="M6" s="23">
        <v>1.3734961580170368</v>
      </c>
      <c r="N6" s="23">
        <v>0.12578769128599396</v>
      </c>
      <c r="O6" s="23">
        <v>1.0003608997298918E-2</v>
      </c>
      <c r="P6" s="23">
        <v>11.1111</v>
      </c>
      <c r="Q6" s="24" t="s">
        <v>108</v>
      </c>
      <c r="R6" s="25">
        <v>4.9541438083671689</v>
      </c>
      <c r="S6" s="20">
        <v>3.5848139999999944</v>
      </c>
      <c r="T6" s="20">
        <v>0.63516599999999812</v>
      </c>
      <c r="U6" s="20">
        <v>6.5507659999999959</v>
      </c>
      <c r="V6" s="20">
        <v>7.6219919999999775E-2</v>
      </c>
      <c r="W6" s="20">
        <v>1.5737800800000001</v>
      </c>
      <c r="X6" s="26">
        <v>1.65</v>
      </c>
    </row>
    <row r="7" spans="1:24" ht="15" x14ac:dyDescent="0.25">
      <c r="A7" s="21" t="s">
        <v>109</v>
      </c>
      <c r="B7" t="s">
        <v>110</v>
      </c>
      <c r="C7">
        <v>97.43</v>
      </c>
      <c r="D7">
        <v>54.323647574898381</v>
      </c>
      <c r="E7" s="22">
        <v>78.953637563773825</v>
      </c>
      <c r="F7" s="22">
        <v>0.41286740290208268</v>
      </c>
      <c r="G7" s="22">
        <v>9.3606596698368509</v>
      </c>
      <c r="H7" s="22">
        <v>3.9160092887722371</v>
      </c>
      <c r="I7" s="22">
        <v>9.4403774963276958E-3</v>
      </c>
      <c r="J7" s="22">
        <v>0.45321207406401276</v>
      </c>
      <c r="K7" s="22">
        <v>2.453351056009432E-2</v>
      </c>
      <c r="L7" s="22">
        <v>0.20538479256095499</v>
      </c>
      <c r="M7" s="23">
        <v>1.3734961580170368</v>
      </c>
      <c r="N7" s="23">
        <v>0.12578769128599396</v>
      </c>
      <c r="O7" s="23">
        <v>1.0003608997298918E-2</v>
      </c>
      <c r="P7" s="23">
        <v>11.1111</v>
      </c>
      <c r="Q7" s="24" t="s">
        <v>108</v>
      </c>
      <c r="R7" s="25">
        <v>4.9541438083671689</v>
      </c>
      <c r="S7" s="20">
        <v>3.5848139999999944</v>
      </c>
      <c r="T7" s="20">
        <v>0.63516599999999812</v>
      </c>
      <c r="U7" s="20">
        <v>6.5507659999999959</v>
      </c>
      <c r="V7" s="20">
        <v>7.6219919999999775E-2</v>
      </c>
      <c r="W7" s="20">
        <v>1.5737800800000001</v>
      </c>
      <c r="X7" s="26">
        <v>1.65</v>
      </c>
    </row>
    <row r="8" spans="1:24" ht="15" x14ac:dyDescent="0.25">
      <c r="A8" s="21" t="s">
        <v>111</v>
      </c>
      <c r="B8" t="s">
        <v>112</v>
      </c>
      <c r="C8">
        <v>80.069999999999993</v>
      </c>
      <c r="D8">
        <v>16.813507076295771</v>
      </c>
      <c r="E8" s="22">
        <v>59.461200417342845</v>
      </c>
      <c r="F8" s="22">
        <v>0.41614420665500684</v>
      </c>
      <c r="G8" s="22">
        <v>8.7519113734660543</v>
      </c>
      <c r="H8" s="22">
        <v>2.640097747197435</v>
      </c>
      <c r="I8" s="22">
        <v>1.0662018911094031E-2</v>
      </c>
      <c r="J8" s="22">
        <v>0.77273615956313912</v>
      </c>
      <c r="K8" s="22">
        <v>10.719202132838843</v>
      </c>
      <c r="L8" s="22">
        <v>0.59586778263782481</v>
      </c>
      <c r="M8" s="23">
        <v>1.4523972504157789</v>
      </c>
      <c r="N8" s="23">
        <v>0.99481100225609809</v>
      </c>
      <c r="O8" s="23">
        <v>2.8271017439624182</v>
      </c>
      <c r="P8" s="23">
        <v>14.2857</v>
      </c>
      <c r="Q8" s="24" t="s">
        <v>113</v>
      </c>
      <c r="R8" s="25">
        <v>10.4601645512052</v>
      </c>
      <c r="S8" s="20">
        <v>4.089972000000003</v>
      </c>
      <c r="T8" s="20">
        <v>7.0908639999999963</v>
      </c>
      <c r="U8" s="27">
        <v>12.358601999999991</v>
      </c>
      <c r="V8" s="20">
        <v>0.85090367999999961</v>
      </c>
      <c r="W8" s="20">
        <v>3.70909632</v>
      </c>
      <c r="X8" s="26">
        <v>4.5599999999999996</v>
      </c>
    </row>
    <row r="9" spans="1:24" ht="15" x14ac:dyDescent="0.25">
      <c r="A9" s="21" t="s">
        <v>114</v>
      </c>
      <c r="B9" t="s">
        <v>115</v>
      </c>
      <c r="C9">
        <v>87.8</v>
      </c>
      <c r="D9">
        <v>11.93650930807461</v>
      </c>
      <c r="E9" s="22">
        <v>59.461200417342845</v>
      </c>
      <c r="F9" s="22">
        <v>0.41614420665500684</v>
      </c>
      <c r="G9" s="22">
        <v>8.7519113734660543</v>
      </c>
      <c r="H9" s="22">
        <v>2.640097747197435</v>
      </c>
      <c r="I9" s="22">
        <v>1.0662018911094031E-2</v>
      </c>
      <c r="J9" s="22">
        <v>0.77273615956313912</v>
      </c>
      <c r="K9" s="22">
        <v>10.719202132838843</v>
      </c>
      <c r="L9" s="22">
        <v>0.59586778263782481</v>
      </c>
      <c r="M9" s="23">
        <v>1.4523972504157789</v>
      </c>
      <c r="N9" s="23">
        <v>0.99481100225609809</v>
      </c>
      <c r="O9" s="23">
        <v>2.8271017439624182</v>
      </c>
      <c r="P9" s="23">
        <v>14.2857</v>
      </c>
      <c r="Q9" s="24" t="s">
        <v>113</v>
      </c>
      <c r="R9" s="25">
        <v>10.4601645512052</v>
      </c>
      <c r="S9" s="20">
        <v>4.089972000000003</v>
      </c>
      <c r="T9" s="20">
        <v>7.0908639999999963</v>
      </c>
      <c r="U9" s="27">
        <v>12.358601999999991</v>
      </c>
      <c r="V9" s="20">
        <v>0.85090367999999961</v>
      </c>
      <c r="W9" s="20">
        <v>3.70909632</v>
      </c>
      <c r="X9" s="26">
        <v>4.5599999999999996</v>
      </c>
    </row>
    <row r="10" spans="1:24" ht="15" x14ac:dyDescent="0.25">
      <c r="A10" s="21" t="s">
        <v>116</v>
      </c>
      <c r="B10" t="s">
        <v>117</v>
      </c>
      <c r="C10">
        <v>88.49</v>
      </c>
      <c r="D10">
        <v>8.8609872168087165</v>
      </c>
      <c r="E10" s="22">
        <v>46.406262292242324</v>
      </c>
      <c r="F10" s="22">
        <v>0.75359695946486283</v>
      </c>
      <c r="G10" s="22">
        <v>17.417953109181703</v>
      </c>
      <c r="H10" s="22">
        <v>16.15429689603841</v>
      </c>
      <c r="I10" s="22">
        <v>0.18739229390255838</v>
      </c>
      <c r="J10" s="22">
        <v>2.0121072461771008</v>
      </c>
      <c r="K10" s="22">
        <v>0.9975264994785713</v>
      </c>
      <c r="L10" s="22">
        <v>0.73175667753448759</v>
      </c>
      <c r="M10" s="23">
        <v>1.5656641382128469</v>
      </c>
      <c r="N10" s="23">
        <v>0.25300606480702326</v>
      </c>
      <c r="O10" s="23">
        <v>0.1382885960078957</v>
      </c>
      <c r="P10" s="23">
        <v>40.909100000000002</v>
      </c>
      <c r="Q10" s="24" t="s">
        <v>118</v>
      </c>
      <c r="R10" s="25">
        <v>13.477498144524652</v>
      </c>
      <c r="S10" s="20">
        <v>3.7111760000000089</v>
      </c>
      <c r="T10" s="20">
        <v>10.31307799999999</v>
      </c>
      <c r="U10" s="20">
        <v>14.024253999999999</v>
      </c>
      <c r="V10" s="20">
        <v>1.2375693599999988</v>
      </c>
      <c r="W10" s="20">
        <v>0.36576397333333466</v>
      </c>
      <c r="X10" s="26">
        <v>1.6033333333333335</v>
      </c>
    </row>
    <row r="11" spans="1:24" ht="15" x14ac:dyDescent="0.25">
      <c r="A11" s="21" t="s">
        <v>119</v>
      </c>
      <c r="B11" t="s">
        <v>120</v>
      </c>
      <c r="C11">
        <v>94.38</v>
      </c>
      <c r="D11">
        <v>12.976263756941385</v>
      </c>
      <c r="E11" s="22">
        <v>46.406262292242324</v>
      </c>
      <c r="F11" s="22">
        <v>0.75359695946486283</v>
      </c>
      <c r="G11" s="22">
        <v>17.417953109181703</v>
      </c>
      <c r="H11" s="22">
        <v>16.15429689603841</v>
      </c>
      <c r="I11" s="22">
        <v>0.18739229390255838</v>
      </c>
      <c r="J11" s="22">
        <v>2.0121072461771008</v>
      </c>
      <c r="K11" s="22">
        <v>0.9975264994785713</v>
      </c>
      <c r="L11" s="22">
        <v>0.73175667753448759</v>
      </c>
      <c r="M11" s="23">
        <v>1.5656641382128469</v>
      </c>
      <c r="N11" s="23">
        <v>0.25300606480702326</v>
      </c>
      <c r="O11" s="23">
        <v>0.1382885960078957</v>
      </c>
      <c r="P11" s="23">
        <v>40.909100000000002</v>
      </c>
      <c r="Q11" s="24" t="s">
        <v>118</v>
      </c>
      <c r="R11" s="25">
        <v>13.477498144524652</v>
      </c>
      <c r="S11" s="20">
        <v>3.7111760000000089</v>
      </c>
      <c r="T11" s="20">
        <v>10.31307799999999</v>
      </c>
      <c r="U11" s="20">
        <v>14.024253999999999</v>
      </c>
      <c r="V11" s="20">
        <v>1.2375693599999988</v>
      </c>
      <c r="W11" s="20">
        <v>0.36576397333333466</v>
      </c>
      <c r="X11" s="26">
        <v>1.6033333333333335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topLeftCell="A10" workbookViewId="0">
      <selection activeCell="J18" sqref="J18"/>
    </sheetView>
  </sheetViews>
  <sheetFormatPr defaultRowHeight="14.25" x14ac:dyDescent="0.2"/>
  <sheetData>
    <row r="2" spans="1:17" x14ac:dyDescent="0.2">
      <c r="A2" t="s">
        <v>34</v>
      </c>
      <c r="L2" t="s">
        <v>83</v>
      </c>
    </row>
    <row r="6" spans="1:17" ht="25.5" x14ac:dyDescent="0.2">
      <c r="A6" s="1" t="s">
        <v>0</v>
      </c>
      <c r="L6" s="1" t="s">
        <v>0</v>
      </c>
    </row>
    <row r="7" spans="1:17" ht="18.75" x14ac:dyDescent="0.2">
      <c r="A7" s="2" t="s">
        <v>1</v>
      </c>
      <c r="L7" s="3" t="s">
        <v>2</v>
      </c>
    </row>
    <row r="8" spans="1:17" ht="18.75" x14ac:dyDescent="0.2">
      <c r="A8" s="3" t="s">
        <v>2</v>
      </c>
      <c r="L8" s="2" t="s">
        <v>3</v>
      </c>
    </row>
    <row r="9" spans="1:17" ht="18.75" x14ac:dyDescent="0.2">
      <c r="A9" s="2" t="s">
        <v>3</v>
      </c>
      <c r="L9" s="3" t="s">
        <v>4</v>
      </c>
    </row>
    <row r="10" spans="1:17" ht="19.5" thickBot="1" x14ac:dyDescent="0.3">
      <c r="A10" s="3" t="s">
        <v>4</v>
      </c>
      <c r="L10" s="4" t="s">
        <v>5</v>
      </c>
      <c r="M10" s="5" t="s">
        <v>6</v>
      </c>
      <c r="N10" s="5" t="s">
        <v>7</v>
      </c>
      <c r="O10" s="5" t="s">
        <v>8</v>
      </c>
      <c r="P10" s="5" t="s">
        <v>9</v>
      </c>
      <c r="Q10" s="5" t="s">
        <v>10</v>
      </c>
    </row>
    <row r="11" spans="1:17" ht="15.75" thickBot="1" x14ac:dyDescent="0.3">
      <c r="A11" s="4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L11" s="6" t="s">
        <v>11</v>
      </c>
      <c r="M11" s="7">
        <v>1</v>
      </c>
      <c r="N11" s="7">
        <v>1167.03</v>
      </c>
      <c r="O11" s="7">
        <v>1167.03</v>
      </c>
      <c r="P11" s="7">
        <v>4.63</v>
      </c>
      <c r="Q11" s="7">
        <v>7.4999999999999997E-2</v>
      </c>
    </row>
    <row r="12" spans="1:17" x14ac:dyDescent="0.2">
      <c r="A12" s="6" t="s">
        <v>11</v>
      </c>
      <c r="B12" s="7">
        <v>1</v>
      </c>
      <c r="C12" s="7">
        <v>1167.03</v>
      </c>
      <c r="D12" s="7">
        <v>1167.03</v>
      </c>
      <c r="E12" s="7">
        <v>4.63</v>
      </c>
      <c r="F12" s="7">
        <v>7.4999999999999997E-2</v>
      </c>
      <c r="L12" s="6" t="s">
        <v>12</v>
      </c>
      <c r="M12" s="7">
        <v>1</v>
      </c>
      <c r="N12" s="7">
        <v>1167.03</v>
      </c>
      <c r="O12" s="7">
        <v>1167.03</v>
      </c>
      <c r="P12" s="7">
        <v>4.63</v>
      </c>
      <c r="Q12" s="7">
        <v>7.4999999999999997E-2</v>
      </c>
    </row>
    <row r="13" spans="1:17" x14ac:dyDescent="0.2">
      <c r="A13" s="6" t="s">
        <v>12</v>
      </c>
      <c r="B13" s="7">
        <v>1</v>
      </c>
      <c r="C13" s="7">
        <v>1167.03</v>
      </c>
      <c r="D13" s="7">
        <v>1167.03</v>
      </c>
      <c r="E13" s="7">
        <v>4.63</v>
      </c>
      <c r="F13" s="7">
        <v>7.4999999999999997E-2</v>
      </c>
      <c r="L13" s="6" t="s">
        <v>13</v>
      </c>
      <c r="M13" s="7">
        <v>6</v>
      </c>
      <c r="N13" s="7">
        <v>1511.49</v>
      </c>
      <c r="O13" s="7">
        <v>251.91</v>
      </c>
      <c r="P13" s="8"/>
      <c r="Q13" s="8"/>
    </row>
    <row r="14" spans="1:17" x14ac:dyDescent="0.2">
      <c r="A14" s="6" t="s">
        <v>13</v>
      </c>
      <c r="B14" s="7">
        <v>6</v>
      </c>
      <c r="C14" s="7">
        <v>1511.49</v>
      </c>
      <c r="D14" s="7">
        <v>251.91</v>
      </c>
      <c r="E14" s="8"/>
      <c r="F14" s="8"/>
      <c r="L14" s="6" t="s">
        <v>14</v>
      </c>
      <c r="M14" s="7">
        <v>2</v>
      </c>
      <c r="N14" s="7">
        <v>36.57</v>
      </c>
      <c r="O14" s="7">
        <v>18.28</v>
      </c>
      <c r="P14" s="7">
        <v>0.05</v>
      </c>
      <c r="Q14" s="7">
        <v>0.95199999999999996</v>
      </c>
    </row>
    <row r="15" spans="1:17" x14ac:dyDescent="0.2">
      <c r="A15" s="6" t="s">
        <v>14</v>
      </c>
      <c r="B15" s="7">
        <v>2</v>
      </c>
      <c r="C15" s="7">
        <v>36.57</v>
      </c>
      <c r="D15" s="7">
        <v>18.28</v>
      </c>
      <c r="E15" s="7">
        <v>0.05</v>
      </c>
      <c r="F15" s="7">
        <v>0.95199999999999996</v>
      </c>
      <c r="L15" s="6" t="s">
        <v>15</v>
      </c>
      <c r="M15" s="7">
        <v>4</v>
      </c>
      <c r="N15" s="7">
        <v>1474.92</v>
      </c>
      <c r="O15" s="7">
        <v>368.73</v>
      </c>
      <c r="P15" s="8"/>
      <c r="Q15" s="8"/>
    </row>
    <row r="16" spans="1:17" x14ac:dyDescent="0.2">
      <c r="A16" s="6" t="s">
        <v>15</v>
      </c>
      <c r="B16" s="7">
        <v>4</v>
      </c>
      <c r="C16" s="7">
        <v>1474.92</v>
      </c>
      <c r="D16" s="7">
        <v>368.73</v>
      </c>
      <c r="E16" s="8"/>
      <c r="F16" s="8"/>
      <c r="L16" s="6" t="s">
        <v>16</v>
      </c>
      <c r="M16" s="7">
        <v>7</v>
      </c>
      <c r="N16" s="7">
        <v>2678.51</v>
      </c>
      <c r="O16" s="8"/>
      <c r="P16" s="8"/>
      <c r="Q16" s="8"/>
    </row>
    <row r="17" spans="1:17" ht="18.75" x14ac:dyDescent="0.2">
      <c r="A17" s="6" t="s">
        <v>16</v>
      </c>
      <c r="B17" s="7">
        <v>7</v>
      </c>
      <c r="C17" s="7">
        <v>2678.51</v>
      </c>
      <c r="D17" s="8"/>
      <c r="E17" s="8"/>
      <c r="F17" s="8"/>
      <c r="L17" s="3" t="s">
        <v>17</v>
      </c>
    </row>
    <row r="18" spans="1:17" ht="19.5" thickBot="1" x14ac:dyDescent="0.3">
      <c r="A18" s="3" t="s">
        <v>17</v>
      </c>
      <c r="L18" s="5" t="s">
        <v>18</v>
      </c>
      <c r="M18" s="5" t="s">
        <v>19</v>
      </c>
      <c r="N18" s="5" t="s">
        <v>20</v>
      </c>
      <c r="O18" s="5" t="s">
        <v>21</v>
      </c>
    </row>
    <row r="19" spans="1:17" ht="15.75" thickBot="1" x14ac:dyDescent="0.3">
      <c r="A19" s="5" t="s">
        <v>18</v>
      </c>
      <c r="B19" s="5" t="s">
        <v>19</v>
      </c>
      <c r="C19" s="5" t="s">
        <v>20</v>
      </c>
      <c r="D19" s="5" t="s">
        <v>21</v>
      </c>
      <c r="L19" s="7">
        <v>15.8718</v>
      </c>
      <c r="M19" s="9">
        <v>0.43569999999999998</v>
      </c>
      <c r="N19" s="9">
        <v>0.34160000000000001</v>
      </c>
      <c r="O19" s="9">
        <v>1.72E-2</v>
      </c>
    </row>
    <row r="20" spans="1:17" ht="18.75" x14ac:dyDescent="0.2">
      <c r="A20" s="7">
        <v>15.8718</v>
      </c>
      <c r="B20" s="9">
        <v>0.43569999999999998</v>
      </c>
      <c r="C20" s="9">
        <v>0.34160000000000001</v>
      </c>
      <c r="D20" s="9">
        <v>1.72E-2</v>
      </c>
      <c r="L20" s="3" t="s">
        <v>22</v>
      </c>
    </row>
    <row r="21" spans="1:17" ht="19.5" thickBot="1" x14ac:dyDescent="0.3">
      <c r="A21" s="3" t="s">
        <v>22</v>
      </c>
      <c r="L21" s="4" t="s">
        <v>23</v>
      </c>
      <c r="M21" s="5" t="s">
        <v>24</v>
      </c>
      <c r="N21" s="5" t="s">
        <v>25</v>
      </c>
      <c r="O21" s="5" t="s">
        <v>26</v>
      </c>
      <c r="P21" s="5" t="s">
        <v>10</v>
      </c>
      <c r="Q21" s="5" t="s">
        <v>27</v>
      </c>
    </row>
    <row r="22" spans="1:17" ht="15.75" thickBot="1" x14ac:dyDescent="0.3">
      <c r="A22" s="4" t="s">
        <v>23</v>
      </c>
      <c r="B22" s="5" t="s">
        <v>24</v>
      </c>
      <c r="C22" s="5" t="s">
        <v>25</v>
      </c>
      <c r="D22" s="5" t="s">
        <v>26</v>
      </c>
      <c r="E22" s="5" t="s">
        <v>10</v>
      </c>
      <c r="F22" s="5" t="s">
        <v>27</v>
      </c>
      <c r="L22" s="6" t="s">
        <v>28</v>
      </c>
      <c r="M22" s="7">
        <v>37.54</v>
      </c>
      <c r="N22" s="7">
        <v>8.16</v>
      </c>
      <c r="O22" s="7">
        <v>4.5999999999999996</v>
      </c>
      <c r="P22" s="7">
        <v>4.0000000000000001E-3</v>
      </c>
      <c r="Q22" s="8"/>
    </row>
    <row r="23" spans="1:17" x14ac:dyDescent="0.2">
      <c r="A23" s="6" t="s">
        <v>28</v>
      </c>
      <c r="B23" s="7">
        <v>37.54</v>
      </c>
      <c r="C23" s="7">
        <v>8.16</v>
      </c>
      <c r="D23" s="7">
        <v>4.5999999999999996</v>
      </c>
      <c r="E23" s="7">
        <v>4.0000000000000001E-3</v>
      </c>
      <c r="F23" s="8"/>
      <c r="L23" s="6" t="s">
        <v>29</v>
      </c>
      <c r="M23" s="7">
        <v>-2.8</v>
      </c>
      <c r="N23" s="7">
        <v>1.3</v>
      </c>
      <c r="O23" s="7">
        <v>-2.15</v>
      </c>
      <c r="P23" s="7">
        <v>7.4999999999999997E-2</v>
      </c>
      <c r="Q23" s="7">
        <v>1</v>
      </c>
    </row>
    <row r="24" spans="1:17" ht="18.75" x14ac:dyDescent="0.2">
      <c r="A24" s="6" t="s">
        <v>29</v>
      </c>
      <c r="B24" s="7">
        <v>-2.8</v>
      </c>
      <c r="C24" s="7">
        <v>1.3</v>
      </c>
      <c r="D24" s="7">
        <v>-2.15</v>
      </c>
      <c r="E24" s="7">
        <v>7.4999999999999997E-2</v>
      </c>
      <c r="F24" s="7">
        <v>1</v>
      </c>
      <c r="L24" s="3" t="s">
        <v>30</v>
      </c>
    </row>
    <row r="25" spans="1:17" ht="18.75" x14ac:dyDescent="0.2">
      <c r="A25" s="3" t="s">
        <v>30</v>
      </c>
      <c r="L25" s="6" t="s">
        <v>31</v>
      </c>
      <c r="M25" s="6" t="s">
        <v>32</v>
      </c>
      <c r="N25" s="6" t="s">
        <v>33</v>
      </c>
    </row>
    <row r="26" spans="1:17" x14ac:dyDescent="0.2">
      <c r="A26" s="6" t="s">
        <v>31</v>
      </c>
      <c r="B26" s="6" t="s">
        <v>32</v>
      </c>
      <c r="C26" s="6" t="s">
        <v>33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1"/>
  <sheetViews>
    <sheetView workbookViewId="0">
      <selection activeCell="L30" sqref="L30"/>
    </sheetView>
  </sheetViews>
  <sheetFormatPr defaultRowHeight="14.25" x14ac:dyDescent="0.2"/>
  <cols>
    <col min="1" max="1" width="14" bestFit="1" customWidth="1"/>
    <col min="2" max="2" width="12.5" bestFit="1" customWidth="1"/>
    <col min="3" max="3" width="11" bestFit="1" customWidth="1"/>
    <col min="4" max="4" width="14.875" customWidth="1"/>
    <col min="5" max="5" width="17" customWidth="1"/>
    <col min="6" max="6" width="4.75" bestFit="1" customWidth="1"/>
    <col min="7" max="7" width="4.5" bestFit="1" customWidth="1"/>
    <col min="8" max="8" width="5.5" bestFit="1" customWidth="1"/>
    <col min="9" max="9" width="5.75" bestFit="1" customWidth="1"/>
    <col min="10" max="10" width="4.375" bestFit="1" customWidth="1"/>
    <col min="11" max="11" width="4.25" bestFit="1" customWidth="1"/>
    <col min="12" max="12" width="4.75" bestFit="1" customWidth="1"/>
    <col min="13" max="13" width="5" bestFit="1" customWidth="1"/>
    <col min="14" max="14" width="4.75" bestFit="1" customWidth="1"/>
    <col min="15" max="15" width="5" bestFit="1" customWidth="1"/>
    <col min="16" max="16" width="4.75" bestFit="1" customWidth="1"/>
    <col min="17" max="17" width="5.625" bestFit="1" customWidth="1"/>
    <col min="18" max="18" width="8.625" bestFit="1" customWidth="1"/>
    <col min="19" max="19" width="8.125" bestFit="1" customWidth="1"/>
    <col min="20" max="20" width="7.875" bestFit="1" customWidth="1"/>
    <col min="21" max="22" width="8.75" bestFit="1" customWidth="1"/>
    <col min="23" max="23" width="9.625" bestFit="1" customWidth="1"/>
    <col min="24" max="25" width="10.5" bestFit="1" customWidth="1"/>
  </cols>
  <sheetData>
    <row r="3" spans="1:25" ht="15" x14ac:dyDescent="0.25">
      <c r="A3" s="17" t="s">
        <v>84</v>
      </c>
      <c r="B3" s="17" t="s">
        <v>85</v>
      </c>
      <c r="C3" s="17" t="s">
        <v>86</v>
      </c>
      <c r="D3" s="18" t="s">
        <v>87</v>
      </c>
      <c r="E3" s="18" t="s">
        <v>31</v>
      </c>
      <c r="F3" s="19" t="s">
        <v>88</v>
      </c>
      <c r="G3" s="19" t="s">
        <v>89</v>
      </c>
      <c r="H3" s="19" t="s">
        <v>90</v>
      </c>
      <c r="I3" s="19" t="s">
        <v>91</v>
      </c>
      <c r="J3" s="19" t="s">
        <v>92</v>
      </c>
      <c r="K3" s="19" t="s">
        <v>93</v>
      </c>
      <c r="L3" s="19" t="s">
        <v>94</v>
      </c>
      <c r="M3" s="19" t="s">
        <v>95</v>
      </c>
      <c r="N3" s="19" t="s">
        <v>96</v>
      </c>
      <c r="O3" s="19" t="s">
        <v>64</v>
      </c>
      <c r="P3" s="19" t="s">
        <v>74</v>
      </c>
      <c r="Q3" s="19" t="s">
        <v>97</v>
      </c>
      <c r="R3" s="19" t="s">
        <v>98</v>
      </c>
      <c r="S3" s="19" t="s">
        <v>99</v>
      </c>
      <c r="T3" s="20" t="s">
        <v>67</v>
      </c>
      <c r="U3" s="20" t="s">
        <v>29</v>
      </c>
      <c r="V3" s="20" t="s">
        <v>16</v>
      </c>
      <c r="W3" s="20" t="s">
        <v>100</v>
      </c>
      <c r="X3" s="20" t="s">
        <v>43</v>
      </c>
      <c r="Y3" s="20" t="s">
        <v>53</v>
      </c>
    </row>
    <row r="4" spans="1:25" ht="15" x14ac:dyDescent="0.25">
      <c r="A4" s="21" t="s">
        <v>101</v>
      </c>
      <c r="B4" t="s">
        <v>102</v>
      </c>
      <c r="C4">
        <v>78.08</v>
      </c>
      <c r="D4">
        <v>3.2248138970353439</v>
      </c>
      <c r="E4">
        <f>POWER(10,D4)</f>
        <v>1678.0847746451211</v>
      </c>
      <c r="F4" s="22">
        <v>89.761927146999426</v>
      </c>
      <c r="G4" s="22">
        <v>0.28204790348509945</v>
      </c>
      <c r="H4" s="22">
        <v>5.1922710575091555</v>
      </c>
      <c r="I4" s="22">
        <v>0.99326884425460871</v>
      </c>
      <c r="J4" s="22">
        <v>9.819766967381547E-3</v>
      </c>
      <c r="K4" s="22">
        <v>0.13078892186281282</v>
      </c>
      <c r="L4" s="22">
        <v>2.355642663839555E-2</v>
      </c>
      <c r="M4" s="22">
        <v>0.63307640691218081</v>
      </c>
      <c r="N4" s="23">
        <v>1.0825520612484778</v>
      </c>
      <c r="O4" s="23">
        <v>2.3434538763620907E-2</v>
      </c>
      <c r="P4" s="23">
        <v>3.7838667603162118E-3</v>
      </c>
      <c r="Q4" s="23">
        <v>7.1428599999999998</v>
      </c>
      <c r="R4" s="24" t="s">
        <v>103</v>
      </c>
      <c r="S4" s="25">
        <v>1.1364923541627676</v>
      </c>
      <c r="T4" s="20">
        <v>0.6947320000000019</v>
      </c>
      <c r="U4" s="20">
        <v>0.15107000000000426</v>
      </c>
      <c r="V4" s="20">
        <v>1.2250859999999761</v>
      </c>
      <c r="W4" s="20">
        <v>1.8128400000000509E-2</v>
      </c>
      <c r="X4" s="20">
        <v>5.520493333333281E-2</v>
      </c>
      <c r="Y4" s="26">
        <v>7.333333333333332E-2</v>
      </c>
    </row>
    <row r="5" spans="1:25" ht="15" x14ac:dyDescent="0.25">
      <c r="A5" s="21" t="s">
        <v>104</v>
      </c>
      <c r="B5" t="s">
        <v>105</v>
      </c>
      <c r="C5">
        <v>77.64</v>
      </c>
      <c r="D5">
        <v>2.8717940973210005</v>
      </c>
      <c r="E5">
        <f t="shared" ref="E5:E11" si="0">POWER(10,D5)</f>
        <v>744.3789738789236</v>
      </c>
      <c r="F5" s="22">
        <v>89.761927146999426</v>
      </c>
      <c r="G5" s="22">
        <v>0.28204790348509945</v>
      </c>
      <c r="H5" s="22">
        <v>5.1922710575091555</v>
      </c>
      <c r="I5" s="22">
        <v>0.99326884425460871</v>
      </c>
      <c r="J5" s="22">
        <v>9.819766967381547E-3</v>
      </c>
      <c r="K5" s="22">
        <v>0.13078892186281282</v>
      </c>
      <c r="L5" s="22">
        <v>2.355642663839555E-2</v>
      </c>
      <c r="M5" s="22">
        <v>0.63307640691218081</v>
      </c>
      <c r="N5" s="23">
        <v>1.0825520612484778</v>
      </c>
      <c r="O5" s="23">
        <v>2.3434538763620907E-2</v>
      </c>
      <c r="P5" s="23">
        <v>3.7838667603162118E-3</v>
      </c>
      <c r="Q5" s="23">
        <v>7.1428599999999998</v>
      </c>
      <c r="R5" s="24" t="s">
        <v>103</v>
      </c>
      <c r="S5" s="25">
        <v>1.1364923541627676</v>
      </c>
      <c r="T5" s="20">
        <v>0.6947320000000019</v>
      </c>
      <c r="U5" s="20">
        <v>0.15107000000000426</v>
      </c>
      <c r="V5" s="20">
        <v>1.2250859999999761</v>
      </c>
      <c r="W5" s="20">
        <v>1.8128400000000509E-2</v>
      </c>
      <c r="X5" s="20">
        <v>5.520493333333281E-2</v>
      </c>
      <c r="Y5" s="26">
        <v>7.333333333333332E-2</v>
      </c>
    </row>
    <row r="6" spans="1:25" ht="15" x14ac:dyDescent="0.25">
      <c r="A6" s="21" t="s">
        <v>106</v>
      </c>
      <c r="B6" t="s">
        <v>107</v>
      </c>
      <c r="C6">
        <v>64.900000000000006</v>
      </c>
      <c r="D6">
        <v>3.1557360428546217</v>
      </c>
      <c r="E6">
        <f t="shared" si="0"/>
        <v>1431.3177031591331</v>
      </c>
      <c r="F6" s="22">
        <v>78.953637563773825</v>
      </c>
      <c r="G6" s="22">
        <v>0.41286740290208268</v>
      </c>
      <c r="H6" s="22">
        <v>9.3606596698368509</v>
      </c>
      <c r="I6" s="22">
        <v>3.9160092887722371</v>
      </c>
      <c r="J6" s="22">
        <v>9.4403774963276958E-3</v>
      </c>
      <c r="K6" s="22">
        <v>0.45321207406401276</v>
      </c>
      <c r="L6" s="22">
        <v>2.453351056009432E-2</v>
      </c>
      <c r="M6" s="22">
        <v>0.20538479256095499</v>
      </c>
      <c r="N6" s="23">
        <v>1.3734961580170368</v>
      </c>
      <c r="O6" s="23">
        <v>0.12578769128599396</v>
      </c>
      <c r="P6" s="23">
        <v>1.0003608997298918E-2</v>
      </c>
      <c r="Q6" s="23">
        <v>11.1111</v>
      </c>
      <c r="R6" s="24" t="s">
        <v>108</v>
      </c>
      <c r="S6" s="25">
        <v>4.9541438083671689</v>
      </c>
      <c r="T6" s="20">
        <v>3.5848139999999944</v>
      </c>
      <c r="U6" s="20">
        <v>0.63516599999999812</v>
      </c>
      <c r="V6" s="20">
        <v>6.5507659999999959</v>
      </c>
      <c r="W6" s="20">
        <v>7.6219919999999775E-2</v>
      </c>
      <c r="X6" s="20">
        <v>1.5737800800000001</v>
      </c>
      <c r="Y6" s="26">
        <v>1.65</v>
      </c>
    </row>
    <row r="7" spans="1:25" ht="15" x14ac:dyDescent="0.25">
      <c r="A7" s="21" t="s">
        <v>109</v>
      </c>
      <c r="B7" t="s">
        <v>110</v>
      </c>
      <c r="C7">
        <v>63.37</v>
      </c>
      <c r="D7">
        <v>3.2107896818839041</v>
      </c>
      <c r="E7">
        <f t="shared" si="0"/>
        <v>1624.7617331265835</v>
      </c>
      <c r="F7" s="22">
        <v>78.953637563773825</v>
      </c>
      <c r="G7" s="22">
        <v>0.41286740290208268</v>
      </c>
      <c r="H7" s="22">
        <v>9.3606596698368509</v>
      </c>
      <c r="I7" s="22">
        <v>3.9160092887722371</v>
      </c>
      <c r="J7" s="22">
        <v>9.4403774963276958E-3</v>
      </c>
      <c r="K7" s="22">
        <v>0.45321207406401276</v>
      </c>
      <c r="L7" s="22">
        <v>2.453351056009432E-2</v>
      </c>
      <c r="M7" s="22">
        <v>0.20538479256095499</v>
      </c>
      <c r="N7" s="23">
        <v>1.3734961580170368</v>
      </c>
      <c r="O7" s="23">
        <v>0.12578769128599396</v>
      </c>
      <c r="P7" s="23">
        <v>1.0003608997298918E-2</v>
      </c>
      <c r="Q7" s="23">
        <v>11.1111</v>
      </c>
      <c r="R7" s="24" t="s">
        <v>108</v>
      </c>
      <c r="S7" s="25">
        <v>4.9541438083671689</v>
      </c>
      <c r="T7" s="20">
        <v>3.5848139999999944</v>
      </c>
      <c r="U7" s="20">
        <v>0.63516599999999812</v>
      </c>
      <c r="V7" s="20">
        <v>6.5507659999999959</v>
      </c>
      <c r="W7" s="20">
        <v>7.6219919999999775E-2</v>
      </c>
      <c r="X7" s="20">
        <v>1.5737800800000001</v>
      </c>
      <c r="Y7" s="26">
        <v>1.65</v>
      </c>
    </row>
    <row r="8" spans="1:25" ht="15" x14ac:dyDescent="0.25">
      <c r="A8" s="21" t="s">
        <v>111</v>
      </c>
      <c r="B8" t="s">
        <v>112</v>
      </c>
      <c r="C8">
        <v>8.2200000000000006</v>
      </c>
      <c r="D8">
        <v>3.1862951472524932</v>
      </c>
      <c r="E8">
        <f t="shared" si="0"/>
        <v>1535.6602655223287</v>
      </c>
      <c r="F8" s="22">
        <v>59.461200417342845</v>
      </c>
      <c r="G8" s="22">
        <v>0.41614420665500684</v>
      </c>
      <c r="H8" s="22">
        <v>8.7519113734660543</v>
      </c>
      <c r="I8" s="22">
        <v>2.640097747197435</v>
      </c>
      <c r="J8" s="22">
        <v>1.0662018911094031E-2</v>
      </c>
      <c r="K8" s="22">
        <v>0.77273615956313912</v>
      </c>
      <c r="L8" s="22">
        <v>10.719202132838843</v>
      </c>
      <c r="M8" s="22">
        <v>0.59586778263782481</v>
      </c>
      <c r="N8" s="23">
        <v>1.4523972504157789</v>
      </c>
      <c r="O8" s="23">
        <v>0.99481100225609809</v>
      </c>
      <c r="P8" s="23">
        <v>2.8271017439624182</v>
      </c>
      <c r="Q8" s="23">
        <v>14.2857</v>
      </c>
      <c r="R8" s="24" t="s">
        <v>113</v>
      </c>
      <c r="S8" s="25">
        <v>10.4601645512052</v>
      </c>
      <c r="T8" s="20">
        <v>4.089972000000003</v>
      </c>
      <c r="U8" s="20">
        <v>7.0908639999999963</v>
      </c>
      <c r="V8" s="27">
        <v>12.358601999999991</v>
      </c>
      <c r="W8" s="20">
        <v>0.85090367999999961</v>
      </c>
      <c r="X8" s="20">
        <v>3.70909632</v>
      </c>
      <c r="Y8" s="26">
        <v>4.5599999999999996</v>
      </c>
    </row>
    <row r="9" spans="1:25" ht="15" x14ac:dyDescent="0.25">
      <c r="A9" s="21" t="s">
        <v>114</v>
      </c>
      <c r="B9" t="s">
        <v>115</v>
      </c>
      <c r="C9">
        <v>50.91</v>
      </c>
      <c r="D9">
        <v>3.1055946458171562</v>
      </c>
      <c r="E9">
        <f t="shared" si="0"/>
        <v>1275.2479845170083</v>
      </c>
      <c r="F9" s="22">
        <v>59.461200417342845</v>
      </c>
      <c r="G9" s="22">
        <v>0.41614420665500684</v>
      </c>
      <c r="H9" s="22">
        <v>8.7519113734660543</v>
      </c>
      <c r="I9" s="22">
        <v>2.640097747197435</v>
      </c>
      <c r="J9" s="22">
        <v>1.0662018911094031E-2</v>
      </c>
      <c r="K9" s="22">
        <v>0.77273615956313912</v>
      </c>
      <c r="L9" s="22">
        <v>10.719202132838843</v>
      </c>
      <c r="M9" s="22">
        <v>0.59586778263782481</v>
      </c>
      <c r="N9" s="23">
        <v>1.4523972504157789</v>
      </c>
      <c r="O9" s="23">
        <v>0.99481100225609809</v>
      </c>
      <c r="P9" s="23">
        <v>2.8271017439624182</v>
      </c>
      <c r="Q9" s="23">
        <v>14.2857</v>
      </c>
      <c r="R9" s="24" t="s">
        <v>113</v>
      </c>
      <c r="S9" s="25">
        <v>10.4601645512052</v>
      </c>
      <c r="T9" s="20">
        <v>4.089972000000003</v>
      </c>
      <c r="U9" s="20">
        <v>7.0908639999999963</v>
      </c>
      <c r="V9" s="27">
        <v>12.358601999999991</v>
      </c>
      <c r="W9" s="20">
        <v>0.85090367999999961</v>
      </c>
      <c r="X9" s="20">
        <v>3.70909632</v>
      </c>
      <c r="Y9" s="26">
        <v>4.5599999999999996</v>
      </c>
    </row>
    <row r="10" spans="1:25" ht="15" x14ac:dyDescent="0.25">
      <c r="A10" s="21" t="s">
        <v>116</v>
      </c>
      <c r="B10" t="s">
        <v>117</v>
      </c>
      <c r="C10">
        <v>73.08</v>
      </c>
      <c r="D10">
        <v>3.1418931647681068</v>
      </c>
      <c r="E10">
        <f t="shared" si="0"/>
        <v>1386.4147327598241</v>
      </c>
      <c r="F10" s="22">
        <v>46.406262292242324</v>
      </c>
      <c r="G10" s="22">
        <v>0.75359695946486283</v>
      </c>
      <c r="H10" s="22">
        <v>17.417953109181703</v>
      </c>
      <c r="I10" s="22">
        <v>16.15429689603841</v>
      </c>
      <c r="J10" s="22">
        <v>0.18739229390255838</v>
      </c>
      <c r="K10" s="22">
        <v>2.0121072461771008</v>
      </c>
      <c r="L10" s="22">
        <v>0.9975264994785713</v>
      </c>
      <c r="M10" s="22">
        <v>0.73175667753448759</v>
      </c>
      <c r="N10" s="23">
        <v>1.5656641382128469</v>
      </c>
      <c r="O10" s="23">
        <v>0.25300606480702326</v>
      </c>
      <c r="P10" s="23">
        <v>0.1382885960078957</v>
      </c>
      <c r="Q10" s="23">
        <v>40.909100000000002</v>
      </c>
      <c r="R10" s="24" t="s">
        <v>118</v>
      </c>
      <c r="S10" s="25">
        <v>13.477498144524652</v>
      </c>
      <c r="T10" s="20">
        <v>3.7111760000000089</v>
      </c>
      <c r="U10" s="20">
        <v>10.31307799999999</v>
      </c>
      <c r="V10" s="20">
        <v>14.024253999999999</v>
      </c>
      <c r="W10" s="20">
        <v>1.2375693599999988</v>
      </c>
      <c r="X10" s="20">
        <v>0.36576397333333466</v>
      </c>
      <c r="Y10" s="26">
        <v>1.6033333333333335</v>
      </c>
    </row>
    <row r="11" spans="1:25" ht="15" x14ac:dyDescent="0.25">
      <c r="A11" s="21" t="s">
        <v>119</v>
      </c>
      <c r="B11" t="s">
        <v>120</v>
      </c>
      <c r="C11">
        <v>73.540000000000006</v>
      </c>
      <c r="D11">
        <v>3.0251384226158771</v>
      </c>
      <c r="E11">
        <f t="shared" si="0"/>
        <v>1059.5913947700196</v>
      </c>
      <c r="F11" s="22">
        <v>46.406262292242324</v>
      </c>
      <c r="G11" s="22">
        <v>0.75359695946486283</v>
      </c>
      <c r="H11" s="22">
        <v>17.417953109181703</v>
      </c>
      <c r="I11" s="22">
        <v>16.15429689603841</v>
      </c>
      <c r="J11" s="22">
        <v>0.18739229390255838</v>
      </c>
      <c r="K11" s="22">
        <v>2.0121072461771008</v>
      </c>
      <c r="L11" s="22">
        <v>0.9975264994785713</v>
      </c>
      <c r="M11" s="22">
        <v>0.73175667753448759</v>
      </c>
      <c r="N11" s="23">
        <v>1.5656641382128469</v>
      </c>
      <c r="O11" s="23">
        <v>0.25300606480702326</v>
      </c>
      <c r="P11" s="23">
        <v>0.1382885960078957</v>
      </c>
      <c r="Q11" s="23">
        <v>40.909100000000002</v>
      </c>
      <c r="R11" s="24" t="s">
        <v>118</v>
      </c>
      <c r="S11" s="25">
        <v>13.477498144524652</v>
      </c>
      <c r="T11" s="20">
        <v>3.7111760000000089</v>
      </c>
      <c r="U11" s="20">
        <v>10.31307799999999</v>
      </c>
      <c r="V11" s="20">
        <v>14.024253999999999</v>
      </c>
      <c r="W11" s="20">
        <v>1.2375693599999988</v>
      </c>
      <c r="X11" s="20">
        <v>0.36576397333333466</v>
      </c>
      <c r="Y11" s="26">
        <v>1.6033333333333335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0-250 Linear Input</vt:lpstr>
      <vt:lpstr>0-250 Linear</vt:lpstr>
      <vt:lpstr>0-250 Freundlich Input</vt:lpstr>
      <vt:lpstr>0-250 Freundlich</vt:lpstr>
      <vt:lpstr>0-250 Langmuir_Input</vt:lpstr>
      <vt:lpstr>0-250 Langmuir </vt:lpstr>
      <vt:lpstr>0-1000 Linear_Input</vt:lpstr>
      <vt:lpstr>0-1000 Linear </vt:lpstr>
      <vt:lpstr>0-1000 Freundlich Input</vt:lpstr>
      <vt:lpstr>0-1000 Freundlich</vt:lpstr>
      <vt:lpstr>0-1000 Langmuir Input</vt:lpstr>
      <vt:lpstr>0-1000 Langmuir</vt:lpstr>
    </vt:vector>
  </TitlesOfParts>
  <Company>Department of Earth Sciences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2018-09-19T14:30:59Z</dcterms:created>
  <dcterms:modified xsi:type="dcterms:W3CDTF">2019-06-12T08:11:01Z</dcterms:modified>
</cp:coreProperties>
</file>