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70" windowWidth="24915" windowHeight="11655"/>
  </bookViews>
  <sheets>
    <sheet name="Quaternary Baseline" sheetId="1" r:id="rId1"/>
  </sheets>
  <calcPr calcId="145621"/>
</workbook>
</file>

<file path=xl/calcChain.xml><?xml version="1.0" encoding="utf-8"?>
<calcChain xmlns="http://schemas.openxmlformats.org/spreadsheetml/2006/main">
  <c r="R7" i="1" l="1"/>
  <c r="R5" i="1"/>
  <c r="R4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23" i="1"/>
  <c r="R19" i="1"/>
  <c r="R18" i="1"/>
  <c r="R15" i="1"/>
  <c r="R8" i="1"/>
  <c r="R9" i="1"/>
  <c r="R10" i="1"/>
  <c r="R11" i="1"/>
  <c r="R12" i="1"/>
  <c r="R13" i="1"/>
  <c r="R14" i="1"/>
  <c r="R16" i="1"/>
  <c r="R6" i="1"/>
  <c r="R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23" i="1"/>
  <c r="O19" i="1"/>
  <c r="O18" i="1"/>
  <c r="O4" i="1"/>
  <c r="O5" i="1"/>
  <c r="O6" i="1"/>
  <c r="O7" i="1"/>
  <c r="O8" i="1"/>
  <c r="O9" i="1"/>
  <c r="O10" i="1"/>
  <c r="O11" i="1"/>
  <c r="O12" i="1"/>
  <c r="O13" i="1"/>
  <c r="O14" i="1"/>
  <c r="O16" i="1"/>
  <c r="O15" i="1"/>
  <c r="O3" i="1"/>
  <c r="O21" i="1"/>
  <c r="O22" i="1"/>
  <c r="O20" i="1"/>
  <c r="O17" i="1"/>
</calcChain>
</file>

<file path=xl/sharedStrings.xml><?xml version="1.0" encoding="utf-8"?>
<sst xmlns="http://schemas.openxmlformats.org/spreadsheetml/2006/main" count="425" uniqueCount="150">
  <si>
    <t>Refs</t>
  </si>
  <si>
    <t>Volcano</t>
  </si>
  <si>
    <t>Volcano type</t>
  </si>
  <si>
    <t>Zone</t>
  </si>
  <si>
    <t>Morphology</t>
  </si>
  <si>
    <t>Position</t>
  </si>
  <si>
    <t>Long</t>
  </si>
  <si>
    <t>Lat</t>
  </si>
  <si>
    <t>37.5 km smoothed elevation</t>
  </si>
  <si>
    <t>Base Elevation</t>
  </si>
  <si>
    <t>Crustal Thickness</t>
  </si>
  <si>
    <t>SiO2</t>
  </si>
  <si>
    <t>James &amp; Murcia (1984)</t>
  </si>
  <si>
    <t>Nevado del Ruiz</t>
  </si>
  <si>
    <t>Stratovolcano</t>
  </si>
  <si>
    <t>NVZ</t>
  </si>
  <si>
    <t>Main arc</t>
  </si>
  <si>
    <t>Marín-Cerón et al. (2010)</t>
  </si>
  <si>
    <t>Purace-Coconucos volcanic complex</t>
  </si>
  <si>
    <t>Stratovolcano(es)</t>
  </si>
  <si>
    <t>Doña Juana volcanic complex</t>
  </si>
  <si>
    <t>James &amp; Murcia (1984); Marín-Cerón et al. (2010)</t>
  </si>
  <si>
    <t>Galeras</t>
  </si>
  <si>
    <t>Complex</t>
  </si>
  <si>
    <t>Azufral volcanic complex</t>
  </si>
  <si>
    <t>Chiaradia et al. (2011)</t>
  </si>
  <si>
    <t>Pilavo</t>
  </si>
  <si>
    <t>Frontal arc</t>
  </si>
  <si>
    <t>Beguelin et al. (2015)</t>
  </si>
  <si>
    <t>Ñagñaro Dome, Yanaurcu Volc.</t>
  </si>
  <si>
    <t>Lava dome</t>
  </si>
  <si>
    <t>Cerro Negro Group, Yanaurcu Volc.</t>
  </si>
  <si>
    <t>Bryant et al. (2006)</t>
  </si>
  <si>
    <t>Imbabura</t>
  </si>
  <si>
    <t>Compound</t>
  </si>
  <si>
    <t>Mid arc</t>
  </si>
  <si>
    <t>Chiaradia et al. (2009); Bryant et al. (2006)</t>
  </si>
  <si>
    <t>Pululagua</t>
  </si>
  <si>
    <t>Caldera</t>
  </si>
  <si>
    <t>Pichincha</t>
  </si>
  <si>
    <t>Chiaradia et al. (2004, 2009, 2014a); Bryant et al. (2006)</t>
  </si>
  <si>
    <t>Ilalo</t>
  </si>
  <si>
    <t>Chacana</t>
  </si>
  <si>
    <t>Mid-back arc</t>
  </si>
  <si>
    <t>Atacazo</t>
  </si>
  <si>
    <t>Francis et al. (1997)</t>
  </si>
  <si>
    <t>Sincholahua</t>
  </si>
  <si>
    <t>Bryant et al. (2006); Garrison et al. (2011); Francis et al. (1997)</t>
  </si>
  <si>
    <t>Cotopaxi</t>
  </si>
  <si>
    <t>Quilotoa</t>
  </si>
  <si>
    <t>Punalica (or Carihuairazo?)</t>
  </si>
  <si>
    <t>Chimborazo</t>
  </si>
  <si>
    <t>Calpi</t>
  </si>
  <si>
    <t>Mamani et al. (2008)</t>
  </si>
  <si>
    <t>Sabancaya</t>
  </si>
  <si>
    <t>CVZ</t>
  </si>
  <si>
    <t>Chachani</t>
  </si>
  <si>
    <t>Freymuth et al. (2015); Chang (2007); Mamani et al. (2008)</t>
  </si>
  <si>
    <t>El Misti</t>
  </si>
  <si>
    <t>Ubinas</t>
  </si>
  <si>
    <t>Huaynaputina</t>
  </si>
  <si>
    <t>Ticsani</t>
  </si>
  <si>
    <t>Lava domes</t>
  </si>
  <si>
    <t>Tutupaca</t>
  </si>
  <si>
    <t xml:space="preserve">Yucamane </t>
  </si>
  <si>
    <t>Titire</t>
  </si>
  <si>
    <t>Cinder cone</t>
  </si>
  <si>
    <t>Casiri</t>
  </si>
  <si>
    <t>Tacora</t>
  </si>
  <si>
    <t>Mamani et al. (2008); Freymuth et al. (2015); Chang (2007)</t>
  </si>
  <si>
    <t>Taapaca</t>
  </si>
  <si>
    <t>Pomerape</t>
  </si>
  <si>
    <t>Mamani et al. (2008); Freymuth et al. (2015); Entenmann (1994)</t>
  </si>
  <si>
    <t>Parinacota</t>
  </si>
  <si>
    <t>Guallatiri</t>
  </si>
  <si>
    <t>Isluga</t>
  </si>
  <si>
    <t>Porquesa</t>
  </si>
  <si>
    <t>Stratovolcano (heavily dissected)</t>
  </si>
  <si>
    <t>Irrutupuncu</t>
  </si>
  <si>
    <t>Olca</t>
  </si>
  <si>
    <t>Aucanquilcha</t>
  </si>
  <si>
    <t>Ollague</t>
  </si>
  <si>
    <t>Porunita</t>
  </si>
  <si>
    <t>Scoria cone</t>
  </si>
  <si>
    <t>Mamani et al. (2008); Rogers &amp; Hawkesworth (1989); Francis et al. (1997)</t>
  </si>
  <si>
    <t>San Pedro-San Pablo-Poruña</t>
  </si>
  <si>
    <t>Stratovolcano(es) &amp; scoria cone</t>
  </si>
  <si>
    <t>Putana (or Jorgencal/Machuca)</t>
  </si>
  <si>
    <t>Colorado</t>
  </si>
  <si>
    <t>Sairecabur</t>
  </si>
  <si>
    <t>Stratovolcano (within complex)</t>
  </si>
  <si>
    <t>Licancabur</t>
  </si>
  <si>
    <t>Freymuth et al. (2015); Mamani et al. (2008)</t>
  </si>
  <si>
    <t>Lascar</t>
  </si>
  <si>
    <t>Socompa</t>
  </si>
  <si>
    <t>Stratovolcano/complex</t>
  </si>
  <si>
    <t>LLullaillaco</t>
  </si>
  <si>
    <t>Trumbull et al. (1999); Mamani et al. (2008)</t>
  </si>
  <si>
    <t>Lastarria</t>
  </si>
  <si>
    <t>Trumbull et al. (1999)</t>
  </si>
  <si>
    <t>Cordon-de Azufre</t>
  </si>
  <si>
    <t>Bayo</t>
  </si>
  <si>
    <t>Dos-Puntas</t>
  </si>
  <si>
    <t>Ojos de Salado</t>
  </si>
  <si>
    <t>SVZ</t>
  </si>
  <si>
    <t>Hildreth &amp; Moorbath (1988)</t>
  </si>
  <si>
    <t xml:space="preserve"> Coatepeque/Cerro Alto (probably part of Tupungatito complex)</t>
  </si>
  <si>
    <t xml:space="preserve"> Tupungato </t>
  </si>
  <si>
    <t>Hickey et al. (1986)</t>
  </si>
  <si>
    <t>Maipo - Casimiro</t>
  </si>
  <si>
    <t>Stratovolcano/caldera</t>
  </si>
  <si>
    <t xml:space="preserve"> Palomo </t>
  </si>
  <si>
    <t>Hildreth &amp; Moorbath (1988); Jacques et al. (2013)</t>
  </si>
  <si>
    <t>San José - Marmolejo</t>
  </si>
  <si>
    <t>Laguna del Maule</t>
  </si>
  <si>
    <t>Caldera/complex</t>
  </si>
  <si>
    <t>Planchón-Peteroa</t>
  </si>
  <si>
    <t>Hildreth &amp; Moorbath (1988); Hickey et al. (1986)</t>
  </si>
  <si>
    <t xml:space="preserve"> Sordo Luca</t>
  </si>
  <si>
    <t>Chillán-Paranor</t>
  </si>
  <si>
    <t>Jacques et al. (2013)</t>
  </si>
  <si>
    <t>Lonquimay</t>
  </si>
  <si>
    <t>Descabezado Grande</t>
  </si>
  <si>
    <t xml:space="preserve"> Cerro Azul-Quizapu-Resolana</t>
  </si>
  <si>
    <t>Jacques et al. (2013); Hildreth &amp; Moorbath (1988)</t>
  </si>
  <si>
    <t>San Pedro</t>
  </si>
  <si>
    <t>San Pedro (Satellite cones)</t>
  </si>
  <si>
    <t>Jacques et al. (2013); Hickey et al. (1986)</t>
  </si>
  <si>
    <t>Antuco</t>
  </si>
  <si>
    <t>Jacques et al. (2014)</t>
  </si>
  <si>
    <t>Longaví</t>
  </si>
  <si>
    <t>Callaqui (Satellite cones)</t>
  </si>
  <si>
    <t>Maca</t>
  </si>
  <si>
    <t>Antillanca</t>
  </si>
  <si>
    <t>Llaima</t>
  </si>
  <si>
    <t>Chaiten</t>
  </si>
  <si>
    <t>Villarrica</t>
  </si>
  <si>
    <t>Puyehue-Cordon Caulle</t>
  </si>
  <si>
    <t>Mocho</t>
  </si>
  <si>
    <t>Futa &amp; Stern (1988)</t>
  </si>
  <si>
    <t>Cay</t>
  </si>
  <si>
    <t>Osorno</t>
  </si>
  <si>
    <r>
      <t xml:space="preserve">Normalised </t>
    </r>
    <r>
      <rPr>
        <b/>
        <vertAlign val="superscript"/>
        <sz val="11"/>
        <color theme="1"/>
        <rFont val="Calibri"/>
        <family val="2"/>
        <scheme val="minor"/>
      </rPr>
      <t>87</t>
    </r>
    <r>
      <rPr>
        <b/>
        <sz val="11"/>
        <color theme="1"/>
        <rFont val="Calibri"/>
        <family val="2"/>
        <scheme val="minor"/>
      </rPr>
      <t>Sr/</t>
    </r>
    <r>
      <rPr>
        <b/>
        <vertAlign val="superscript"/>
        <sz val="11"/>
        <color theme="1"/>
        <rFont val="Calibri"/>
        <family val="2"/>
        <scheme val="minor"/>
      </rPr>
      <t>86</t>
    </r>
    <r>
      <rPr>
        <b/>
        <sz val="11"/>
        <color theme="1"/>
        <rFont val="Calibri"/>
        <family val="2"/>
        <scheme val="minor"/>
      </rPr>
      <t>Sr</t>
    </r>
  </si>
  <si>
    <r>
      <rPr>
        <b/>
        <vertAlign val="superscript"/>
        <sz val="11"/>
        <color theme="1"/>
        <rFont val="Calibri"/>
        <family val="2"/>
        <scheme val="minor"/>
      </rPr>
      <t>87</t>
    </r>
    <r>
      <rPr>
        <b/>
        <sz val="11"/>
        <color theme="1"/>
        <rFont val="Calibri"/>
        <family val="2"/>
        <scheme val="minor"/>
      </rPr>
      <t>Sr/</t>
    </r>
    <r>
      <rPr>
        <b/>
        <vertAlign val="superscript"/>
        <sz val="11"/>
        <color theme="1"/>
        <rFont val="Calibri"/>
        <family val="2"/>
        <scheme val="minor"/>
      </rPr>
      <t>86</t>
    </r>
    <r>
      <rPr>
        <b/>
        <sz val="11"/>
        <color theme="1"/>
        <rFont val="Calibri"/>
        <family val="2"/>
        <scheme val="minor"/>
      </rPr>
      <t>Sr</t>
    </r>
  </si>
  <si>
    <r>
      <rPr>
        <b/>
        <vertAlign val="superscript"/>
        <sz val="11"/>
        <color theme="1"/>
        <rFont val="Calibri"/>
        <family val="2"/>
        <scheme val="minor"/>
      </rPr>
      <t>143</t>
    </r>
    <r>
      <rPr>
        <b/>
        <sz val="11"/>
        <color theme="1"/>
        <rFont val="Calibri"/>
        <family val="2"/>
        <scheme val="minor"/>
      </rPr>
      <t>Nd/</t>
    </r>
    <r>
      <rPr>
        <b/>
        <vertAlign val="superscript"/>
        <sz val="11"/>
        <color theme="1"/>
        <rFont val="Calibri"/>
        <family val="2"/>
        <scheme val="minor"/>
      </rPr>
      <t>144</t>
    </r>
    <r>
      <rPr>
        <b/>
        <sz val="11"/>
        <color theme="1"/>
        <rFont val="Calibri"/>
        <family val="2"/>
        <scheme val="minor"/>
      </rPr>
      <t>Nd</t>
    </r>
  </si>
  <si>
    <r>
      <t xml:space="preserve">Normalised </t>
    </r>
    <r>
      <rPr>
        <b/>
        <vertAlign val="superscript"/>
        <sz val="11"/>
        <color theme="1"/>
        <rFont val="Calibri"/>
        <family val="2"/>
        <scheme val="minor"/>
      </rPr>
      <t>143</t>
    </r>
    <r>
      <rPr>
        <b/>
        <sz val="11"/>
        <color theme="1"/>
        <rFont val="Calibri"/>
        <family val="2"/>
        <scheme val="minor"/>
      </rPr>
      <t>Nd/</t>
    </r>
    <r>
      <rPr>
        <b/>
        <vertAlign val="superscript"/>
        <sz val="11"/>
        <color theme="1"/>
        <rFont val="Calibri"/>
        <family val="2"/>
        <scheme val="minor"/>
      </rPr>
      <t>144</t>
    </r>
    <r>
      <rPr>
        <b/>
        <sz val="11"/>
        <color theme="1"/>
        <rFont val="Calibri"/>
        <family val="2"/>
        <scheme val="minor"/>
      </rPr>
      <t>Nd</t>
    </r>
  </si>
  <si>
    <t>2σ error</t>
  </si>
  <si>
    <t>17.5 km smoothed elevation</t>
  </si>
  <si>
    <t>SSVZ</t>
  </si>
  <si>
    <t xml:space="preserve">Scott et al. Supplementary Data 2. Andean volcano elevations, crustal thickness and baseline isotope compositions.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</si>
</sst>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164" fontId="0" fillId="0" borderId="0" xfId="0" applyNumberFormat="1"/>
    <xf numFmtId="0" fontId="0" fillId="0" borderId="1" xfId="0" applyBorder="1" applyAlignment="1">
      <alignment horizontal="left"/>
    </xf>
    <xf numFmtId="0" fontId="0" fillId="0" borderId="1" xfId="0" applyBorder="1"/>
    <xf numFmtId="1" fontId="0" fillId="0" borderId="0" xfId="0" applyNumberFormat="1"/>
    <xf numFmtId="165" fontId="0" fillId="0" borderId="0" xfId="0" applyNumberFormat="1"/>
    <xf numFmtId="0" fontId="0" fillId="0" borderId="0" xfId="0" applyFill="1"/>
    <xf numFmtId="1" fontId="0" fillId="0" borderId="0" xfId="0" applyNumberFormat="1" applyFill="1"/>
    <xf numFmtId="165" fontId="0" fillId="0" borderId="0" xfId="0" applyNumberFormat="1" applyFill="1"/>
    <xf numFmtId="16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83"/>
  <sheetViews>
    <sheetView tabSelected="1" zoomScale="90" zoomScaleNormal="90" workbookViewId="0"/>
  </sheetViews>
  <sheetFormatPr defaultRowHeight="15" x14ac:dyDescent="0.25"/>
  <cols>
    <col min="1" max="1" width="48.7109375" customWidth="1"/>
    <col min="2" max="2" width="27.140625" customWidth="1"/>
    <col min="3" max="3" width="16.7109375" customWidth="1"/>
    <col min="5" max="5" width="13.42578125" customWidth="1"/>
    <col min="9" max="9" width="13.42578125" customWidth="1"/>
    <col min="10" max="10" width="14.42578125" customWidth="1"/>
    <col min="11" max="11" width="11.5703125" customWidth="1"/>
    <col min="12" max="12" width="11.85546875" customWidth="1"/>
    <col min="14" max="14" width="13" bestFit="1" customWidth="1"/>
    <col min="15" max="15" width="19.5703125" bestFit="1" customWidth="1"/>
    <col min="16" max="16" width="19.5703125" customWidth="1"/>
    <col min="17" max="17" width="13.85546875" customWidth="1"/>
    <col min="18" max="18" width="23" customWidth="1"/>
    <col min="19" max="19" width="11.5703125" customWidth="1"/>
    <col min="22" max="22" width="5.5703125" customWidth="1"/>
    <col min="23" max="23" width="11.28515625" customWidth="1"/>
    <col min="24" max="25" width="10.28515625" bestFit="1" customWidth="1"/>
    <col min="30" max="30" width="12" bestFit="1" customWidth="1"/>
    <col min="31" max="31" width="14.28515625" bestFit="1" customWidth="1"/>
  </cols>
  <sheetData>
    <row r="1" spans="1:24" x14ac:dyDescent="0.25">
      <c r="A1" s="1" t="s">
        <v>149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24" ht="17.2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147</v>
      </c>
      <c r="K2" s="1" t="s">
        <v>9</v>
      </c>
      <c r="L2" s="1" t="s">
        <v>10</v>
      </c>
      <c r="M2" s="1" t="s">
        <v>11</v>
      </c>
      <c r="N2" s="1" t="s">
        <v>143</v>
      </c>
      <c r="O2" s="1" t="s">
        <v>142</v>
      </c>
      <c r="P2" s="1" t="s">
        <v>146</v>
      </c>
      <c r="Q2" s="1" t="s">
        <v>144</v>
      </c>
      <c r="R2" s="1" t="s">
        <v>145</v>
      </c>
      <c r="S2" s="1" t="s">
        <v>146</v>
      </c>
    </row>
    <row r="3" spans="1:24" x14ac:dyDescent="0.25">
      <c r="A3" t="s">
        <v>12</v>
      </c>
      <c r="B3" t="s">
        <v>13</v>
      </c>
      <c r="C3" t="s">
        <v>14</v>
      </c>
      <c r="D3" t="s">
        <v>15</v>
      </c>
      <c r="E3">
        <v>4</v>
      </c>
      <c r="F3" t="s">
        <v>16</v>
      </c>
      <c r="G3">
        <v>-75.322999999999993</v>
      </c>
      <c r="H3">
        <v>4.8949999999999996</v>
      </c>
      <c r="I3" s="5">
        <v>2679.7561035200001</v>
      </c>
      <c r="J3" s="5">
        <v>3565.3535156299899</v>
      </c>
      <c r="K3">
        <v>3400</v>
      </c>
      <c r="L3" s="6">
        <v>33.076988220200001</v>
      </c>
      <c r="N3">
        <v>0.70426</v>
      </c>
      <c r="O3">
        <f t="shared" ref="O3:O16" si="0">N3</f>
        <v>0.70426</v>
      </c>
      <c r="P3" s="2">
        <v>6.9999999999999994E-5</v>
      </c>
      <c r="Q3">
        <v>0.51284200000000002</v>
      </c>
      <c r="R3">
        <f>Q3</f>
        <v>0.51284200000000002</v>
      </c>
      <c r="S3" s="2">
        <v>3.0000000000000001E-5</v>
      </c>
    </row>
    <row r="4" spans="1:24" x14ac:dyDescent="0.25">
      <c r="A4" t="s">
        <v>17</v>
      </c>
      <c r="B4" t="s">
        <v>18</v>
      </c>
      <c r="C4" t="s">
        <v>19</v>
      </c>
      <c r="D4" t="s">
        <v>15</v>
      </c>
      <c r="E4">
        <v>4</v>
      </c>
      <c r="F4" t="s">
        <v>16</v>
      </c>
      <c r="G4">
        <v>-76.400000000000006</v>
      </c>
      <c r="H4">
        <v>2.3199999999999998</v>
      </c>
      <c r="I4" s="5">
        <v>2805.0979003900002</v>
      </c>
      <c r="J4" s="5">
        <v>3259.6545410200001</v>
      </c>
      <c r="K4">
        <v>2900</v>
      </c>
      <c r="L4" s="6">
        <v>51.747341155999898</v>
      </c>
      <c r="M4">
        <v>58</v>
      </c>
      <c r="N4">
        <v>0.70420000000000005</v>
      </c>
      <c r="O4">
        <f t="shared" si="0"/>
        <v>0.70420000000000005</v>
      </c>
      <c r="P4" s="2">
        <v>6.0000000000000002E-6</v>
      </c>
      <c r="Q4">
        <v>0.51282300000000003</v>
      </c>
      <c r="R4">
        <f>Q4+0.0001</f>
        <v>0.51292300000000002</v>
      </c>
      <c r="S4" s="2">
        <v>3.0000000000000001E-6</v>
      </c>
    </row>
    <row r="5" spans="1:24" x14ac:dyDescent="0.25">
      <c r="A5" t="s">
        <v>17</v>
      </c>
      <c r="B5" t="s">
        <v>20</v>
      </c>
      <c r="C5" t="s">
        <v>14</v>
      </c>
      <c r="D5" t="s">
        <v>15</v>
      </c>
      <c r="E5">
        <v>3</v>
      </c>
      <c r="F5" t="s">
        <v>16</v>
      </c>
      <c r="G5">
        <v>-76.92</v>
      </c>
      <c r="H5">
        <v>1.47</v>
      </c>
      <c r="I5" s="5">
        <v>2415.3718261700001</v>
      </c>
      <c r="J5" s="5">
        <v>2925.3852539099898</v>
      </c>
      <c r="K5">
        <v>2350</v>
      </c>
      <c r="L5" s="6">
        <v>49.9355926514</v>
      </c>
      <c r="M5">
        <v>53</v>
      </c>
      <c r="N5">
        <v>0.704295</v>
      </c>
      <c r="O5">
        <f t="shared" si="0"/>
        <v>0.704295</v>
      </c>
      <c r="P5" s="2">
        <v>6.0000000000000002E-6</v>
      </c>
      <c r="Q5">
        <v>0.51287000000000005</v>
      </c>
      <c r="R5">
        <f>Q5+0.0001</f>
        <v>0.51297000000000004</v>
      </c>
      <c r="S5" s="2">
        <v>3.0000000000000001E-6</v>
      </c>
      <c r="W5" s="2"/>
      <c r="X5" s="2"/>
    </row>
    <row r="6" spans="1:24" x14ac:dyDescent="0.25">
      <c r="A6" t="s">
        <v>21</v>
      </c>
      <c r="B6" t="s">
        <v>22</v>
      </c>
      <c r="C6" t="s">
        <v>23</v>
      </c>
      <c r="D6" t="s">
        <v>15</v>
      </c>
      <c r="E6">
        <v>4</v>
      </c>
      <c r="F6" t="s">
        <v>16</v>
      </c>
      <c r="G6">
        <v>-77.36</v>
      </c>
      <c r="H6">
        <v>1.22</v>
      </c>
      <c r="I6" s="5">
        <v>2486.78125</v>
      </c>
      <c r="J6" s="5">
        <v>2591.0300293</v>
      </c>
      <c r="K6">
        <v>1050</v>
      </c>
      <c r="L6" s="6">
        <v>46.017868042000003</v>
      </c>
      <c r="M6">
        <v>57.6</v>
      </c>
      <c r="N6">
        <v>0.70422300000000004</v>
      </c>
      <c r="O6">
        <f t="shared" si="0"/>
        <v>0.70422300000000004</v>
      </c>
      <c r="P6" s="2">
        <v>6.9999999999999994E-5</v>
      </c>
      <c r="Q6">
        <v>0.51287199999999999</v>
      </c>
      <c r="R6">
        <f>Q6</f>
        <v>0.51287199999999999</v>
      </c>
      <c r="S6" s="2">
        <v>3.0000000000000001E-5</v>
      </c>
      <c r="W6" s="2"/>
      <c r="X6" s="2"/>
    </row>
    <row r="7" spans="1:24" x14ac:dyDescent="0.25">
      <c r="A7" t="s">
        <v>17</v>
      </c>
      <c r="B7" t="s">
        <v>24</v>
      </c>
      <c r="C7" t="s">
        <v>14</v>
      </c>
      <c r="D7" t="s">
        <v>15</v>
      </c>
      <c r="E7">
        <v>4</v>
      </c>
      <c r="F7" t="s">
        <v>16</v>
      </c>
      <c r="G7">
        <v>-77.7</v>
      </c>
      <c r="H7">
        <v>1.0900000000000001</v>
      </c>
      <c r="I7" s="5">
        <v>2631.5007324200001</v>
      </c>
      <c r="J7" s="5">
        <v>3069.7104492200001</v>
      </c>
      <c r="K7">
        <v>2130</v>
      </c>
      <c r="L7" s="6">
        <v>43.054885864299898</v>
      </c>
      <c r="M7">
        <v>57.4</v>
      </c>
      <c r="N7">
        <v>0.70416699999999999</v>
      </c>
      <c r="O7">
        <f t="shared" si="0"/>
        <v>0.70416699999999999</v>
      </c>
      <c r="P7" s="2">
        <v>6.0000000000000002E-6</v>
      </c>
      <c r="Q7">
        <v>0.51291299999999995</v>
      </c>
      <c r="R7">
        <f>Q7+0.0001</f>
        <v>0.51301299999999994</v>
      </c>
      <c r="S7" s="2">
        <v>3.0000000000000001E-6</v>
      </c>
      <c r="W7" s="2"/>
      <c r="X7" s="2"/>
    </row>
    <row r="8" spans="1:24" x14ac:dyDescent="0.25">
      <c r="A8" t="s">
        <v>25</v>
      </c>
      <c r="B8" t="s">
        <v>26</v>
      </c>
      <c r="C8" t="s">
        <v>23</v>
      </c>
      <c r="D8" t="s">
        <v>15</v>
      </c>
      <c r="E8">
        <v>4</v>
      </c>
      <c r="F8" t="s">
        <v>27</v>
      </c>
      <c r="G8">
        <v>-78.37</v>
      </c>
      <c r="H8">
        <v>0.52</v>
      </c>
      <c r="I8" s="5">
        <v>2121.12890625</v>
      </c>
      <c r="J8" s="5">
        <v>2856.2797851599898</v>
      </c>
      <c r="K8">
        <v>3000</v>
      </c>
      <c r="L8" s="6">
        <v>44.936279296899897</v>
      </c>
      <c r="M8">
        <v>53.74</v>
      </c>
      <c r="N8">
        <v>0.70392399999999999</v>
      </c>
      <c r="O8">
        <f t="shared" si="0"/>
        <v>0.70392399999999999</v>
      </c>
      <c r="P8" s="2">
        <v>9.0000000000000002E-6</v>
      </c>
      <c r="Q8">
        <v>0.51292599999999999</v>
      </c>
      <c r="R8">
        <f t="shared" ref="R8:R16" si="1">Q8</f>
        <v>0.51292599999999999</v>
      </c>
      <c r="S8" s="2">
        <v>1.5999999999999999E-5</v>
      </c>
      <c r="W8" s="2"/>
      <c r="X8" s="2"/>
    </row>
    <row r="9" spans="1:24" x14ac:dyDescent="0.25">
      <c r="A9" t="s">
        <v>28</v>
      </c>
      <c r="B9" t="s">
        <v>29</v>
      </c>
      <c r="C9" t="s">
        <v>30</v>
      </c>
      <c r="D9" t="s">
        <v>15</v>
      </c>
      <c r="E9">
        <v>4</v>
      </c>
      <c r="F9" t="s">
        <v>27</v>
      </c>
      <c r="G9">
        <v>-78.329897000000003</v>
      </c>
      <c r="H9">
        <v>0.51</v>
      </c>
      <c r="I9" s="5">
        <v>2246.4084472700001</v>
      </c>
      <c r="J9" s="5">
        <v>2894.0319824200001</v>
      </c>
      <c r="K9">
        <v>3560</v>
      </c>
      <c r="L9" s="6">
        <v>44.936279296899897</v>
      </c>
      <c r="M9">
        <v>58.906570971291401</v>
      </c>
      <c r="N9">
        <v>0.7040408222679263</v>
      </c>
      <c r="O9">
        <f t="shared" si="0"/>
        <v>0.7040408222679263</v>
      </c>
      <c r="Q9">
        <v>0.51289829600203463</v>
      </c>
      <c r="R9">
        <f t="shared" si="1"/>
        <v>0.51289829600203463</v>
      </c>
      <c r="W9" s="2"/>
      <c r="X9" s="2"/>
    </row>
    <row r="10" spans="1:24" x14ac:dyDescent="0.25">
      <c r="A10" t="s">
        <v>28</v>
      </c>
      <c r="B10" t="s">
        <v>31</v>
      </c>
      <c r="C10" t="s">
        <v>23</v>
      </c>
      <c r="D10" t="s">
        <v>15</v>
      </c>
      <c r="E10">
        <v>4</v>
      </c>
      <c r="F10" t="s">
        <v>27</v>
      </c>
      <c r="G10">
        <v>-78.33</v>
      </c>
      <c r="H10">
        <v>0.48499999999999999</v>
      </c>
      <c r="I10" s="5">
        <v>2294.0944824200001</v>
      </c>
      <c r="J10" s="5">
        <v>2966.6606445299899</v>
      </c>
      <c r="K10">
        <v>3600</v>
      </c>
      <c r="L10" s="6">
        <v>44.936279296899897</v>
      </c>
      <c r="M10">
        <v>59.891110222843999</v>
      </c>
      <c r="N10">
        <v>0.70397608427319192</v>
      </c>
      <c r="O10">
        <f t="shared" si="0"/>
        <v>0.70397608427319192</v>
      </c>
      <c r="Q10">
        <v>0.51291655660820779</v>
      </c>
      <c r="R10">
        <f t="shared" si="1"/>
        <v>0.51291655660820779</v>
      </c>
      <c r="W10" s="2"/>
      <c r="X10" s="2"/>
    </row>
    <row r="11" spans="1:24" x14ac:dyDescent="0.25">
      <c r="A11" t="s">
        <v>32</v>
      </c>
      <c r="B11" t="s">
        <v>33</v>
      </c>
      <c r="C11" t="s">
        <v>34</v>
      </c>
      <c r="D11" t="s">
        <v>15</v>
      </c>
      <c r="E11">
        <v>3</v>
      </c>
      <c r="F11" t="s">
        <v>35</v>
      </c>
      <c r="G11">
        <v>-78.183000000000007</v>
      </c>
      <c r="H11">
        <v>0.25800000000000001</v>
      </c>
      <c r="I11" s="5">
        <v>3017.0566406299899</v>
      </c>
      <c r="J11" s="5">
        <v>2916.8759765599898</v>
      </c>
      <c r="K11">
        <v>2420</v>
      </c>
      <c r="L11" s="6">
        <v>49.1801795959</v>
      </c>
      <c r="M11">
        <v>58.67</v>
      </c>
      <c r="N11">
        <v>0.70419900000000002</v>
      </c>
      <c r="O11">
        <f t="shared" si="0"/>
        <v>0.70419900000000002</v>
      </c>
      <c r="P11" s="2">
        <v>9.0000000000000002E-6</v>
      </c>
      <c r="Q11">
        <v>0.51282399999999995</v>
      </c>
      <c r="R11">
        <f t="shared" si="1"/>
        <v>0.51282399999999995</v>
      </c>
      <c r="S11" s="2">
        <v>1.5999999999999999E-5</v>
      </c>
      <c r="W11" s="2"/>
      <c r="X11" s="2"/>
    </row>
    <row r="12" spans="1:24" x14ac:dyDescent="0.25">
      <c r="A12" t="s">
        <v>36</v>
      </c>
      <c r="B12" t="s">
        <v>37</v>
      </c>
      <c r="C12" t="s">
        <v>38</v>
      </c>
      <c r="D12" t="s">
        <v>15</v>
      </c>
      <c r="E12">
        <v>4</v>
      </c>
      <c r="F12" t="s">
        <v>16</v>
      </c>
      <c r="G12">
        <v>-78.598299999999995</v>
      </c>
      <c r="H12">
        <v>-0.17080000000000001</v>
      </c>
      <c r="I12" s="5">
        <v>2479.7480468799899</v>
      </c>
      <c r="J12" s="5">
        <v>2965.5083007799899</v>
      </c>
      <c r="K12">
        <v>1600</v>
      </c>
      <c r="L12" s="6">
        <v>46.825851440400001</v>
      </c>
      <c r="M12">
        <v>61.34</v>
      </c>
      <c r="N12">
        <v>0.70411699999999999</v>
      </c>
      <c r="O12">
        <f t="shared" si="0"/>
        <v>0.70411699999999999</v>
      </c>
      <c r="P12" s="2">
        <v>9.0000000000000002E-6</v>
      </c>
      <c r="Q12">
        <v>0.51291100000000001</v>
      </c>
      <c r="R12">
        <f t="shared" si="1"/>
        <v>0.51291100000000001</v>
      </c>
      <c r="S12" s="2">
        <v>1.5999999999999999E-5</v>
      </c>
      <c r="W12" s="2"/>
      <c r="X12" s="2"/>
    </row>
    <row r="13" spans="1:24" x14ac:dyDescent="0.25">
      <c r="A13" t="s">
        <v>36</v>
      </c>
      <c r="B13" t="s">
        <v>39</v>
      </c>
      <c r="C13" t="s">
        <v>14</v>
      </c>
      <c r="D13" t="s">
        <v>15</v>
      </c>
      <c r="E13">
        <v>4</v>
      </c>
      <c r="F13" t="s">
        <v>16</v>
      </c>
      <c r="G13">
        <v>-78.597999999999999</v>
      </c>
      <c r="H13">
        <v>-0.17100000000000001</v>
      </c>
      <c r="I13" s="5">
        <v>2479.7480468799899</v>
      </c>
      <c r="J13" s="5">
        <v>2965.5083007799899</v>
      </c>
      <c r="K13">
        <v>1680</v>
      </c>
      <c r="L13" s="6">
        <v>46.825851440400001</v>
      </c>
      <c r="M13">
        <v>59.23</v>
      </c>
      <c r="N13">
        <v>0.704094</v>
      </c>
      <c r="O13">
        <f t="shared" si="0"/>
        <v>0.704094</v>
      </c>
      <c r="P13" s="2">
        <v>9.0000000000000002E-6</v>
      </c>
      <c r="Q13">
        <v>0.512934</v>
      </c>
      <c r="R13">
        <f t="shared" si="1"/>
        <v>0.512934</v>
      </c>
      <c r="S13" s="2">
        <v>1.5999999999999999E-5</v>
      </c>
      <c r="W13" s="2"/>
      <c r="X13" s="2"/>
    </row>
    <row r="14" spans="1:24" x14ac:dyDescent="0.25">
      <c r="A14" t="s">
        <v>40</v>
      </c>
      <c r="B14" t="s">
        <v>41</v>
      </c>
      <c r="C14" t="s">
        <v>14</v>
      </c>
      <c r="D14" t="s">
        <v>15</v>
      </c>
      <c r="E14">
        <v>4</v>
      </c>
      <c r="F14" t="s">
        <v>35</v>
      </c>
      <c r="G14">
        <v>-78.42</v>
      </c>
      <c r="H14">
        <v>-0.26</v>
      </c>
      <c r="I14" s="5">
        <v>3185.8395996099898</v>
      </c>
      <c r="J14" s="5">
        <v>2806.4445800799899</v>
      </c>
      <c r="K14">
        <v>2300</v>
      </c>
      <c r="L14" s="6">
        <v>46.825851440400001</v>
      </c>
      <c r="M14">
        <v>55.82</v>
      </c>
      <c r="N14">
        <v>0.70408999999999999</v>
      </c>
      <c r="O14">
        <f t="shared" si="0"/>
        <v>0.70408999999999999</v>
      </c>
      <c r="P14" s="2">
        <v>9.0000000000000002E-6</v>
      </c>
      <c r="Q14">
        <v>0.512957</v>
      </c>
      <c r="R14">
        <f t="shared" si="1"/>
        <v>0.512957</v>
      </c>
      <c r="S14" s="2">
        <v>1.5999999999999999E-5</v>
      </c>
      <c r="W14" s="2"/>
      <c r="X14" s="2"/>
    </row>
    <row r="15" spans="1:24" x14ac:dyDescent="0.25">
      <c r="A15" t="s">
        <v>32</v>
      </c>
      <c r="B15" t="s">
        <v>44</v>
      </c>
      <c r="C15" t="s">
        <v>14</v>
      </c>
      <c r="D15" t="s">
        <v>15</v>
      </c>
      <c r="E15">
        <v>4</v>
      </c>
      <c r="F15" t="s">
        <v>16</v>
      </c>
      <c r="G15">
        <v>-78.617000000000004</v>
      </c>
      <c r="H15">
        <v>-0.35299999999999998</v>
      </c>
      <c r="I15" s="5">
        <v>3432.8725585900002</v>
      </c>
      <c r="J15" s="5">
        <v>2972.5490722700001</v>
      </c>
      <c r="K15">
        <v>2800</v>
      </c>
      <c r="L15" s="6">
        <v>46.825851440400001</v>
      </c>
      <c r="M15">
        <v>58.65</v>
      </c>
      <c r="N15">
        <v>0.70408400000000004</v>
      </c>
      <c r="O15">
        <f t="shared" si="0"/>
        <v>0.70408400000000004</v>
      </c>
      <c r="P15" s="2">
        <v>9.0000000000000002E-6</v>
      </c>
      <c r="Q15">
        <v>0.51289300000000004</v>
      </c>
      <c r="R15">
        <f t="shared" si="1"/>
        <v>0.51289300000000004</v>
      </c>
      <c r="S15" s="2">
        <v>1.5999999999999999E-5</v>
      </c>
      <c r="W15" s="2"/>
      <c r="X15" s="2"/>
    </row>
    <row r="16" spans="1:24" x14ac:dyDescent="0.25">
      <c r="A16" t="s">
        <v>36</v>
      </c>
      <c r="B16" t="s">
        <v>42</v>
      </c>
      <c r="C16" t="s">
        <v>38</v>
      </c>
      <c r="D16" t="s">
        <v>15</v>
      </c>
      <c r="E16">
        <v>5</v>
      </c>
      <c r="F16" t="s">
        <v>43</v>
      </c>
      <c r="G16">
        <v>-78.25</v>
      </c>
      <c r="H16">
        <v>-0.38</v>
      </c>
      <c r="I16" s="5">
        <v>2796.8435058599898</v>
      </c>
      <c r="J16" s="5">
        <v>3762.9831543</v>
      </c>
      <c r="K16">
        <v>2300</v>
      </c>
      <c r="L16" s="6">
        <v>49.487735748299897</v>
      </c>
      <c r="M16">
        <v>54.65</v>
      </c>
      <c r="N16">
        <v>0.70414399999999999</v>
      </c>
      <c r="O16">
        <f t="shared" si="0"/>
        <v>0.70414399999999999</v>
      </c>
      <c r="P16" s="2">
        <v>9.0000000000000002E-6</v>
      </c>
      <c r="Q16">
        <v>0.51281900000000002</v>
      </c>
      <c r="R16">
        <f t="shared" si="1"/>
        <v>0.51281900000000002</v>
      </c>
      <c r="S16" s="2">
        <v>1.5999999999999999E-5</v>
      </c>
      <c r="W16" s="2"/>
      <c r="X16" s="2"/>
    </row>
    <row r="17" spans="1:24" x14ac:dyDescent="0.25">
      <c r="A17" t="s">
        <v>45</v>
      </c>
      <c r="B17" t="s">
        <v>46</v>
      </c>
      <c r="C17" t="s">
        <v>14</v>
      </c>
      <c r="D17" t="s">
        <v>15</v>
      </c>
      <c r="E17">
        <v>3</v>
      </c>
      <c r="F17" t="s">
        <v>35</v>
      </c>
      <c r="G17">
        <v>-78.37</v>
      </c>
      <c r="H17">
        <v>-0.53700000000000003</v>
      </c>
      <c r="I17" s="5">
        <v>3535.2719726599898</v>
      </c>
      <c r="J17" s="5">
        <v>3850.8874511700001</v>
      </c>
      <c r="K17">
        <v>2800</v>
      </c>
      <c r="L17" s="6">
        <v>50.343463897699898</v>
      </c>
      <c r="N17">
        <v>0.70426999999999995</v>
      </c>
      <c r="O17">
        <f>N17-0.00014</f>
        <v>0.70412999999999992</v>
      </c>
      <c r="P17" s="2">
        <v>1.0000000000000001E-5</v>
      </c>
      <c r="W17" s="2"/>
      <c r="X17" s="2"/>
    </row>
    <row r="18" spans="1:24" x14ac:dyDescent="0.25">
      <c r="A18" t="s">
        <v>47</v>
      </c>
      <c r="B18" t="s">
        <v>48</v>
      </c>
      <c r="C18" t="s">
        <v>14</v>
      </c>
      <c r="D18" t="s">
        <v>15</v>
      </c>
      <c r="E18">
        <v>1</v>
      </c>
      <c r="F18" t="s">
        <v>43</v>
      </c>
      <c r="G18">
        <v>-78.436000000000007</v>
      </c>
      <c r="H18">
        <v>-0.67700000000000005</v>
      </c>
      <c r="I18" s="5">
        <v>3546.1010742200001</v>
      </c>
      <c r="J18" s="5">
        <v>3916.1940918</v>
      </c>
      <c r="K18">
        <v>3195</v>
      </c>
      <c r="L18" s="6">
        <v>48.370010376000003</v>
      </c>
      <c r="M18">
        <v>56.6</v>
      </c>
      <c r="N18">
        <v>0.70418000000000003</v>
      </c>
      <c r="O18">
        <f>N18</f>
        <v>0.70418000000000003</v>
      </c>
      <c r="P18" s="2">
        <v>9.0000000000000002E-6</v>
      </c>
      <c r="Q18">
        <v>0.51285999999999998</v>
      </c>
      <c r="R18">
        <f>Q18</f>
        <v>0.51285999999999998</v>
      </c>
      <c r="S18" s="2">
        <v>1.5999999999999999E-5</v>
      </c>
      <c r="W18" s="2"/>
      <c r="X18" s="2"/>
    </row>
    <row r="19" spans="1:24" x14ac:dyDescent="0.25">
      <c r="A19" t="s">
        <v>32</v>
      </c>
      <c r="B19" t="s">
        <v>49</v>
      </c>
      <c r="C19" t="s">
        <v>38</v>
      </c>
      <c r="D19" t="s">
        <v>15</v>
      </c>
      <c r="E19">
        <v>4</v>
      </c>
      <c r="F19" t="s">
        <v>27</v>
      </c>
      <c r="G19">
        <v>-78.900000000000006</v>
      </c>
      <c r="H19">
        <v>-0.85</v>
      </c>
      <c r="I19" s="5">
        <v>2757.5952148400002</v>
      </c>
      <c r="J19" s="5">
        <v>3412.3649902299899</v>
      </c>
      <c r="K19">
        <v>2750</v>
      </c>
      <c r="L19" s="6">
        <v>51.1761970519999</v>
      </c>
      <c r="M19">
        <v>65.98</v>
      </c>
      <c r="N19">
        <v>0.70403300000000002</v>
      </c>
      <c r="O19">
        <f>N19</f>
        <v>0.70403300000000002</v>
      </c>
      <c r="P19" s="2">
        <v>9.0000000000000002E-6</v>
      </c>
      <c r="Q19">
        <v>0.51286100000000001</v>
      </c>
      <c r="R19">
        <f>Q19</f>
        <v>0.51286100000000001</v>
      </c>
      <c r="S19" s="2">
        <v>1.5999999999999999E-5</v>
      </c>
      <c r="W19" s="2"/>
      <c r="X19" s="2"/>
    </row>
    <row r="20" spans="1:24" x14ac:dyDescent="0.25">
      <c r="A20" t="s">
        <v>45</v>
      </c>
      <c r="B20" t="s">
        <v>50</v>
      </c>
      <c r="C20" t="s">
        <v>14</v>
      </c>
      <c r="D20" t="s">
        <v>15</v>
      </c>
      <c r="E20">
        <v>3</v>
      </c>
      <c r="F20" t="s">
        <v>16</v>
      </c>
      <c r="G20">
        <v>-78.75</v>
      </c>
      <c r="H20">
        <v>-1.41</v>
      </c>
      <c r="I20" s="5">
        <v>3439.3544921900002</v>
      </c>
      <c r="J20" s="5">
        <v>3760.875</v>
      </c>
      <c r="K20">
        <v>3480</v>
      </c>
      <c r="L20" s="6">
        <v>49.183258056600003</v>
      </c>
      <c r="N20">
        <v>0.70377999999999996</v>
      </c>
      <c r="O20">
        <f>N20-0.00014</f>
        <v>0.70363999999999993</v>
      </c>
      <c r="P20" s="2">
        <v>1.0000000000000001E-5</v>
      </c>
      <c r="W20" s="2"/>
      <c r="X20" s="2"/>
    </row>
    <row r="21" spans="1:24" x14ac:dyDescent="0.25">
      <c r="A21" t="s">
        <v>45</v>
      </c>
      <c r="B21" t="s">
        <v>51</v>
      </c>
      <c r="C21" t="s">
        <v>14</v>
      </c>
      <c r="D21" t="s">
        <v>15</v>
      </c>
      <c r="E21">
        <v>3</v>
      </c>
      <c r="F21" t="s">
        <v>16</v>
      </c>
      <c r="G21">
        <v>-78.819999999999993</v>
      </c>
      <c r="H21">
        <v>-1.46</v>
      </c>
      <c r="I21" s="5">
        <v>3315.8786621099898</v>
      </c>
      <c r="J21" s="5">
        <v>3955.2011718799899</v>
      </c>
      <c r="K21">
        <v>3500</v>
      </c>
      <c r="L21" s="6">
        <v>46.056114196800003</v>
      </c>
      <c r="N21">
        <v>0.70435000000000003</v>
      </c>
      <c r="O21">
        <f>N21-0.00014</f>
        <v>0.70421</v>
      </c>
      <c r="P21" s="2">
        <v>1.0000000000000001E-5</v>
      </c>
    </row>
    <row r="22" spans="1:24" x14ac:dyDescent="0.25">
      <c r="A22" t="s">
        <v>45</v>
      </c>
      <c r="B22" t="s">
        <v>52</v>
      </c>
      <c r="C22" t="s">
        <v>14</v>
      </c>
      <c r="D22" t="s">
        <v>15</v>
      </c>
      <c r="E22">
        <v>4</v>
      </c>
      <c r="F22" t="s">
        <v>35</v>
      </c>
      <c r="G22">
        <v>-78.64</v>
      </c>
      <c r="H22">
        <v>-1.5</v>
      </c>
      <c r="I22" s="5">
        <v>3462.0822753900002</v>
      </c>
      <c r="J22" s="5">
        <v>3283.8493652299899</v>
      </c>
      <c r="K22">
        <v>2340</v>
      </c>
      <c r="L22" s="6">
        <v>47.1245155334</v>
      </c>
      <c r="N22">
        <v>0.70425000000000004</v>
      </c>
      <c r="O22">
        <f>N22-0.00014</f>
        <v>0.70411000000000001</v>
      </c>
      <c r="P22" s="2">
        <v>1.0000000000000001E-5</v>
      </c>
    </row>
    <row r="23" spans="1:24" x14ac:dyDescent="0.25">
      <c r="A23" t="s">
        <v>53</v>
      </c>
      <c r="B23" t="s">
        <v>54</v>
      </c>
      <c r="C23" t="s">
        <v>14</v>
      </c>
      <c r="D23" t="s">
        <v>55</v>
      </c>
      <c r="F23" t="s">
        <v>16</v>
      </c>
      <c r="G23">
        <v>-71.88</v>
      </c>
      <c r="H23">
        <v>-15.82</v>
      </c>
      <c r="I23" s="5">
        <v>3982.0231933599898</v>
      </c>
      <c r="J23" s="5">
        <v>4574.9672851599898</v>
      </c>
      <c r="K23">
        <v>4376</v>
      </c>
      <c r="L23" s="6">
        <v>48.230106353799897</v>
      </c>
      <c r="M23">
        <v>60.8</v>
      </c>
      <c r="N23">
        <v>0.70681599268458384</v>
      </c>
      <c r="O23">
        <f t="shared" ref="O23:O54" si="2">N23</f>
        <v>0.70681599268458384</v>
      </c>
      <c r="P23" s="2">
        <v>2.4000000000000001E-5</v>
      </c>
      <c r="Q23">
        <v>0.51236099999999996</v>
      </c>
      <c r="R23">
        <f t="shared" ref="R23:R62" si="3">Q23</f>
        <v>0.51236099999999996</v>
      </c>
      <c r="S23" s="2">
        <v>2.0000000000000002E-5</v>
      </c>
    </row>
    <row r="24" spans="1:24" x14ac:dyDescent="0.25">
      <c r="A24" t="s">
        <v>53</v>
      </c>
      <c r="B24" t="s">
        <v>56</v>
      </c>
      <c r="C24" t="s">
        <v>23</v>
      </c>
      <c r="D24" t="s">
        <v>55</v>
      </c>
      <c r="F24" t="s">
        <v>16</v>
      </c>
      <c r="G24">
        <v>-71.53</v>
      </c>
      <c r="H24">
        <v>-16.190000000000001</v>
      </c>
      <c r="I24" s="5">
        <v>3587.4709472700001</v>
      </c>
      <c r="J24" s="5">
        <v>3870.8937988299899</v>
      </c>
      <c r="K24">
        <v>4057</v>
      </c>
      <c r="L24" s="6">
        <v>50.712059021000002</v>
      </c>
      <c r="M24">
        <v>57.6</v>
      </c>
      <c r="N24">
        <v>0.7075558750813884</v>
      </c>
      <c r="O24">
        <f t="shared" si="2"/>
        <v>0.7075558750813884</v>
      </c>
      <c r="P24" s="2">
        <v>2.4000000000000001E-5</v>
      </c>
      <c r="Q24">
        <v>0.51220299999999996</v>
      </c>
      <c r="R24">
        <f t="shared" si="3"/>
        <v>0.51220299999999996</v>
      </c>
      <c r="S24" s="2">
        <v>2.0000000000000002E-5</v>
      </c>
    </row>
    <row r="25" spans="1:24" x14ac:dyDescent="0.25">
      <c r="A25" t="s">
        <v>57</v>
      </c>
      <c r="B25" t="s">
        <v>58</v>
      </c>
      <c r="C25" t="s">
        <v>14</v>
      </c>
      <c r="D25" t="s">
        <v>55</v>
      </c>
      <c r="F25" t="s">
        <v>16</v>
      </c>
      <c r="G25">
        <v>-71.409000000000006</v>
      </c>
      <c r="H25">
        <v>-16.294</v>
      </c>
      <c r="I25" s="5">
        <v>3686.5717773400002</v>
      </c>
      <c r="J25" s="5">
        <v>3706.5837402299899</v>
      </c>
      <c r="K25">
        <v>3622</v>
      </c>
      <c r="L25" s="6">
        <v>59.370830535899898</v>
      </c>
      <c r="M25">
        <v>58</v>
      </c>
      <c r="N25">
        <v>0.70756699733395811</v>
      </c>
      <c r="O25">
        <f t="shared" si="2"/>
        <v>0.70756699733395811</v>
      </c>
      <c r="P25" s="2">
        <v>2.4000000000000001E-5</v>
      </c>
      <c r="Q25">
        <v>0.51215599999999994</v>
      </c>
      <c r="R25">
        <f t="shared" si="3"/>
        <v>0.51215599999999994</v>
      </c>
      <c r="S25" s="2">
        <v>2.0000000000000002E-5</v>
      </c>
    </row>
    <row r="26" spans="1:24" x14ac:dyDescent="0.25">
      <c r="A26" t="s">
        <v>53</v>
      </c>
      <c r="B26" t="s">
        <v>59</v>
      </c>
      <c r="C26" t="s">
        <v>14</v>
      </c>
      <c r="D26" t="s">
        <v>55</v>
      </c>
      <c r="F26" t="s">
        <v>16</v>
      </c>
      <c r="G26">
        <v>-70.897000000000006</v>
      </c>
      <c r="H26">
        <v>-16.344999999999999</v>
      </c>
      <c r="I26" s="5">
        <v>4263.4438476599898</v>
      </c>
      <c r="J26" s="5">
        <v>4292.5971679699896</v>
      </c>
      <c r="K26">
        <v>4475</v>
      </c>
      <c r="L26" s="6">
        <v>64.3539352417</v>
      </c>
      <c r="M26">
        <v>55.5</v>
      </c>
      <c r="N26">
        <v>0.70673699012918534</v>
      </c>
      <c r="O26">
        <f t="shared" si="2"/>
        <v>0.70673699012918534</v>
      </c>
      <c r="P26" s="2">
        <v>2.4000000000000001E-5</v>
      </c>
      <c r="Q26">
        <v>0.51230600000000004</v>
      </c>
      <c r="R26">
        <f t="shared" si="3"/>
        <v>0.51230600000000004</v>
      </c>
      <c r="S26" s="2">
        <v>2.0000000000000002E-5</v>
      </c>
    </row>
    <row r="27" spans="1:24" x14ac:dyDescent="0.25">
      <c r="A27" t="s">
        <v>53</v>
      </c>
      <c r="B27" t="s">
        <v>60</v>
      </c>
      <c r="C27" t="s">
        <v>14</v>
      </c>
      <c r="D27" t="s">
        <v>55</v>
      </c>
      <c r="F27" t="s">
        <v>16</v>
      </c>
      <c r="G27">
        <v>-70.849999999999994</v>
      </c>
      <c r="H27">
        <v>-16.608000000000001</v>
      </c>
      <c r="I27" s="5">
        <v>3740.5952148400002</v>
      </c>
      <c r="J27" s="5">
        <v>3444.6872558599898</v>
      </c>
      <c r="K27">
        <v>3600</v>
      </c>
      <c r="L27" s="6">
        <v>52.427261352499897</v>
      </c>
      <c r="M27">
        <v>59.55</v>
      </c>
      <c r="N27">
        <v>0.70655699528389948</v>
      </c>
      <c r="O27">
        <f t="shared" si="2"/>
        <v>0.70655699528389948</v>
      </c>
      <c r="P27" s="2">
        <v>2.4000000000000001E-5</v>
      </c>
      <c r="Q27">
        <v>0.512293</v>
      </c>
      <c r="R27">
        <f t="shared" si="3"/>
        <v>0.512293</v>
      </c>
      <c r="S27" s="2">
        <v>2.0000000000000002E-5</v>
      </c>
    </row>
    <row r="28" spans="1:24" x14ac:dyDescent="0.25">
      <c r="A28" t="s">
        <v>53</v>
      </c>
      <c r="B28" t="s">
        <v>61</v>
      </c>
      <c r="C28" t="s">
        <v>62</v>
      </c>
      <c r="D28" t="s">
        <v>55</v>
      </c>
      <c r="F28" t="s">
        <v>16</v>
      </c>
      <c r="G28">
        <v>-70.594999999999999</v>
      </c>
      <c r="H28">
        <v>-16.754999999999999</v>
      </c>
      <c r="I28" s="5">
        <v>4138.4316406300004</v>
      </c>
      <c r="J28" s="5">
        <v>4409.7739257800004</v>
      </c>
      <c r="K28">
        <v>4550</v>
      </c>
      <c r="L28" s="6">
        <v>53.025577545200001</v>
      </c>
      <c r="M28">
        <v>59.7</v>
      </c>
      <c r="N28">
        <v>0.70666970154155329</v>
      </c>
      <c r="O28">
        <f t="shared" si="2"/>
        <v>0.70666970154155329</v>
      </c>
      <c r="P28" s="2">
        <v>2.4000000000000001E-5</v>
      </c>
      <c r="Q28">
        <v>0.51227999999999996</v>
      </c>
      <c r="R28">
        <f t="shared" si="3"/>
        <v>0.51227999999999996</v>
      </c>
      <c r="S28" s="2">
        <v>2.0000000000000002E-5</v>
      </c>
    </row>
    <row r="29" spans="1:24" x14ac:dyDescent="0.25">
      <c r="A29" t="s">
        <v>53</v>
      </c>
      <c r="B29" t="s">
        <v>63</v>
      </c>
      <c r="C29" t="s">
        <v>23</v>
      </c>
      <c r="D29" t="s">
        <v>55</v>
      </c>
      <c r="F29" t="s">
        <v>16</v>
      </c>
      <c r="G29">
        <v>-70.358000000000004</v>
      </c>
      <c r="H29">
        <v>-17.024999999999999</v>
      </c>
      <c r="I29" s="5">
        <v>4304.6943359400002</v>
      </c>
      <c r="J29" s="5">
        <v>4555.2319335900002</v>
      </c>
      <c r="K29">
        <v>4415</v>
      </c>
      <c r="L29" s="6">
        <v>68.951492309599899</v>
      </c>
      <c r="M29">
        <v>55.3</v>
      </c>
      <c r="N29">
        <v>0.70598103550301672</v>
      </c>
      <c r="O29">
        <f t="shared" si="2"/>
        <v>0.70598103550301672</v>
      </c>
      <c r="P29" s="2">
        <v>2.4000000000000001E-5</v>
      </c>
      <c r="Q29">
        <v>0.51231099999999996</v>
      </c>
      <c r="R29">
        <f t="shared" si="3"/>
        <v>0.51231099999999996</v>
      </c>
      <c r="S29" s="2">
        <v>2.0000000000000002E-5</v>
      </c>
    </row>
    <row r="30" spans="1:24" x14ac:dyDescent="0.25">
      <c r="A30" t="s">
        <v>53</v>
      </c>
      <c r="B30" t="s">
        <v>64</v>
      </c>
      <c r="C30" t="s">
        <v>14</v>
      </c>
      <c r="D30" t="s">
        <v>55</v>
      </c>
      <c r="F30" t="s">
        <v>16</v>
      </c>
      <c r="G30">
        <v>-70.2</v>
      </c>
      <c r="H30">
        <v>-17.18</v>
      </c>
      <c r="I30" s="5">
        <v>4062.7958984400002</v>
      </c>
      <c r="J30" s="5">
        <v>4094.08862305</v>
      </c>
      <c r="K30">
        <v>3900</v>
      </c>
      <c r="L30" s="6">
        <v>63.815513610799897</v>
      </c>
      <c r="M30">
        <v>55.2</v>
      </c>
      <c r="N30">
        <v>0.70641711693424813</v>
      </c>
      <c r="O30">
        <f t="shared" si="2"/>
        <v>0.70641711693424813</v>
      </c>
      <c r="P30" s="2">
        <v>2.4000000000000001E-5</v>
      </c>
      <c r="Q30">
        <v>0.51232599999999995</v>
      </c>
      <c r="R30">
        <f t="shared" si="3"/>
        <v>0.51232599999999995</v>
      </c>
      <c r="S30" s="2">
        <v>2.0000000000000002E-5</v>
      </c>
    </row>
    <row r="31" spans="1:24" x14ac:dyDescent="0.25">
      <c r="A31" t="s">
        <v>53</v>
      </c>
      <c r="B31" t="s">
        <v>65</v>
      </c>
      <c r="C31" t="s">
        <v>66</v>
      </c>
      <c r="D31" t="s">
        <v>55</v>
      </c>
      <c r="F31" t="s">
        <v>35</v>
      </c>
      <c r="G31">
        <v>-69.817777777777778</v>
      </c>
      <c r="H31">
        <v>-17.263888888888889</v>
      </c>
      <c r="I31" s="5">
        <v>4450.8715820300004</v>
      </c>
      <c r="J31" s="5">
        <v>4563.7963867199896</v>
      </c>
      <c r="K31">
        <v>4300</v>
      </c>
      <c r="L31" s="6">
        <v>68.907867431599897</v>
      </c>
      <c r="M31">
        <v>56.8</v>
      </c>
      <c r="N31">
        <v>0.70632048965688388</v>
      </c>
      <c r="O31">
        <f t="shared" si="2"/>
        <v>0.70632048965688388</v>
      </c>
      <c r="P31" s="2">
        <v>2.4000000000000001E-5</v>
      </c>
      <c r="Q31">
        <v>0.51239000000000001</v>
      </c>
      <c r="R31">
        <f t="shared" si="3"/>
        <v>0.51239000000000001</v>
      </c>
      <c r="S31" s="2">
        <v>2.0000000000000002E-5</v>
      </c>
    </row>
    <row r="32" spans="1:24" x14ac:dyDescent="0.25">
      <c r="A32" t="s">
        <v>53</v>
      </c>
      <c r="B32" t="s">
        <v>67</v>
      </c>
      <c r="C32" t="s">
        <v>23</v>
      </c>
      <c r="D32" t="s">
        <v>55</v>
      </c>
      <c r="F32" t="s">
        <v>16</v>
      </c>
      <c r="G32">
        <v>-69.813000000000002</v>
      </c>
      <c r="H32">
        <v>-17.47</v>
      </c>
      <c r="I32" s="5">
        <v>4274.5673828099898</v>
      </c>
      <c r="J32" s="5">
        <v>4791.1503906300004</v>
      </c>
      <c r="K32">
        <v>5100</v>
      </c>
      <c r="L32" s="6">
        <v>57.072238922099899</v>
      </c>
      <c r="M32">
        <v>59.6</v>
      </c>
      <c r="N32">
        <v>0.70580979804774668</v>
      </c>
      <c r="O32">
        <f t="shared" si="2"/>
        <v>0.70580979804774668</v>
      </c>
      <c r="P32" s="2">
        <v>2.4000000000000001E-5</v>
      </c>
      <c r="Q32">
        <v>0.51235799999999998</v>
      </c>
      <c r="R32">
        <f t="shared" si="3"/>
        <v>0.51235799999999998</v>
      </c>
      <c r="S32" s="2">
        <v>2.0000000000000002E-5</v>
      </c>
    </row>
    <row r="33" spans="1:19" x14ac:dyDescent="0.25">
      <c r="A33" t="s">
        <v>53</v>
      </c>
      <c r="B33" t="s">
        <v>68</v>
      </c>
      <c r="C33" t="s">
        <v>19</v>
      </c>
      <c r="D33" t="s">
        <v>55</v>
      </c>
      <c r="F33" t="s">
        <v>16</v>
      </c>
      <c r="G33">
        <v>-69.766666666666666</v>
      </c>
      <c r="H33">
        <v>-17.716666666666665</v>
      </c>
      <c r="I33" s="5">
        <v>4054.6154785200001</v>
      </c>
      <c r="J33" s="5">
        <v>4424.4233398400002</v>
      </c>
      <c r="K33">
        <v>4280</v>
      </c>
      <c r="L33" s="6">
        <v>57.072238922099899</v>
      </c>
      <c r="M33">
        <v>55.68</v>
      </c>
      <c r="N33">
        <v>0.70624747106406449</v>
      </c>
      <c r="O33">
        <f t="shared" si="2"/>
        <v>0.70624747106406449</v>
      </c>
      <c r="P33" s="2">
        <v>2.4000000000000001E-5</v>
      </c>
      <c r="Q33">
        <v>0.51234900000000005</v>
      </c>
      <c r="R33">
        <f t="shared" si="3"/>
        <v>0.51234900000000005</v>
      </c>
      <c r="S33" s="2">
        <v>2.0000000000000002E-5</v>
      </c>
    </row>
    <row r="34" spans="1:19" x14ac:dyDescent="0.25">
      <c r="A34" t="s">
        <v>69</v>
      </c>
      <c r="B34" t="s">
        <v>70</v>
      </c>
      <c r="C34" t="s">
        <v>23</v>
      </c>
      <c r="D34" t="s">
        <v>55</v>
      </c>
      <c r="F34" t="s">
        <v>16</v>
      </c>
      <c r="G34">
        <v>-69.5</v>
      </c>
      <c r="H34">
        <v>-18.100000000000001</v>
      </c>
      <c r="I34" s="5">
        <v>4180.6640625</v>
      </c>
      <c r="J34" s="5">
        <v>4348.1035156300004</v>
      </c>
      <c r="K34">
        <v>4400</v>
      </c>
      <c r="L34" s="6">
        <v>57.360622405999898</v>
      </c>
      <c r="M34">
        <v>53.2</v>
      </c>
      <c r="N34">
        <v>0.7058801701368953</v>
      </c>
      <c r="O34">
        <f t="shared" si="2"/>
        <v>0.7058801701368953</v>
      </c>
      <c r="P34" s="2">
        <v>2.4000000000000001E-5</v>
      </c>
      <c r="Q34">
        <v>0.51235594100000004</v>
      </c>
      <c r="R34">
        <f t="shared" si="3"/>
        <v>0.51235594100000004</v>
      </c>
      <c r="S34" s="2">
        <v>2.0000000000000002E-5</v>
      </c>
    </row>
    <row r="35" spans="1:19" x14ac:dyDescent="0.25">
      <c r="A35" t="s">
        <v>53</v>
      </c>
      <c r="B35" t="s">
        <v>71</v>
      </c>
      <c r="C35" t="s">
        <v>14</v>
      </c>
      <c r="D35" t="s">
        <v>55</v>
      </c>
      <c r="F35" t="s">
        <v>16</v>
      </c>
      <c r="G35">
        <v>-69.129000000000005</v>
      </c>
      <c r="H35">
        <v>-18.128</v>
      </c>
      <c r="I35" s="5">
        <v>4574.0048828099898</v>
      </c>
      <c r="J35" s="5">
        <v>4710.3950195300004</v>
      </c>
      <c r="K35">
        <v>4350</v>
      </c>
      <c r="L35" s="6">
        <v>62.403396606400001</v>
      </c>
      <c r="M35">
        <v>52.75</v>
      </c>
      <c r="N35">
        <v>0.70666974068104405</v>
      </c>
      <c r="O35">
        <f t="shared" si="2"/>
        <v>0.70666974068104405</v>
      </c>
      <c r="P35" s="2">
        <v>2.4000000000000001E-5</v>
      </c>
      <c r="Q35">
        <v>0.51234999999999997</v>
      </c>
      <c r="R35">
        <f t="shared" si="3"/>
        <v>0.51234999999999997</v>
      </c>
      <c r="S35" s="2">
        <v>2.0000000000000002E-5</v>
      </c>
    </row>
    <row r="36" spans="1:19" x14ac:dyDescent="0.25">
      <c r="A36" t="s">
        <v>72</v>
      </c>
      <c r="B36" t="s">
        <v>73</v>
      </c>
      <c r="C36" t="s">
        <v>14</v>
      </c>
      <c r="D36" t="s">
        <v>55</v>
      </c>
      <c r="F36" t="s">
        <v>16</v>
      </c>
      <c r="G36">
        <v>-69.143000000000001</v>
      </c>
      <c r="H36">
        <v>-18.163</v>
      </c>
      <c r="I36" s="5">
        <v>4570.0727539099898</v>
      </c>
      <c r="J36" s="5">
        <v>4703.4755859400002</v>
      </c>
      <c r="K36">
        <v>4648</v>
      </c>
      <c r="L36" s="6">
        <v>62.403396606400001</v>
      </c>
      <c r="M36">
        <v>54.04</v>
      </c>
      <c r="N36">
        <v>0.70612999963730338</v>
      </c>
      <c r="O36">
        <f t="shared" si="2"/>
        <v>0.70612999963730338</v>
      </c>
      <c r="P36" s="2">
        <v>2.4000000000000001E-5</v>
      </c>
      <c r="Q36">
        <v>0.51237900000000003</v>
      </c>
      <c r="R36">
        <f t="shared" si="3"/>
        <v>0.51237900000000003</v>
      </c>
      <c r="S36" s="2">
        <v>2.0000000000000002E-5</v>
      </c>
    </row>
    <row r="37" spans="1:19" x14ac:dyDescent="0.25">
      <c r="A37" t="s">
        <v>53</v>
      </c>
      <c r="B37" t="s">
        <v>74</v>
      </c>
      <c r="C37" t="s">
        <v>14</v>
      </c>
      <c r="D37" t="s">
        <v>55</v>
      </c>
      <c r="F37" t="s">
        <v>16</v>
      </c>
      <c r="G37">
        <v>-69.091999999999999</v>
      </c>
      <c r="H37">
        <v>-18.420000000000002</v>
      </c>
      <c r="I37" s="5">
        <v>4386.1855468800004</v>
      </c>
      <c r="J37" s="5">
        <v>4582.0751953099898</v>
      </c>
      <c r="K37">
        <v>4371</v>
      </c>
      <c r="L37" s="6">
        <v>62.403396606400001</v>
      </c>
      <c r="M37">
        <v>61.55</v>
      </c>
      <c r="N37">
        <v>0.70679738242339729</v>
      </c>
      <c r="O37">
        <f t="shared" si="2"/>
        <v>0.70679738242339729</v>
      </c>
      <c r="P37" s="2">
        <v>2.4000000000000001E-5</v>
      </c>
      <c r="Q37">
        <v>0.51223200000000002</v>
      </c>
      <c r="R37">
        <f t="shared" si="3"/>
        <v>0.51223200000000002</v>
      </c>
      <c r="S37" s="2">
        <v>2.0000000000000002E-5</v>
      </c>
    </row>
    <row r="38" spans="1:19" x14ac:dyDescent="0.25">
      <c r="A38" t="s">
        <v>53</v>
      </c>
      <c r="B38" t="s">
        <v>75</v>
      </c>
      <c r="C38" t="s">
        <v>14</v>
      </c>
      <c r="D38" t="s">
        <v>55</v>
      </c>
      <c r="F38" t="s">
        <v>16</v>
      </c>
      <c r="G38">
        <v>-68.832999999999998</v>
      </c>
      <c r="H38">
        <v>-19.149999999999999</v>
      </c>
      <c r="I38" s="5">
        <v>4252.2353515599898</v>
      </c>
      <c r="J38" s="5">
        <v>4322.2309570300004</v>
      </c>
      <c r="K38">
        <v>4300</v>
      </c>
      <c r="L38" s="6">
        <v>62.863452911400003</v>
      </c>
      <c r="M38">
        <v>60.75</v>
      </c>
      <c r="N38">
        <v>0.70584950417528991</v>
      </c>
      <c r="O38">
        <f t="shared" si="2"/>
        <v>0.70584950417528991</v>
      </c>
      <c r="P38" s="2">
        <v>2.4000000000000001E-5</v>
      </c>
      <c r="Q38">
        <v>0.51222900000000005</v>
      </c>
      <c r="R38">
        <f t="shared" si="3"/>
        <v>0.51222900000000005</v>
      </c>
      <c r="S38" s="2">
        <v>2.0000000000000002E-5</v>
      </c>
    </row>
    <row r="39" spans="1:19" x14ac:dyDescent="0.25">
      <c r="A39" t="s">
        <v>53</v>
      </c>
      <c r="B39" t="s">
        <v>76</v>
      </c>
      <c r="C39" t="s">
        <v>77</v>
      </c>
      <c r="D39" t="s">
        <v>55</v>
      </c>
      <c r="F39" t="s">
        <v>16</v>
      </c>
      <c r="G39">
        <v>-68.766666666666666</v>
      </c>
      <c r="H39">
        <v>-19.983333333333334</v>
      </c>
      <c r="I39" s="5">
        <v>4252.4526367199896</v>
      </c>
      <c r="J39" s="5">
        <v>4252.9077148400002</v>
      </c>
      <c r="K39">
        <v>4200</v>
      </c>
      <c r="L39" s="6">
        <v>63.728080749500002</v>
      </c>
      <c r="M39">
        <v>67.05</v>
      </c>
      <c r="N39">
        <v>0.70581973856807911</v>
      </c>
      <c r="O39">
        <f t="shared" si="2"/>
        <v>0.70581973856807911</v>
      </c>
      <c r="P39" s="2">
        <v>2.4000000000000001E-5</v>
      </c>
      <c r="Q39">
        <v>0.51237999999999995</v>
      </c>
      <c r="R39">
        <f t="shared" si="3"/>
        <v>0.51237999999999995</v>
      </c>
      <c r="S39" s="2">
        <v>2.0000000000000002E-5</v>
      </c>
    </row>
    <row r="40" spans="1:19" x14ac:dyDescent="0.25">
      <c r="A40" t="s">
        <v>53</v>
      </c>
      <c r="B40" t="s">
        <v>78</v>
      </c>
      <c r="C40" t="s">
        <v>19</v>
      </c>
      <c r="D40" t="s">
        <v>55</v>
      </c>
      <c r="F40" t="s">
        <v>16</v>
      </c>
      <c r="G40">
        <v>-68.55</v>
      </c>
      <c r="H40">
        <v>-20.733333333333334</v>
      </c>
      <c r="I40" s="5">
        <v>4127.9682617199896</v>
      </c>
      <c r="J40" s="5">
        <v>4168.5712890599898</v>
      </c>
      <c r="K40">
        <v>4065</v>
      </c>
      <c r="L40" s="6">
        <v>65.207382202100007</v>
      </c>
      <c r="M40">
        <v>62.38</v>
      </c>
      <c r="N40">
        <v>0.70530978862951077</v>
      </c>
      <c r="O40">
        <f t="shared" si="2"/>
        <v>0.70530978862951077</v>
      </c>
      <c r="P40" s="2">
        <v>2.4000000000000001E-5</v>
      </c>
      <c r="Q40">
        <v>0.51242500000000002</v>
      </c>
      <c r="R40">
        <f t="shared" si="3"/>
        <v>0.51242500000000002</v>
      </c>
      <c r="S40" s="2">
        <v>2.0000000000000002E-5</v>
      </c>
    </row>
    <row r="41" spans="1:19" x14ac:dyDescent="0.25">
      <c r="A41" t="s">
        <v>53</v>
      </c>
      <c r="B41" t="s">
        <v>79</v>
      </c>
      <c r="C41" t="s">
        <v>19</v>
      </c>
      <c r="D41" t="s">
        <v>55</v>
      </c>
      <c r="F41" t="s">
        <v>16</v>
      </c>
      <c r="G41">
        <v>-68.483333333333334</v>
      </c>
      <c r="H41">
        <v>-20.93</v>
      </c>
      <c r="I41" s="5">
        <v>4214.5317382800004</v>
      </c>
      <c r="J41" s="5">
        <v>4258.9848632800004</v>
      </c>
      <c r="K41">
        <v>4150</v>
      </c>
      <c r="L41" s="6">
        <v>64.489181518600006</v>
      </c>
      <c r="M41">
        <v>59.1</v>
      </c>
      <c r="N41">
        <v>0.70579985743370455</v>
      </c>
      <c r="O41">
        <f t="shared" si="2"/>
        <v>0.70579985743370455</v>
      </c>
      <c r="P41" s="2">
        <v>2.4000000000000001E-5</v>
      </c>
      <c r="Q41">
        <v>0.51234299999999999</v>
      </c>
      <c r="R41">
        <f t="shared" si="3"/>
        <v>0.51234299999999999</v>
      </c>
      <c r="S41" s="2">
        <v>2.0000000000000002E-5</v>
      </c>
    </row>
    <row r="42" spans="1:19" x14ac:dyDescent="0.25">
      <c r="A42" t="s">
        <v>53</v>
      </c>
      <c r="B42" t="s">
        <v>80</v>
      </c>
      <c r="C42" t="s">
        <v>14</v>
      </c>
      <c r="D42" t="s">
        <v>55</v>
      </c>
      <c r="F42" t="s">
        <v>16</v>
      </c>
      <c r="G42">
        <v>-68.47</v>
      </c>
      <c r="H42">
        <v>-21.22</v>
      </c>
      <c r="I42" s="5">
        <v>4118.3017578099898</v>
      </c>
      <c r="J42" s="5">
        <v>4430.8442382800004</v>
      </c>
      <c r="K42">
        <v>4476</v>
      </c>
      <c r="L42" s="6">
        <v>64.489181518600006</v>
      </c>
      <c r="M42">
        <v>64.58</v>
      </c>
      <c r="N42">
        <v>0.70603953142829079</v>
      </c>
      <c r="O42">
        <f t="shared" si="2"/>
        <v>0.70603953142829079</v>
      </c>
      <c r="P42" s="2">
        <v>2.4000000000000001E-5</v>
      </c>
      <c r="Q42">
        <v>0.51232999999999995</v>
      </c>
      <c r="R42">
        <f t="shared" si="3"/>
        <v>0.51232999999999995</v>
      </c>
      <c r="S42" s="2">
        <v>2.0000000000000002E-5</v>
      </c>
    </row>
    <row r="43" spans="1:19" x14ac:dyDescent="0.25">
      <c r="A43" t="s">
        <v>53</v>
      </c>
      <c r="B43" t="s">
        <v>81</v>
      </c>
      <c r="C43" t="s">
        <v>14</v>
      </c>
      <c r="D43" t="s">
        <v>55</v>
      </c>
      <c r="F43" t="s">
        <v>35</v>
      </c>
      <c r="G43">
        <v>-68.183333333333337</v>
      </c>
      <c r="H43">
        <v>-21.302777777777777</v>
      </c>
      <c r="I43" s="5">
        <v>4092.4838867200001</v>
      </c>
      <c r="J43" s="5">
        <v>3964.7937011700001</v>
      </c>
      <c r="K43">
        <v>3798</v>
      </c>
      <c r="L43" s="6">
        <v>68.543281555199897</v>
      </c>
      <c r="M43">
        <v>62.15</v>
      </c>
      <c r="N43">
        <v>0.70690990366029793</v>
      </c>
      <c r="O43">
        <f t="shared" si="2"/>
        <v>0.70690990366029793</v>
      </c>
      <c r="P43" s="2">
        <v>2.4000000000000001E-5</v>
      </c>
      <c r="Q43">
        <v>0.51226300000000002</v>
      </c>
      <c r="R43">
        <f t="shared" si="3"/>
        <v>0.51226300000000002</v>
      </c>
      <c r="S43" s="2">
        <v>2.0000000000000002E-5</v>
      </c>
    </row>
    <row r="44" spans="1:19" x14ac:dyDescent="0.25">
      <c r="A44" t="s">
        <v>53</v>
      </c>
      <c r="B44" t="s">
        <v>82</v>
      </c>
      <c r="C44" t="s">
        <v>83</v>
      </c>
      <c r="D44" t="s">
        <v>55</v>
      </c>
      <c r="F44" t="s">
        <v>35</v>
      </c>
      <c r="G44">
        <v>-68.259722222222223</v>
      </c>
      <c r="H44">
        <v>-21.311111111111114</v>
      </c>
      <c r="I44" s="5">
        <v>4113.6762695300004</v>
      </c>
      <c r="J44" s="5">
        <v>3915.9848632799899</v>
      </c>
      <c r="K44">
        <v>3750</v>
      </c>
      <c r="L44" s="6">
        <v>68.543281555199897</v>
      </c>
      <c r="M44">
        <v>60.52</v>
      </c>
      <c r="N44">
        <v>0.70670977547014435</v>
      </c>
      <c r="O44">
        <f t="shared" si="2"/>
        <v>0.70670977547014435</v>
      </c>
      <c r="P44" s="2">
        <v>2.4000000000000001E-5</v>
      </c>
      <c r="Q44">
        <v>0.51226899999999997</v>
      </c>
      <c r="R44">
        <f t="shared" si="3"/>
        <v>0.51226899999999997</v>
      </c>
      <c r="S44" s="2">
        <v>2.0000000000000002E-5</v>
      </c>
    </row>
    <row r="45" spans="1:19" x14ac:dyDescent="0.25">
      <c r="A45" t="s">
        <v>84</v>
      </c>
      <c r="B45" t="s">
        <v>85</v>
      </c>
      <c r="C45" t="s">
        <v>86</v>
      </c>
      <c r="D45" t="s">
        <v>55</v>
      </c>
      <c r="F45" t="s">
        <v>16</v>
      </c>
      <c r="G45">
        <v>-68.400000000000006</v>
      </c>
      <c r="H45">
        <v>-21.88</v>
      </c>
      <c r="I45" s="5">
        <v>3874.8847656299899</v>
      </c>
      <c r="J45" s="5">
        <v>4002.9016113299899</v>
      </c>
      <c r="K45">
        <v>3500</v>
      </c>
      <c r="L45" s="6">
        <v>63.275524139399899</v>
      </c>
      <c r="M45">
        <v>55.62</v>
      </c>
      <c r="N45">
        <v>0.70644442000000007</v>
      </c>
      <c r="O45">
        <f t="shared" si="2"/>
        <v>0.70644442000000007</v>
      </c>
      <c r="P45" s="2">
        <v>2.4000000000000001E-5</v>
      </c>
      <c r="Q45">
        <v>0.512344771064</v>
      </c>
      <c r="R45">
        <f t="shared" si="3"/>
        <v>0.512344771064</v>
      </c>
      <c r="S45" s="2">
        <v>2.0000000000000002E-5</v>
      </c>
    </row>
    <row r="46" spans="1:19" x14ac:dyDescent="0.25">
      <c r="A46" t="s">
        <v>53</v>
      </c>
      <c r="B46" t="s">
        <v>87</v>
      </c>
      <c r="C46" t="s">
        <v>23</v>
      </c>
      <c r="D46" t="s">
        <v>55</v>
      </c>
      <c r="F46" t="s">
        <v>16</v>
      </c>
      <c r="G46">
        <v>-67.855000000000004</v>
      </c>
      <c r="H46">
        <v>-22.555</v>
      </c>
      <c r="I46" s="5">
        <v>4512.5253906300004</v>
      </c>
      <c r="J46" s="5">
        <v>4886.8662109400002</v>
      </c>
      <c r="K46">
        <v>4600</v>
      </c>
      <c r="L46" s="6">
        <v>68.830513000500005</v>
      </c>
      <c r="M46">
        <v>59.8</v>
      </c>
      <c r="N46">
        <v>0.70820913820136977</v>
      </c>
      <c r="O46">
        <f t="shared" si="2"/>
        <v>0.70820913820136977</v>
      </c>
      <c r="P46" s="2">
        <v>2.4000000000000001E-5</v>
      </c>
      <c r="Q46">
        <v>0.51227052328827805</v>
      </c>
      <c r="R46">
        <f t="shared" si="3"/>
        <v>0.51227052328827805</v>
      </c>
      <c r="S46" s="2">
        <v>2.0000000000000002E-5</v>
      </c>
    </row>
    <row r="47" spans="1:19" x14ac:dyDescent="0.25">
      <c r="A47" t="s">
        <v>53</v>
      </c>
      <c r="B47" t="s">
        <v>88</v>
      </c>
      <c r="C47" t="s">
        <v>23</v>
      </c>
      <c r="D47" t="s">
        <v>55</v>
      </c>
      <c r="F47" t="s">
        <v>16</v>
      </c>
      <c r="G47">
        <v>-67.88</v>
      </c>
      <c r="H47">
        <v>-22.628</v>
      </c>
      <c r="I47" s="5">
        <v>4388.9340820300004</v>
      </c>
      <c r="J47" s="5">
        <v>4774.9946289099898</v>
      </c>
      <c r="K47">
        <v>4800</v>
      </c>
      <c r="L47" s="6">
        <v>67.739524841299897</v>
      </c>
      <c r="M47">
        <v>56.4</v>
      </c>
      <c r="N47">
        <v>0.70629947365974921</v>
      </c>
      <c r="O47">
        <f t="shared" si="2"/>
        <v>0.70629947365974921</v>
      </c>
      <c r="P47" s="2">
        <v>2.4000000000000001E-5</v>
      </c>
      <c r="Q47">
        <v>0.51243000000000005</v>
      </c>
      <c r="R47">
        <f t="shared" si="3"/>
        <v>0.51243000000000005</v>
      </c>
      <c r="S47" s="2">
        <v>2.0000000000000002E-5</v>
      </c>
    </row>
    <row r="48" spans="1:19" x14ac:dyDescent="0.25">
      <c r="A48" t="s">
        <v>53</v>
      </c>
      <c r="B48" t="s">
        <v>89</v>
      </c>
      <c r="C48" t="s">
        <v>90</v>
      </c>
      <c r="D48" t="s">
        <v>55</v>
      </c>
      <c r="F48" t="s">
        <v>16</v>
      </c>
      <c r="G48">
        <v>-67.891999999999996</v>
      </c>
      <c r="H48">
        <v>-22.72</v>
      </c>
      <c r="I48" s="5">
        <v>4225.4077148400002</v>
      </c>
      <c r="J48" s="5">
        <v>4540.0122070300004</v>
      </c>
      <c r="K48">
        <v>4443</v>
      </c>
      <c r="L48" s="6">
        <v>67.739524841299897</v>
      </c>
      <c r="M48">
        <v>61.5</v>
      </c>
      <c r="N48">
        <v>0.70809919152521328</v>
      </c>
      <c r="O48">
        <f t="shared" si="2"/>
        <v>0.70809919152521328</v>
      </c>
      <c r="P48" s="2">
        <v>2.4000000000000001E-5</v>
      </c>
      <c r="Q48">
        <v>0.51225649299999998</v>
      </c>
      <c r="R48">
        <f t="shared" si="3"/>
        <v>0.51225649299999998</v>
      </c>
      <c r="S48" s="2">
        <v>2.0000000000000002E-5</v>
      </c>
    </row>
    <row r="49" spans="1:19" x14ac:dyDescent="0.25">
      <c r="A49" t="s">
        <v>53</v>
      </c>
      <c r="B49" t="s">
        <v>91</v>
      </c>
      <c r="C49" t="s">
        <v>14</v>
      </c>
      <c r="D49" t="s">
        <v>55</v>
      </c>
      <c r="F49" t="s">
        <v>16</v>
      </c>
      <c r="G49">
        <v>-67.88</v>
      </c>
      <c r="H49">
        <v>-22.83</v>
      </c>
      <c r="I49" s="5">
        <v>4088.1157226599898</v>
      </c>
      <c r="J49" s="5">
        <v>4280.5747070300004</v>
      </c>
      <c r="K49">
        <v>4400</v>
      </c>
      <c r="L49" s="6">
        <v>67.739524841299897</v>
      </c>
      <c r="M49">
        <v>60.4</v>
      </c>
      <c r="N49">
        <v>0.70772927390381257</v>
      </c>
      <c r="O49">
        <f t="shared" si="2"/>
        <v>0.70772927390381257</v>
      </c>
      <c r="P49" s="2">
        <v>2.4000000000000001E-5</v>
      </c>
      <c r="Q49">
        <v>0.51227000600000006</v>
      </c>
      <c r="R49">
        <f t="shared" si="3"/>
        <v>0.51227000600000006</v>
      </c>
      <c r="S49" s="2">
        <v>2.0000000000000002E-5</v>
      </c>
    </row>
    <row r="50" spans="1:19" x14ac:dyDescent="0.25">
      <c r="A50" t="s">
        <v>92</v>
      </c>
      <c r="B50" t="s">
        <v>93</v>
      </c>
      <c r="C50" t="s">
        <v>23</v>
      </c>
      <c r="D50" t="s">
        <v>55</v>
      </c>
      <c r="F50" t="s">
        <v>16</v>
      </c>
      <c r="G50">
        <v>-67.73</v>
      </c>
      <c r="H50">
        <v>-23.37</v>
      </c>
      <c r="I50" s="5">
        <v>4073.3144531299899</v>
      </c>
      <c r="J50" s="5">
        <v>4388.3862304699896</v>
      </c>
      <c r="K50">
        <v>4150</v>
      </c>
      <c r="L50" s="6">
        <v>64.980529785200005</v>
      </c>
      <c r="M50">
        <v>57.5</v>
      </c>
      <c r="N50">
        <v>0.70710999723273171</v>
      </c>
      <c r="O50">
        <f t="shared" si="2"/>
        <v>0.70710999723273171</v>
      </c>
      <c r="P50" s="2">
        <v>2.4000000000000001E-5</v>
      </c>
      <c r="Q50">
        <v>0.51243810352885422</v>
      </c>
      <c r="R50">
        <f t="shared" si="3"/>
        <v>0.51243810352885422</v>
      </c>
      <c r="S50" s="2">
        <v>2.0000000000000002E-5</v>
      </c>
    </row>
    <row r="51" spans="1:19" x14ac:dyDescent="0.25">
      <c r="A51" t="s">
        <v>53</v>
      </c>
      <c r="B51" t="s">
        <v>94</v>
      </c>
      <c r="C51" t="s">
        <v>95</v>
      </c>
      <c r="D51" t="s">
        <v>55</v>
      </c>
      <c r="F51" t="s">
        <v>16</v>
      </c>
      <c r="G51">
        <v>-68.25</v>
      </c>
      <c r="H51">
        <v>-24.39</v>
      </c>
      <c r="I51" s="5">
        <v>4044.83862305</v>
      </c>
      <c r="J51" s="5">
        <v>3996.1230468799899</v>
      </c>
      <c r="K51">
        <v>4000</v>
      </c>
      <c r="L51" s="6">
        <v>61.966117858899899</v>
      </c>
      <c r="M51">
        <v>56.4</v>
      </c>
      <c r="N51">
        <v>0.7078949976500587</v>
      </c>
      <c r="O51">
        <f t="shared" si="2"/>
        <v>0.7078949976500587</v>
      </c>
      <c r="P51" s="2">
        <v>2.4000000000000001E-5</v>
      </c>
      <c r="Q51">
        <v>0.51226899999999997</v>
      </c>
      <c r="R51">
        <f t="shared" si="3"/>
        <v>0.51226899999999997</v>
      </c>
      <c r="S51" s="2">
        <v>2.0000000000000002E-5</v>
      </c>
    </row>
    <row r="52" spans="1:19" x14ac:dyDescent="0.25">
      <c r="A52" t="s">
        <v>53</v>
      </c>
      <c r="B52" t="s">
        <v>96</v>
      </c>
      <c r="C52" t="s">
        <v>14</v>
      </c>
      <c r="D52" t="s">
        <v>55</v>
      </c>
      <c r="F52" t="s">
        <v>16</v>
      </c>
      <c r="G52">
        <v>-68.537999999999997</v>
      </c>
      <c r="H52">
        <v>-24.72</v>
      </c>
      <c r="I52" s="5">
        <v>4180.8188476599898</v>
      </c>
      <c r="J52" s="5">
        <v>4628.2880859400002</v>
      </c>
      <c r="K52">
        <v>4250</v>
      </c>
      <c r="L52" s="6">
        <v>58.368473053000002</v>
      </c>
      <c r="M52">
        <v>65.5</v>
      </c>
      <c r="N52">
        <v>0.70660619548385639</v>
      </c>
      <c r="O52">
        <f t="shared" si="2"/>
        <v>0.70660619548385639</v>
      </c>
      <c r="P52" s="2">
        <v>2.4000000000000001E-5</v>
      </c>
      <c r="Q52">
        <v>0.51239819511074569</v>
      </c>
      <c r="R52">
        <f t="shared" si="3"/>
        <v>0.51239819511074569</v>
      </c>
      <c r="S52" s="2">
        <v>2.0000000000000002E-5</v>
      </c>
    </row>
    <row r="53" spans="1:19" x14ac:dyDescent="0.25">
      <c r="A53" t="s">
        <v>97</v>
      </c>
      <c r="B53" t="s">
        <v>98</v>
      </c>
      <c r="C53" t="s">
        <v>23</v>
      </c>
      <c r="D53" t="s">
        <v>55</v>
      </c>
      <c r="F53" t="s">
        <v>16</v>
      </c>
      <c r="G53">
        <v>-68.510000000000005</v>
      </c>
      <c r="H53">
        <v>-25.16</v>
      </c>
      <c r="I53" s="5">
        <v>4349.4838867199896</v>
      </c>
      <c r="J53" s="5">
        <v>4584.1645507800004</v>
      </c>
      <c r="K53">
        <v>4500</v>
      </c>
      <c r="L53" s="6">
        <v>58.832870483400001</v>
      </c>
      <c r="M53">
        <v>58.7</v>
      </c>
      <c r="N53">
        <v>0.70707999261792265</v>
      </c>
      <c r="O53">
        <f t="shared" si="2"/>
        <v>0.70707999261792265</v>
      </c>
      <c r="P53" s="2">
        <v>5.0000000000000004E-6</v>
      </c>
      <c r="Q53">
        <v>0.51243197900000004</v>
      </c>
      <c r="R53">
        <f t="shared" si="3"/>
        <v>0.51243197900000004</v>
      </c>
      <c r="S53" s="2">
        <v>3.9999999999999998E-6</v>
      </c>
    </row>
    <row r="54" spans="1:19" x14ac:dyDescent="0.25">
      <c r="A54" t="s">
        <v>99</v>
      </c>
      <c r="B54" t="s">
        <v>100</v>
      </c>
      <c r="C54" t="s">
        <v>23</v>
      </c>
      <c r="D54" t="s">
        <v>55</v>
      </c>
      <c r="F54" t="s">
        <v>16</v>
      </c>
      <c r="G54">
        <v>-68.522999999999996</v>
      </c>
      <c r="H54">
        <v>-25.335000000000001</v>
      </c>
      <c r="I54" s="5">
        <v>4360.2421875</v>
      </c>
      <c r="J54" s="5">
        <v>4634.0478515599898</v>
      </c>
      <c r="K54">
        <v>4850</v>
      </c>
      <c r="L54" s="6">
        <v>58.832870483400001</v>
      </c>
      <c r="M54">
        <v>58.1</v>
      </c>
      <c r="N54">
        <v>0.70650999999999997</v>
      </c>
      <c r="O54">
        <f t="shared" si="2"/>
        <v>0.70650999999999997</v>
      </c>
      <c r="P54" s="2">
        <v>5.0000000000000004E-6</v>
      </c>
      <c r="Q54">
        <v>0.51244000000000001</v>
      </c>
      <c r="R54">
        <f t="shared" si="3"/>
        <v>0.51244000000000001</v>
      </c>
      <c r="S54" s="2">
        <v>3.9999999999999998E-6</v>
      </c>
    </row>
    <row r="55" spans="1:19" x14ac:dyDescent="0.25">
      <c r="A55" t="s">
        <v>99</v>
      </c>
      <c r="B55" t="s">
        <v>101</v>
      </c>
      <c r="C55" t="s">
        <v>23</v>
      </c>
      <c r="D55" t="s">
        <v>55</v>
      </c>
      <c r="F55" t="s">
        <v>16</v>
      </c>
      <c r="G55">
        <v>-68.59</v>
      </c>
      <c r="H55">
        <v>-25.414000000000001</v>
      </c>
      <c r="I55" s="5">
        <v>4290.7177734400002</v>
      </c>
      <c r="J55" s="5">
        <v>4490.3339843800004</v>
      </c>
      <c r="K55">
        <v>4400</v>
      </c>
      <c r="L55" s="6">
        <v>59.219314575200002</v>
      </c>
      <c r="M55">
        <v>60.8</v>
      </c>
      <c r="N55">
        <v>0.70686000000000004</v>
      </c>
      <c r="O55">
        <f t="shared" ref="O55:O83" si="4">N55</f>
        <v>0.70686000000000004</v>
      </c>
      <c r="P55" s="2">
        <v>5.0000000000000004E-6</v>
      </c>
      <c r="Q55">
        <v>0.51237999999999995</v>
      </c>
      <c r="R55">
        <f t="shared" si="3"/>
        <v>0.51237999999999995</v>
      </c>
      <c r="S55" s="2">
        <v>3.9999999999999998E-6</v>
      </c>
    </row>
    <row r="56" spans="1:19" x14ac:dyDescent="0.25">
      <c r="A56" t="s">
        <v>99</v>
      </c>
      <c r="B56" t="s">
        <v>102</v>
      </c>
      <c r="C56" t="s">
        <v>23</v>
      </c>
      <c r="D56" t="s">
        <v>55</v>
      </c>
      <c r="F56" t="s">
        <v>35</v>
      </c>
      <c r="G56">
        <v>-68.45</v>
      </c>
      <c r="H56">
        <v>-25.966999999999999</v>
      </c>
      <c r="I56" s="5">
        <v>4428.3872070300004</v>
      </c>
      <c r="J56" s="5">
        <v>4483.8574218800004</v>
      </c>
      <c r="K56">
        <v>4000</v>
      </c>
      <c r="L56" s="6">
        <v>59.357814788799899</v>
      </c>
      <c r="M56">
        <v>60.9</v>
      </c>
      <c r="N56">
        <v>0.70789000000000002</v>
      </c>
      <c r="O56">
        <f t="shared" si="4"/>
        <v>0.70789000000000002</v>
      </c>
      <c r="P56" s="2">
        <v>5.0000000000000004E-6</v>
      </c>
      <c r="Q56">
        <v>0.51239000000000001</v>
      </c>
      <c r="R56">
        <f t="shared" si="3"/>
        <v>0.51239000000000001</v>
      </c>
      <c r="S56" s="2">
        <v>3.9999999999999998E-6</v>
      </c>
    </row>
    <row r="57" spans="1:19" ht="17.25" customHeight="1" x14ac:dyDescent="0.25">
      <c r="A57" t="s">
        <v>53</v>
      </c>
      <c r="B57" t="s">
        <v>103</v>
      </c>
      <c r="C57" t="s">
        <v>23</v>
      </c>
      <c r="D57" t="s">
        <v>55</v>
      </c>
      <c r="F57" t="s">
        <v>16</v>
      </c>
      <c r="G57">
        <v>-68.55</v>
      </c>
      <c r="H57">
        <v>-27.12</v>
      </c>
      <c r="I57" s="5">
        <v>4902.5014648400002</v>
      </c>
      <c r="J57" s="5">
        <v>5414.7832031300004</v>
      </c>
      <c r="K57">
        <v>5000</v>
      </c>
      <c r="L57" s="6">
        <v>58.912521362299898</v>
      </c>
      <c r="M57">
        <v>63.4</v>
      </c>
      <c r="N57">
        <v>0.70630552125038559</v>
      </c>
      <c r="O57">
        <f t="shared" si="4"/>
        <v>0.70630552125038559</v>
      </c>
      <c r="P57" s="2">
        <v>2.4000000000000001E-5</v>
      </c>
      <c r="Q57">
        <v>0.51245857621212432</v>
      </c>
      <c r="R57">
        <f t="shared" si="3"/>
        <v>0.51245857621212432</v>
      </c>
      <c r="S57" s="2">
        <v>2.0000000000000002E-5</v>
      </c>
    </row>
    <row r="58" spans="1:19" x14ac:dyDescent="0.25">
      <c r="A58" s="7" t="s">
        <v>105</v>
      </c>
      <c r="B58" s="7" t="s">
        <v>107</v>
      </c>
      <c r="C58" s="7" t="s">
        <v>14</v>
      </c>
      <c r="D58" s="7" t="s">
        <v>104</v>
      </c>
      <c r="E58" s="7"/>
      <c r="F58" s="7" t="s">
        <v>16</v>
      </c>
      <c r="G58" s="7">
        <v>-69.77</v>
      </c>
      <c r="H58" s="7">
        <v>-33.36</v>
      </c>
      <c r="I58" s="8">
        <v>3908.6550293</v>
      </c>
      <c r="J58" s="8">
        <v>4398.9042968800004</v>
      </c>
      <c r="K58" s="7">
        <v>4602</v>
      </c>
      <c r="L58" s="9">
        <v>53.160850524899899</v>
      </c>
      <c r="M58" s="7">
        <v>62.15</v>
      </c>
      <c r="N58" s="7">
        <v>0.70474000000000003</v>
      </c>
      <c r="O58" s="7">
        <f t="shared" si="4"/>
        <v>0.70474000000000003</v>
      </c>
      <c r="P58" s="7"/>
      <c r="Q58" s="7">
        <v>0.512598</v>
      </c>
      <c r="R58" s="7">
        <f t="shared" si="3"/>
        <v>0.512598</v>
      </c>
      <c r="S58" s="10">
        <v>1.2E-5</v>
      </c>
    </row>
    <row r="59" spans="1:19" x14ac:dyDescent="0.25">
      <c r="A59" s="7" t="s">
        <v>105</v>
      </c>
      <c r="B59" s="7" t="s">
        <v>106</v>
      </c>
      <c r="C59" s="7" t="s">
        <v>23</v>
      </c>
      <c r="D59" s="7" t="s">
        <v>104</v>
      </c>
      <c r="E59" s="7"/>
      <c r="F59" s="7" t="s">
        <v>16</v>
      </c>
      <c r="G59" s="7">
        <v>-69.8</v>
      </c>
      <c r="H59" s="7">
        <v>-33.4</v>
      </c>
      <c r="I59" s="8">
        <v>3905.3012695299899</v>
      </c>
      <c r="J59" s="8">
        <v>4410.85546875</v>
      </c>
      <c r="K59" s="7">
        <v>5236</v>
      </c>
      <c r="L59" s="9">
        <v>50.585418701199899</v>
      </c>
      <c r="M59" s="7">
        <v>62.8</v>
      </c>
      <c r="N59" s="7">
        <v>0.70481000000000005</v>
      </c>
      <c r="O59" s="7">
        <f t="shared" si="4"/>
        <v>0.70481000000000005</v>
      </c>
      <c r="P59" s="7"/>
      <c r="Q59" s="7">
        <v>0.51258700000000001</v>
      </c>
      <c r="R59" s="7">
        <f t="shared" si="3"/>
        <v>0.51258700000000001</v>
      </c>
      <c r="S59" s="10">
        <v>1.2E-5</v>
      </c>
    </row>
    <row r="60" spans="1:19" x14ac:dyDescent="0.25">
      <c r="A60" s="7" t="s">
        <v>112</v>
      </c>
      <c r="B60" s="7" t="s">
        <v>113</v>
      </c>
      <c r="C60" s="7" t="s">
        <v>23</v>
      </c>
      <c r="D60" s="7" t="s">
        <v>104</v>
      </c>
      <c r="E60" s="7"/>
      <c r="F60" s="7" t="s">
        <v>16</v>
      </c>
      <c r="G60" s="7">
        <v>-69.89</v>
      </c>
      <c r="H60" s="7">
        <v>-33.78</v>
      </c>
      <c r="I60" s="8">
        <v>3525.7563476599898</v>
      </c>
      <c r="J60" s="8">
        <v>3803.3747558599898</v>
      </c>
      <c r="K60" s="7">
        <v>2583</v>
      </c>
      <c r="L60" s="9">
        <v>52.633243560799897</v>
      </c>
      <c r="M60" s="7">
        <v>57.05</v>
      </c>
      <c r="N60" s="7">
        <v>0.70481000000000005</v>
      </c>
      <c r="O60" s="7">
        <f t="shared" si="4"/>
        <v>0.70481000000000005</v>
      </c>
      <c r="P60" s="7"/>
      <c r="Q60" s="7">
        <v>0.51257799999999998</v>
      </c>
      <c r="R60" s="7">
        <f t="shared" si="3"/>
        <v>0.51257799999999998</v>
      </c>
      <c r="S60" s="10">
        <v>1.2E-5</v>
      </c>
    </row>
    <row r="61" spans="1:19" x14ac:dyDescent="0.25">
      <c r="A61" s="7" t="s">
        <v>108</v>
      </c>
      <c r="B61" s="7" t="s">
        <v>109</v>
      </c>
      <c r="C61" s="7" t="s">
        <v>110</v>
      </c>
      <c r="D61" s="7" t="s">
        <v>104</v>
      </c>
      <c r="E61" s="7"/>
      <c r="F61" s="7" t="s">
        <v>35</v>
      </c>
      <c r="G61" s="7">
        <v>-69.83</v>
      </c>
      <c r="H61" s="7">
        <v>-34.159999999999997</v>
      </c>
      <c r="I61" s="8">
        <v>3468.1833496099898</v>
      </c>
      <c r="J61" s="8">
        <v>3644.0610351599898</v>
      </c>
      <c r="K61" s="7">
        <v>3238</v>
      </c>
      <c r="L61" s="9">
        <v>50.951313018800001</v>
      </c>
      <c r="M61" s="7">
        <v>53.55</v>
      </c>
      <c r="N61" s="7">
        <v>0.70440999999999998</v>
      </c>
      <c r="O61" s="7">
        <f t="shared" si="4"/>
        <v>0.70440999999999998</v>
      </c>
      <c r="P61" s="10">
        <v>4.0000000000000003E-5</v>
      </c>
      <c r="Q61" s="7">
        <v>0.51268999999999998</v>
      </c>
      <c r="R61" s="7">
        <f t="shared" si="3"/>
        <v>0.51268999999999998</v>
      </c>
      <c r="S61" s="10">
        <v>2.0000000000000002E-5</v>
      </c>
    </row>
    <row r="62" spans="1:19" x14ac:dyDescent="0.25">
      <c r="A62" s="7" t="s">
        <v>105</v>
      </c>
      <c r="B62" s="7" t="s">
        <v>111</v>
      </c>
      <c r="C62" s="7" t="s">
        <v>14</v>
      </c>
      <c r="D62" s="7" t="s">
        <v>104</v>
      </c>
      <c r="E62" s="7"/>
      <c r="F62" s="7" t="s">
        <v>16</v>
      </c>
      <c r="G62" s="7">
        <v>-70.3</v>
      </c>
      <c r="H62" s="7">
        <v>-34.61</v>
      </c>
      <c r="I62" s="8">
        <v>2916.6447753900002</v>
      </c>
      <c r="J62" s="8">
        <v>3245.4038085900002</v>
      </c>
      <c r="K62" s="7">
        <v>3215</v>
      </c>
      <c r="L62" s="9">
        <v>47.599620819099897</v>
      </c>
      <c r="M62" s="7">
        <v>66.099999999999994</v>
      </c>
      <c r="N62" s="7">
        <v>0.70426</v>
      </c>
      <c r="O62" s="7">
        <f t="shared" si="4"/>
        <v>0.70426</v>
      </c>
      <c r="P62" s="7"/>
      <c r="Q62" s="7">
        <v>0.51269100000000001</v>
      </c>
      <c r="R62" s="7">
        <f t="shared" si="3"/>
        <v>0.51269100000000001</v>
      </c>
      <c r="S62" s="10">
        <v>1.2E-5</v>
      </c>
    </row>
    <row r="63" spans="1:19" x14ac:dyDescent="0.25">
      <c r="A63" s="7" t="s">
        <v>117</v>
      </c>
      <c r="B63" s="7" t="s">
        <v>118</v>
      </c>
      <c r="C63" s="7" t="s">
        <v>14</v>
      </c>
      <c r="D63" s="7" t="s">
        <v>104</v>
      </c>
      <c r="E63" s="7"/>
      <c r="F63" s="7" t="s">
        <v>16</v>
      </c>
      <c r="G63" s="7">
        <v>-70.45</v>
      </c>
      <c r="H63" s="7">
        <v>-34.99</v>
      </c>
      <c r="I63" s="8">
        <v>2576.9033203099898</v>
      </c>
      <c r="J63" s="8">
        <v>2580.8874511700001</v>
      </c>
      <c r="K63" s="7">
        <v>1700</v>
      </c>
      <c r="L63" s="9">
        <v>43.330295562700002</v>
      </c>
      <c r="M63" s="7">
        <v>59.3</v>
      </c>
      <c r="N63" s="7">
        <v>0.70416999999999996</v>
      </c>
      <c r="O63" s="7">
        <f t="shared" si="4"/>
        <v>0.70416999999999996</v>
      </c>
      <c r="P63" s="7"/>
      <c r="Q63" s="7"/>
      <c r="R63" s="7"/>
      <c r="S63" s="7"/>
    </row>
    <row r="64" spans="1:19" x14ac:dyDescent="0.25">
      <c r="A64" s="7" t="s">
        <v>112</v>
      </c>
      <c r="B64" s="7" t="s">
        <v>116</v>
      </c>
      <c r="C64" s="7" t="s">
        <v>23</v>
      </c>
      <c r="D64" s="7" t="s">
        <v>104</v>
      </c>
      <c r="E64" s="7"/>
      <c r="F64" s="7" t="s">
        <v>16</v>
      </c>
      <c r="G64" s="7">
        <v>-70.569999999999993</v>
      </c>
      <c r="H64" s="7">
        <v>-35.24</v>
      </c>
      <c r="I64" s="8">
        <v>2309.3283691400002</v>
      </c>
      <c r="J64" s="8">
        <v>2531.3649902299899</v>
      </c>
      <c r="K64" s="7">
        <v>2018</v>
      </c>
      <c r="L64" s="9">
        <v>44.021179199199899</v>
      </c>
      <c r="M64" s="7">
        <v>51.6</v>
      </c>
      <c r="N64" s="7">
        <v>0.70399999999999996</v>
      </c>
      <c r="O64" s="7">
        <f t="shared" si="4"/>
        <v>0.70399999999999996</v>
      </c>
      <c r="P64" s="7"/>
      <c r="Q64" s="7">
        <v>0.51278699999999999</v>
      </c>
      <c r="R64" s="7">
        <f t="shared" ref="R64:R83" si="5">Q64</f>
        <v>0.51278699999999999</v>
      </c>
      <c r="S64" s="10">
        <v>1.2E-5</v>
      </c>
    </row>
    <row r="65" spans="1:19" x14ac:dyDescent="0.25">
      <c r="A65" s="7" t="s">
        <v>120</v>
      </c>
      <c r="B65" s="7" t="s">
        <v>122</v>
      </c>
      <c r="C65" s="7" t="s">
        <v>14</v>
      </c>
      <c r="D65" s="7" t="s">
        <v>104</v>
      </c>
      <c r="E65" s="7"/>
      <c r="F65" s="7" t="s">
        <v>16</v>
      </c>
      <c r="G65" s="7">
        <v>-70.75</v>
      </c>
      <c r="H65" s="7">
        <v>-35.58</v>
      </c>
      <c r="I65" s="8">
        <v>2064.2221679700001</v>
      </c>
      <c r="J65" s="8">
        <v>2285.9150390599898</v>
      </c>
      <c r="K65" s="7">
        <v>1297</v>
      </c>
      <c r="L65" s="9">
        <v>44.436180114700001</v>
      </c>
      <c r="M65" s="7">
        <v>53.14</v>
      </c>
      <c r="N65" s="7">
        <v>0.70401999999999998</v>
      </c>
      <c r="O65" s="7">
        <f t="shared" si="4"/>
        <v>0.70401999999999998</v>
      </c>
      <c r="P65" s="10">
        <v>1.1E-5</v>
      </c>
      <c r="Q65" s="7">
        <v>0.51278000000000001</v>
      </c>
      <c r="R65" s="7">
        <f t="shared" si="5"/>
        <v>0.51278000000000001</v>
      </c>
      <c r="S65" s="10">
        <v>5.0000000000000004E-6</v>
      </c>
    </row>
    <row r="66" spans="1:19" x14ac:dyDescent="0.25">
      <c r="A66" s="7" t="s">
        <v>108</v>
      </c>
      <c r="B66" s="7" t="s">
        <v>123</v>
      </c>
      <c r="C66" s="7" t="s">
        <v>23</v>
      </c>
      <c r="D66" s="7" t="s">
        <v>104</v>
      </c>
      <c r="E66" s="7"/>
      <c r="F66" s="7" t="s">
        <v>16</v>
      </c>
      <c r="G66" s="7">
        <v>-70.760999999999996</v>
      </c>
      <c r="H66" s="7">
        <v>-35.652999999999999</v>
      </c>
      <c r="I66" s="8">
        <v>2029.85754395</v>
      </c>
      <c r="J66" s="8">
        <v>2221.42700195</v>
      </c>
      <c r="K66" s="7">
        <v>1297</v>
      </c>
      <c r="L66" s="9">
        <v>44.436180114700001</v>
      </c>
      <c r="M66" s="7">
        <v>53.156029282894366</v>
      </c>
      <c r="N66" s="7">
        <v>0.70373799999999997</v>
      </c>
      <c r="O66" s="7">
        <f t="shared" si="4"/>
        <v>0.70373799999999997</v>
      </c>
      <c r="P66" s="10">
        <v>4.0000000000000003E-5</v>
      </c>
      <c r="Q66" s="7">
        <v>0.51282776500000005</v>
      </c>
      <c r="R66" s="7">
        <f t="shared" si="5"/>
        <v>0.51282776500000005</v>
      </c>
      <c r="S66" s="10">
        <v>2.0000000000000002E-5</v>
      </c>
    </row>
    <row r="67" spans="1:19" x14ac:dyDescent="0.25">
      <c r="A67" s="7" t="s">
        <v>124</v>
      </c>
      <c r="B67" s="7" t="s">
        <v>125</v>
      </c>
      <c r="C67" s="7" t="s">
        <v>14</v>
      </c>
      <c r="D67" s="7" t="s">
        <v>104</v>
      </c>
      <c r="E67" s="7"/>
      <c r="F67" s="7" t="s">
        <v>16</v>
      </c>
      <c r="G67" s="7">
        <v>-70.849999999999994</v>
      </c>
      <c r="H67" s="7">
        <v>-35.99</v>
      </c>
      <c r="I67" s="8">
        <v>1915.5837402300001</v>
      </c>
      <c r="J67" s="8">
        <v>1959.6403808600001</v>
      </c>
      <c r="K67" s="7">
        <v>1256</v>
      </c>
      <c r="L67" s="9">
        <v>48.314167022699898</v>
      </c>
      <c r="M67" s="7">
        <v>53.045959051180979</v>
      </c>
      <c r="N67" s="7">
        <v>0.70402303200000005</v>
      </c>
      <c r="O67" s="7">
        <f t="shared" si="4"/>
        <v>0.70402303200000005</v>
      </c>
      <c r="P67" s="10">
        <v>1.1E-5</v>
      </c>
      <c r="Q67" s="7">
        <v>0.51278472500000005</v>
      </c>
      <c r="R67" s="7">
        <f t="shared" si="5"/>
        <v>0.51278472500000005</v>
      </c>
      <c r="S67" s="10">
        <v>5.0000000000000004E-6</v>
      </c>
    </row>
    <row r="68" spans="1:19" x14ac:dyDescent="0.25">
      <c r="A68" s="7" t="s">
        <v>105</v>
      </c>
      <c r="B68" s="7" t="s">
        <v>114</v>
      </c>
      <c r="C68" s="7" t="s">
        <v>115</v>
      </c>
      <c r="D68" s="7" t="s">
        <v>104</v>
      </c>
      <c r="E68" s="7"/>
      <c r="F68" s="7" t="s">
        <v>35</v>
      </c>
      <c r="G68" s="7">
        <v>-70.58</v>
      </c>
      <c r="H68" s="7">
        <v>-36.020000000000003</v>
      </c>
      <c r="I68" s="8">
        <v>2341.6286621099898</v>
      </c>
      <c r="J68" s="8">
        <v>2321.0974121099898</v>
      </c>
      <c r="K68" s="7">
        <v>2103</v>
      </c>
      <c r="L68" s="9">
        <v>45.168098449699897</v>
      </c>
      <c r="M68" s="7">
        <v>51.95</v>
      </c>
      <c r="N68" s="7">
        <v>0.70416999999999996</v>
      </c>
      <c r="O68" s="7">
        <f t="shared" si="4"/>
        <v>0.70416999999999996</v>
      </c>
      <c r="P68" s="7"/>
      <c r="Q68" s="7">
        <v>0.51275000000000004</v>
      </c>
      <c r="R68" s="7">
        <f t="shared" si="5"/>
        <v>0.51275000000000004</v>
      </c>
      <c r="S68" s="10">
        <v>1.2E-5</v>
      </c>
    </row>
    <row r="69" spans="1:19" x14ac:dyDescent="0.25">
      <c r="A69" s="7" t="s">
        <v>120</v>
      </c>
      <c r="B69" s="7" t="s">
        <v>126</v>
      </c>
      <c r="C69" s="7" t="s">
        <v>23</v>
      </c>
      <c r="D69" s="7" t="s">
        <v>104</v>
      </c>
      <c r="E69" s="7"/>
      <c r="F69" s="7" t="s">
        <v>16</v>
      </c>
      <c r="G69" s="7">
        <v>-70.7</v>
      </c>
      <c r="H69" s="7">
        <v>-36.1</v>
      </c>
      <c r="I69" s="8">
        <v>2168.8833007799899</v>
      </c>
      <c r="J69" s="8">
        <v>2313.1462402299899</v>
      </c>
      <c r="K69" s="7">
        <v>1256</v>
      </c>
      <c r="L69" s="9">
        <v>45.168098449699897</v>
      </c>
      <c r="M69" s="7">
        <v>51.061370962836811</v>
      </c>
      <c r="N69" s="7">
        <v>0.70404585200000014</v>
      </c>
      <c r="O69" s="7">
        <f t="shared" si="4"/>
        <v>0.70404585200000014</v>
      </c>
      <c r="P69" s="10">
        <v>1.1E-5</v>
      </c>
      <c r="Q69" s="7">
        <v>0.51274945500000002</v>
      </c>
      <c r="R69" s="7">
        <f t="shared" si="5"/>
        <v>0.51274945500000002</v>
      </c>
      <c r="S69" s="10">
        <v>5.0000000000000004E-6</v>
      </c>
    </row>
    <row r="70" spans="1:19" x14ac:dyDescent="0.25">
      <c r="A70" s="7" t="s">
        <v>129</v>
      </c>
      <c r="B70" s="7" t="s">
        <v>130</v>
      </c>
      <c r="C70" s="7" t="s">
        <v>14</v>
      </c>
      <c r="D70" s="7" t="s">
        <v>104</v>
      </c>
      <c r="E70" s="7"/>
      <c r="F70" s="7" t="s">
        <v>27</v>
      </c>
      <c r="G70" s="7">
        <v>-71.16</v>
      </c>
      <c r="H70" s="7">
        <v>-36.19</v>
      </c>
      <c r="I70" s="8">
        <v>1460.5574951200001</v>
      </c>
      <c r="J70" s="8">
        <v>1694.6386718799899</v>
      </c>
      <c r="K70" s="7">
        <v>921</v>
      </c>
      <c r="L70" s="9">
        <v>42.680679321299898</v>
      </c>
      <c r="M70" s="7">
        <v>51.038515829804389</v>
      </c>
      <c r="N70" s="7">
        <v>0.70380278200000013</v>
      </c>
      <c r="O70" s="7">
        <f t="shared" si="4"/>
        <v>0.70380278200000013</v>
      </c>
      <c r="P70" s="10">
        <v>1.1E-5</v>
      </c>
      <c r="Q70" s="7">
        <v>0.512869405</v>
      </c>
      <c r="R70" s="7">
        <f t="shared" si="5"/>
        <v>0.512869405</v>
      </c>
      <c r="S70" s="10">
        <v>5.0000000000000004E-6</v>
      </c>
    </row>
    <row r="71" spans="1:19" x14ac:dyDescent="0.25">
      <c r="A71" s="7" t="s">
        <v>112</v>
      </c>
      <c r="B71" s="7" t="s">
        <v>119</v>
      </c>
      <c r="C71" s="7" t="s">
        <v>23</v>
      </c>
      <c r="D71" s="7" t="s">
        <v>104</v>
      </c>
      <c r="E71" s="7"/>
      <c r="F71" s="7" t="s">
        <v>16</v>
      </c>
      <c r="G71" s="7">
        <v>-71.38</v>
      </c>
      <c r="H71" s="7">
        <v>-36.86</v>
      </c>
      <c r="I71" s="8">
        <v>1521.95019531</v>
      </c>
      <c r="J71" s="8">
        <v>1759.4871826200001</v>
      </c>
      <c r="K71" s="7">
        <v>1696</v>
      </c>
      <c r="L71" s="9">
        <v>41.900386810299899</v>
      </c>
      <c r="M71" s="7">
        <v>55.576884219034149</v>
      </c>
      <c r="N71" s="7">
        <v>0.70391474200000015</v>
      </c>
      <c r="O71" s="7">
        <f t="shared" si="4"/>
        <v>0.70391474200000015</v>
      </c>
      <c r="P71" s="7"/>
      <c r="Q71" s="7">
        <v>0.51283641499999999</v>
      </c>
      <c r="R71" s="7">
        <f t="shared" si="5"/>
        <v>0.51283641499999999</v>
      </c>
      <c r="S71" s="10">
        <v>1.2E-5</v>
      </c>
    </row>
    <row r="72" spans="1:19" x14ac:dyDescent="0.25">
      <c r="A72" s="7" t="s">
        <v>127</v>
      </c>
      <c r="B72" s="7" t="s">
        <v>128</v>
      </c>
      <c r="C72" s="7" t="s">
        <v>14</v>
      </c>
      <c r="D72" s="7" t="s">
        <v>104</v>
      </c>
      <c r="E72" s="7"/>
      <c r="F72" s="7" t="s">
        <v>16</v>
      </c>
      <c r="G72" s="7">
        <v>-71.349999999999994</v>
      </c>
      <c r="H72" s="7">
        <v>-37.409999999999997</v>
      </c>
      <c r="I72" s="8">
        <v>1580.97302246</v>
      </c>
      <c r="J72" s="8">
        <v>1687.3808593799899</v>
      </c>
      <c r="K72" s="7">
        <v>1017</v>
      </c>
      <c r="L72" s="9">
        <v>39.974292755100002</v>
      </c>
      <c r="M72" s="7">
        <v>52.29</v>
      </c>
      <c r="N72" s="7">
        <v>0.70385255800000002</v>
      </c>
      <c r="O72" s="7">
        <f t="shared" si="4"/>
        <v>0.70385255800000002</v>
      </c>
      <c r="P72" s="10">
        <v>1.1E-5</v>
      </c>
      <c r="Q72" s="7">
        <v>0.51283867999999999</v>
      </c>
      <c r="R72" s="7">
        <f t="shared" si="5"/>
        <v>0.51283867999999999</v>
      </c>
      <c r="S72" s="10">
        <v>5.0000000000000004E-6</v>
      </c>
    </row>
    <row r="73" spans="1:19" x14ac:dyDescent="0.25">
      <c r="A73" s="7" t="s">
        <v>127</v>
      </c>
      <c r="B73" s="7" t="s">
        <v>131</v>
      </c>
      <c r="C73" s="7" t="s">
        <v>14</v>
      </c>
      <c r="D73" s="7" t="s">
        <v>104</v>
      </c>
      <c r="E73" s="7"/>
      <c r="F73" s="7" t="s">
        <v>16</v>
      </c>
      <c r="G73" s="7">
        <v>-71.45</v>
      </c>
      <c r="H73" s="7">
        <v>-37.92</v>
      </c>
      <c r="I73" s="8">
        <v>1329.43566895</v>
      </c>
      <c r="J73" s="8">
        <v>1356.54296875</v>
      </c>
      <c r="K73" s="7">
        <v>723</v>
      </c>
      <c r="L73" s="9">
        <v>37.582500457800002</v>
      </c>
      <c r="M73" s="7">
        <v>50.895949405210061</v>
      </c>
      <c r="N73" s="7">
        <v>0.70390738200000014</v>
      </c>
      <c r="O73" s="7">
        <f t="shared" si="4"/>
        <v>0.70390738200000014</v>
      </c>
      <c r="P73" s="10">
        <v>1.1E-5</v>
      </c>
      <c r="Q73" s="7">
        <v>0.51281379500000002</v>
      </c>
      <c r="R73" s="7">
        <f t="shared" si="5"/>
        <v>0.51281379500000002</v>
      </c>
      <c r="S73" s="10">
        <v>5.0000000000000004E-6</v>
      </c>
    </row>
    <row r="74" spans="1:19" x14ac:dyDescent="0.25">
      <c r="A74" s="7" t="s">
        <v>120</v>
      </c>
      <c r="B74" s="7" t="s">
        <v>121</v>
      </c>
      <c r="C74" s="7" t="s">
        <v>14</v>
      </c>
      <c r="D74" s="7" t="s">
        <v>104</v>
      </c>
      <c r="E74" s="7"/>
      <c r="F74" s="7" t="s">
        <v>16</v>
      </c>
      <c r="G74" s="7">
        <v>-71.58</v>
      </c>
      <c r="H74" s="7">
        <v>-38.380000000000003</v>
      </c>
      <c r="I74" s="8">
        <v>1254.54174805</v>
      </c>
      <c r="J74" s="8">
        <v>1440.8139648399899</v>
      </c>
      <c r="K74" s="7">
        <v>1445</v>
      </c>
      <c r="L74" s="9">
        <v>37.554168701199899</v>
      </c>
      <c r="M74" s="7"/>
      <c r="N74" s="7">
        <v>0.70395200000000002</v>
      </c>
      <c r="O74" s="7">
        <f t="shared" si="4"/>
        <v>0.70395200000000002</v>
      </c>
      <c r="P74" s="10">
        <v>1.1E-5</v>
      </c>
      <c r="Q74" s="7">
        <v>0.51288400000000001</v>
      </c>
      <c r="R74" s="7">
        <f t="shared" si="5"/>
        <v>0.51288400000000001</v>
      </c>
      <c r="S74" s="10">
        <v>5.0000000000000004E-6</v>
      </c>
    </row>
    <row r="75" spans="1:19" x14ac:dyDescent="0.25">
      <c r="A75" t="s">
        <v>108</v>
      </c>
      <c r="B75" t="s">
        <v>134</v>
      </c>
      <c r="C75" t="s">
        <v>14</v>
      </c>
      <c r="D75" t="s">
        <v>148</v>
      </c>
      <c r="F75" t="s">
        <v>16</v>
      </c>
      <c r="G75">
        <v>-71.73</v>
      </c>
      <c r="H75">
        <v>-38.69</v>
      </c>
      <c r="I75" s="5">
        <v>1081.0858154299899</v>
      </c>
      <c r="J75" s="5">
        <v>1226.04956055</v>
      </c>
      <c r="K75">
        <v>419</v>
      </c>
      <c r="L75" s="6">
        <v>37.736850738500003</v>
      </c>
      <c r="M75">
        <v>51.77</v>
      </c>
      <c r="N75">
        <v>0.70392999999999994</v>
      </c>
      <c r="O75">
        <f t="shared" si="4"/>
        <v>0.70392999999999994</v>
      </c>
      <c r="P75" s="2">
        <v>4.0000000000000003E-5</v>
      </c>
      <c r="Q75">
        <v>0.51288999999999996</v>
      </c>
      <c r="R75">
        <f t="shared" si="5"/>
        <v>0.51288999999999996</v>
      </c>
      <c r="S75" s="2">
        <v>2.0000000000000002E-5</v>
      </c>
    </row>
    <row r="76" spans="1:19" x14ac:dyDescent="0.25">
      <c r="A76" t="s">
        <v>129</v>
      </c>
      <c r="B76" t="s">
        <v>136</v>
      </c>
      <c r="C76" t="s">
        <v>14</v>
      </c>
      <c r="D76" t="s">
        <v>148</v>
      </c>
      <c r="F76" t="s">
        <v>16</v>
      </c>
      <c r="G76">
        <v>-71.930000000000007</v>
      </c>
      <c r="H76">
        <v>-39.42</v>
      </c>
      <c r="I76" s="5">
        <v>778.63110351600005</v>
      </c>
      <c r="J76" s="5">
        <v>968.19665527300003</v>
      </c>
      <c r="K76">
        <v>204</v>
      </c>
      <c r="L76" s="6">
        <v>35.068386077900001</v>
      </c>
      <c r="M76">
        <v>51.79</v>
      </c>
      <c r="N76">
        <v>0.70403000000000004</v>
      </c>
      <c r="O76">
        <f t="shared" si="4"/>
        <v>0.70403000000000004</v>
      </c>
      <c r="P76" s="2">
        <v>1.1E-5</v>
      </c>
      <c r="Q76">
        <v>0.51288</v>
      </c>
      <c r="R76">
        <f t="shared" si="5"/>
        <v>0.51288</v>
      </c>
      <c r="S76" s="2">
        <v>5.0000000000000004E-6</v>
      </c>
    </row>
    <row r="77" spans="1:19" x14ac:dyDescent="0.25">
      <c r="A77" t="s">
        <v>129</v>
      </c>
      <c r="B77" t="s">
        <v>138</v>
      </c>
      <c r="C77" t="s">
        <v>14</v>
      </c>
      <c r="D77" t="s">
        <v>148</v>
      </c>
      <c r="F77" t="s">
        <v>16</v>
      </c>
      <c r="G77">
        <v>-72.03</v>
      </c>
      <c r="H77">
        <v>-39.93</v>
      </c>
      <c r="I77" s="5">
        <v>879.097167969</v>
      </c>
      <c r="J77" s="5">
        <v>936.88836669900002</v>
      </c>
      <c r="K77">
        <v>178</v>
      </c>
      <c r="L77" s="6">
        <v>32.810459137000002</v>
      </c>
      <c r="N77">
        <v>0.704067</v>
      </c>
      <c r="O77">
        <f t="shared" si="4"/>
        <v>0.704067</v>
      </c>
      <c r="P77" s="2">
        <v>1.1E-5</v>
      </c>
      <c r="Q77">
        <v>0.51283299999999998</v>
      </c>
      <c r="R77">
        <f t="shared" si="5"/>
        <v>0.51283299999999998</v>
      </c>
      <c r="S77" s="2">
        <v>5.0000000000000004E-6</v>
      </c>
    </row>
    <row r="78" spans="1:19" x14ac:dyDescent="0.25">
      <c r="A78" t="s">
        <v>129</v>
      </c>
      <c r="B78" t="s">
        <v>137</v>
      </c>
      <c r="C78" t="s">
        <v>95</v>
      </c>
      <c r="D78" t="s">
        <v>148</v>
      </c>
      <c r="F78" t="s">
        <v>16</v>
      </c>
      <c r="G78">
        <v>-72.11</v>
      </c>
      <c r="H78">
        <v>-40.590000000000003</v>
      </c>
      <c r="I78" s="5">
        <v>956.6640625</v>
      </c>
      <c r="J78" s="5">
        <v>1128.1931152300001</v>
      </c>
      <c r="K78">
        <v>187</v>
      </c>
      <c r="L78" s="6">
        <v>34.108413696299898</v>
      </c>
      <c r="M78">
        <v>50.3</v>
      </c>
      <c r="N78">
        <v>0.70396999999999998</v>
      </c>
      <c r="O78">
        <f t="shared" si="4"/>
        <v>0.70396999999999998</v>
      </c>
      <c r="P78" s="2">
        <v>1.1E-5</v>
      </c>
      <c r="Q78">
        <v>0.51287000000000005</v>
      </c>
      <c r="R78">
        <f t="shared" si="5"/>
        <v>0.51287000000000005</v>
      </c>
      <c r="S78" s="2">
        <v>5.0000000000000004E-6</v>
      </c>
    </row>
    <row r="79" spans="1:19" x14ac:dyDescent="0.25">
      <c r="A79" t="s">
        <v>108</v>
      </c>
      <c r="B79" t="s">
        <v>133</v>
      </c>
      <c r="C79" t="s">
        <v>23</v>
      </c>
      <c r="D79" t="s">
        <v>148</v>
      </c>
      <c r="F79" t="s">
        <v>16</v>
      </c>
      <c r="G79">
        <v>-72.150000000000006</v>
      </c>
      <c r="H79">
        <v>-40.770000000000003</v>
      </c>
      <c r="I79" s="5">
        <v>945.43963623000002</v>
      </c>
      <c r="J79" s="5">
        <v>961.87335205099896</v>
      </c>
      <c r="K79">
        <v>450</v>
      </c>
      <c r="L79" s="6">
        <v>33.864780426000003</v>
      </c>
      <c r="M79">
        <v>50.67</v>
      </c>
      <c r="N79">
        <v>0.70404</v>
      </c>
      <c r="O79">
        <f t="shared" si="4"/>
        <v>0.70404</v>
      </c>
      <c r="P79" s="2">
        <v>4.0000000000000003E-5</v>
      </c>
      <c r="Q79">
        <v>0.51285999999999998</v>
      </c>
      <c r="R79">
        <f t="shared" si="5"/>
        <v>0.51285999999999998</v>
      </c>
      <c r="S79" s="2">
        <v>2.0000000000000002E-5</v>
      </c>
    </row>
    <row r="80" spans="1:19" x14ac:dyDescent="0.25">
      <c r="A80" t="s">
        <v>139</v>
      </c>
      <c r="B80" t="s">
        <v>141</v>
      </c>
      <c r="C80" t="s">
        <v>14</v>
      </c>
      <c r="D80" t="s">
        <v>148</v>
      </c>
      <c r="F80" t="s">
        <v>16</v>
      </c>
      <c r="G80">
        <v>-72.489999999999995</v>
      </c>
      <c r="H80">
        <v>-41.1</v>
      </c>
      <c r="I80" s="5">
        <v>485.32525634799902</v>
      </c>
      <c r="J80" s="5">
        <v>559.97344970699896</v>
      </c>
      <c r="K80">
        <v>53</v>
      </c>
      <c r="L80" s="6">
        <v>26.668510436999899</v>
      </c>
      <c r="M80">
        <v>51.43</v>
      </c>
      <c r="N80">
        <v>0.70430999999999999</v>
      </c>
      <c r="O80">
        <f t="shared" si="4"/>
        <v>0.70430999999999999</v>
      </c>
      <c r="Q80">
        <v>0.51283999999999996</v>
      </c>
      <c r="R80">
        <f t="shared" si="5"/>
        <v>0.51283999999999996</v>
      </c>
    </row>
    <row r="81" spans="1:19" x14ac:dyDescent="0.25">
      <c r="A81" t="s">
        <v>108</v>
      </c>
      <c r="B81" t="s">
        <v>135</v>
      </c>
      <c r="C81" t="s">
        <v>38</v>
      </c>
      <c r="D81" t="s">
        <v>148</v>
      </c>
      <c r="F81" t="s">
        <v>16</v>
      </c>
      <c r="G81">
        <v>-72.650000000000006</v>
      </c>
      <c r="H81">
        <v>-42.83</v>
      </c>
      <c r="I81" s="5">
        <v>562.34088134800004</v>
      </c>
      <c r="J81" s="5">
        <v>554.65972900400004</v>
      </c>
      <c r="K81">
        <v>334</v>
      </c>
      <c r="L81" s="6">
        <v>24.9494018555</v>
      </c>
      <c r="N81">
        <v>0.703932</v>
      </c>
      <c r="O81">
        <f t="shared" si="4"/>
        <v>0.703932</v>
      </c>
      <c r="P81" s="2">
        <v>4.0000000000000003E-5</v>
      </c>
      <c r="Q81">
        <v>0.51280700000000001</v>
      </c>
      <c r="R81">
        <f t="shared" si="5"/>
        <v>0.51280700000000001</v>
      </c>
      <c r="S81" s="2">
        <v>2.0000000000000002E-5</v>
      </c>
    </row>
    <row r="82" spans="1:19" x14ac:dyDescent="0.25">
      <c r="A82" t="s">
        <v>139</v>
      </c>
      <c r="B82" t="s">
        <v>140</v>
      </c>
      <c r="C82" t="s">
        <v>14</v>
      </c>
      <c r="D82" t="s">
        <v>148</v>
      </c>
      <c r="F82" t="s">
        <v>16</v>
      </c>
      <c r="G82">
        <v>-72.98</v>
      </c>
      <c r="H82">
        <v>-45.06</v>
      </c>
      <c r="I82" s="5">
        <v>711.88610839800003</v>
      </c>
      <c r="J82" s="5">
        <v>700.95483398399904</v>
      </c>
      <c r="K82">
        <v>169</v>
      </c>
      <c r="L82" s="6">
        <v>26.109821319600002</v>
      </c>
      <c r="M82">
        <v>52.74</v>
      </c>
      <c r="N82">
        <v>0.70415000000000005</v>
      </c>
      <c r="O82">
        <f t="shared" si="4"/>
        <v>0.70415000000000005</v>
      </c>
      <c r="Q82">
        <v>0.512826</v>
      </c>
      <c r="R82">
        <f t="shared" si="5"/>
        <v>0.512826</v>
      </c>
    </row>
    <row r="83" spans="1:19" x14ac:dyDescent="0.25">
      <c r="A83" t="s">
        <v>129</v>
      </c>
      <c r="B83" t="s">
        <v>132</v>
      </c>
      <c r="C83" t="s">
        <v>95</v>
      </c>
      <c r="D83" t="s">
        <v>148</v>
      </c>
      <c r="F83" t="s">
        <v>16</v>
      </c>
      <c r="G83">
        <v>-73.17</v>
      </c>
      <c r="H83">
        <v>-45.1</v>
      </c>
      <c r="I83" s="5">
        <v>548.71722412099905</v>
      </c>
      <c r="J83" s="5">
        <v>725.18933105500003</v>
      </c>
      <c r="K83">
        <v>554</v>
      </c>
      <c r="L83" s="6">
        <v>26.109821319600002</v>
      </c>
      <c r="M83">
        <v>51.88</v>
      </c>
      <c r="N83">
        <v>0.70425000000000004</v>
      </c>
      <c r="O83">
        <f t="shared" si="4"/>
        <v>0.70425000000000004</v>
      </c>
      <c r="P83" s="2">
        <v>1.1E-5</v>
      </c>
      <c r="Q83">
        <v>0.51283699999999999</v>
      </c>
      <c r="R83">
        <f t="shared" si="5"/>
        <v>0.51283699999999999</v>
      </c>
      <c r="S83" s="2">
        <v>5.0000000000000004E-6</v>
      </c>
    </row>
  </sheetData>
  <sortState ref="A2:R83">
    <sortCondition descending="1" ref="H2:H83"/>
  </sortState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Quaternary Baseline</vt:lpstr>
    </vt:vector>
  </TitlesOfParts>
  <Company>Durham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E.M.</dc:creator>
  <cp:lastModifiedBy>SCOTT E.M.</cp:lastModifiedBy>
  <cp:lastPrinted>2017-06-29T17:28:39Z</cp:lastPrinted>
  <dcterms:created xsi:type="dcterms:W3CDTF">2017-06-29T16:50:28Z</dcterms:created>
  <dcterms:modified xsi:type="dcterms:W3CDTF">2018-01-16T14:33:53Z</dcterms:modified>
</cp:coreProperties>
</file>