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5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6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7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8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9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10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ke Newport\Documents\Masters\Appendices\"/>
    </mc:Choice>
  </mc:AlternateContent>
  <bookViews>
    <workbookView xWindow="0" yWindow="0" windowWidth="20490" windowHeight="7755" tabRatio="820"/>
  </bookViews>
  <sheets>
    <sheet name="NW Europe" sheetId="1" r:id="rId1"/>
    <sheet name="Ubiquity NW Europe" sheetId="11" r:id="rId2"/>
    <sheet name="Total NW Europe" sheetId="12" r:id="rId3"/>
    <sheet name="Belgium" sheetId="2" r:id="rId4"/>
    <sheet name="Denmark" sheetId="3" r:id="rId5"/>
    <sheet name="Northern France" sheetId="4" r:id="rId6"/>
    <sheet name="Northern Germany" sheetId="5" r:id="rId7"/>
    <sheet name="Ireland" sheetId="6" r:id="rId8"/>
    <sheet name="Netherlands" sheetId="7" r:id="rId9"/>
    <sheet name="Norway" sheetId="8" r:id="rId10"/>
    <sheet name="Sweden" sheetId="9" r:id="rId11"/>
    <sheet name="United Kingdom" sheetId="10" r:id="rId12"/>
  </sheets>
  <definedNames>
    <definedName name="_xlnm._FilterDatabase" localSheetId="2" hidden="1">'Total NW Europe'!$A$2:$C$25</definedName>
    <definedName name="_xlnm._FilterDatabase" localSheetId="1" hidden="1">'Ubiquity NW Europe'!$A$116:$C$135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0" i="1" l="1"/>
  <c r="C321" i="1"/>
  <c r="C322" i="1"/>
  <c r="C323" i="1"/>
  <c r="C319" i="1"/>
  <c r="C312" i="1"/>
  <c r="C313" i="1"/>
  <c r="C314" i="1"/>
  <c r="C315" i="1"/>
  <c r="C311" i="1"/>
  <c r="C301" i="1"/>
  <c r="C299" i="1"/>
  <c r="C297" i="1"/>
  <c r="C295" i="1"/>
  <c r="C293" i="1"/>
  <c r="C291" i="1"/>
  <c r="C285" i="1"/>
  <c r="C283" i="1"/>
  <c r="C281" i="1"/>
  <c r="C279" i="1"/>
  <c r="C277" i="1"/>
  <c r="C275" i="1"/>
  <c r="C269" i="1" l="1"/>
  <c r="C260" i="1"/>
  <c r="C268" i="1"/>
  <c r="C259" i="1"/>
  <c r="C267" i="1"/>
  <c r="C258" i="1"/>
  <c r="C266" i="1"/>
  <c r="C257" i="1"/>
  <c r="C265" i="1"/>
  <c r="C256" i="1"/>
  <c r="C264" i="1"/>
  <c r="C255" i="1"/>
  <c r="C30" i="12" l="1"/>
  <c r="C121" i="12"/>
  <c r="C120" i="12"/>
  <c r="C123" i="12"/>
  <c r="C124" i="12"/>
  <c r="C132" i="12"/>
  <c r="C135" i="12"/>
  <c r="C134" i="12"/>
  <c r="C127" i="12"/>
  <c r="C133" i="12"/>
  <c r="C125" i="12"/>
  <c r="C131" i="12"/>
  <c r="C130" i="12"/>
  <c r="C119" i="12"/>
  <c r="C137" i="12"/>
  <c r="C129" i="12"/>
  <c r="C138" i="12"/>
  <c r="C128" i="12"/>
  <c r="C122" i="12"/>
  <c r="C126" i="12"/>
  <c r="C136" i="12"/>
  <c r="C98" i="12"/>
  <c r="C95" i="12"/>
  <c r="C97" i="12"/>
  <c r="C108" i="12"/>
  <c r="C110" i="12"/>
  <c r="C102" i="12"/>
  <c r="C109" i="12"/>
  <c r="C107" i="12"/>
  <c r="C113" i="12"/>
  <c r="C105" i="12"/>
  <c r="C104" i="12"/>
  <c r="C99" i="12"/>
  <c r="C112" i="12"/>
  <c r="C103" i="12"/>
  <c r="C106" i="12"/>
  <c r="C100" i="12"/>
  <c r="C96" i="12"/>
  <c r="C101" i="12"/>
  <c r="C114" i="12"/>
  <c r="C111" i="12"/>
  <c r="C69" i="12"/>
  <c r="C73" i="12"/>
  <c r="C70" i="12"/>
  <c r="C90" i="12"/>
  <c r="C84" i="12"/>
  <c r="C77" i="12"/>
  <c r="C78" i="12"/>
  <c r="C87" i="12"/>
  <c r="C75" i="12"/>
  <c r="C76" i="12"/>
  <c r="C82" i="12"/>
  <c r="C81" i="12"/>
  <c r="C71" i="12"/>
  <c r="C86" i="12"/>
  <c r="C83" i="12"/>
  <c r="C88" i="12"/>
  <c r="C80" i="12"/>
  <c r="C89" i="12"/>
  <c r="C74" i="12"/>
  <c r="C72" i="12"/>
  <c r="C79" i="12"/>
  <c r="C85" i="12"/>
  <c r="C48" i="12"/>
  <c r="C49" i="12"/>
  <c r="C58" i="12"/>
  <c r="C62" i="12"/>
  <c r="C59" i="12"/>
  <c r="C53" i="12"/>
  <c r="C54" i="12"/>
  <c r="C60" i="12"/>
  <c r="C47" i="12"/>
  <c r="C56" i="12"/>
  <c r="C55" i="12"/>
  <c r="C46" i="12"/>
  <c r="C50" i="12"/>
  <c r="C63" i="12"/>
  <c r="C51" i="12"/>
  <c r="C52" i="12"/>
  <c r="C61" i="12"/>
  <c r="C57" i="12"/>
  <c r="C40" i="12"/>
  <c r="C38" i="12"/>
  <c r="C32" i="12"/>
  <c r="C36" i="12"/>
  <c r="C37" i="12"/>
  <c r="C39" i="12"/>
  <c r="C34" i="12"/>
  <c r="C31" i="12"/>
  <c r="C35" i="12"/>
  <c r="C33" i="12"/>
  <c r="C41" i="12"/>
  <c r="C4" i="12"/>
  <c r="C7" i="12"/>
  <c r="C6" i="12"/>
  <c r="C18" i="12"/>
  <c r="C19" i="12"/>
  <c r="C14" i="12"/>
  <c r="C12" i="12"/>
  <c r="C20" i="12"/>
  <c r="C11" i="12"/>
  <c r="C24" i="12"/>
  <c r="C9" i="12"/>
  <c r="C15" i="12"/>
  <c r="C3" i="12"/>
  <c r="C22" i="12"/>
  <c r="C16" i="12"/>
  <c r="C23" i="12"/>
  <c r="C13" i="12"/>
  <c r="C17" i="12"/>
  <c r="C8" i="12"/>
  <c r="C5" i="12"/>
  <c r="C10" i="12"/>
  <c r="C25" i="12"/>
  <c r="C21" i="12"/>
  <c r="C117" i="11"/>
  <c r="C121" i="11"/>
  <c r="C119" i="11"/>
  <c r="C129" i="11"/>
  <c r="C132" i="11"/>
  <c r="C131" i="11"/>
  <c r="C125" i="11"/>
  <c r="C130" i="11"/>
  <c r="C128" i="11"/>
  <c r="C127" i="11"/>
  <c r="C123" i="11"/>
  <c r="C118" i="11"/>
  <c r="C135" i="11"/>
  <c r="C126" i="11"/>
  <c r="C134" i="11"/>
  <c r="C120" i="11"/>
  <c r="C122" i="11"/>
  <c r="C124" i="11"/>
  <c r="C133" i="11"/>
  <c r="C93" i="11"/>
  <c r="C98" i="11"/>
  <c r="C95" i="11"/>
  <c r="C106" i="11"/>
  <c r="C112" i="11"/>
  <c r="C102" i="11"/>
  <c r="C109" i="11"/>
  <c r="C104" i="11"/>
  <c r="C111" i="11"/>
  <c r="C105" i="11"/>
  <c r="C97" i="11"/>
  <c r="C94" i="11"/>
  <c r="C108" i="11"/>
  <c r="C101" i="11"/>
  <c r="C103" i="11"/>
  <c r="C99" i="11"/>
  <c r="C96" i="11"/>
  <c r="C100" i="11"/>
  <c r="C110" i="11"/>
  <c r="C107" i="11"/>
  <c r="C69" i="11"/>
  <c r="C74" i="11"/>
  <c r="C71" i="11"/>
  <c r="C88" i="11"/>
  <c r="C84" i="11"/>
  <c r="C83" i="11"/>
  <c r="C79" i="11"/>
  <c r="C86" i="11"/>
  <c r="C77" i="11"/>
  <c r="C76" i="11"/>
  <c r="C72" i="11"/>
  <c r="C68" i="11"/>
  <c r="C82" i="11"/>
  <c r="C81" i="11"/>
  <c r="C87" i="11"/>
  <c r="C70" i="11"/>
  <c r="C85" i="11"/>
  <c r="C73" i="11"/>
  <c r="C75" i="11"/>
  <c r="C78" i="11"/>
  <c r="C80" i="11"/>
  <c r="C47" i="11"/>
  <c r="C53" i="11"/>
  <c r="C59" i="11"/>
  <c r="C58" i="11"/>
  <c r="C62" i="11"/>
  <c r="C61" i="11"/>
  <c r="C52" i="11"/>
  <c r="C54" i="11"/>
  <c r="C49" i="11"/>
  <c r="C51" i="11"/>
  <c r="C46" i="11"/>
  <c r="C55" i="11"/>
  <c r="C60" i="11"/>
  <c r="C48" i="11"/>
  <c r="C50" i="11"/>
  <c r="C57" i="11"/>
  <c r="C56" i="11"/>
  <c r="C30" i="11"/>
  <c r="C41" i="11"/>
  <c r="C40" i="11"/>
  <c r="C39" i="11"/>
  <c r="C34" i="11"/>
  <c r="C33" i="11"/>
  <c r="C38" i="11"/>
  <c r="C35" i="11"/>
  <c r="C31" i="11"/>
  <c r="C37" i="11"/>
  <c r="C32" i="11"/>
  <c r="C36" i="11"/>
  <c r="C4" i="11"/>
  <c r="C8" i="11"/>
  <c r="C5" i="11"/>
  <c r="C15" i="11"/>
  <c r="C19" i="11"/>
  <c r="C18" i="11"/>
  <c r="C14" i="11"/>
  <c r="C20" i="11"/>
  <c r="C13" i="11"/>
  <c r="C23" i="11"/>
  <c r="C11" i="11"/>
  <c r="C9" i="11"/>
  <c r="C3" i="11"/>
  <c r="C22" i="11"/>
  <c r="C17" i="11"/>
  <c r="C24" i="11"/>
  <c r="C6" i="11"/>
  <c r="C16" i="11"/>
  <c r="C7" i="11"/>
  <c r="C10" i="11"/>
  <c r="C12" i="11"/>
  <c r="C25" i="11"/>
  <c r="C21" i="11"/>
  <c r="V79" i="10" l="1"/>
  <c r="V78" i="10"/>
  <c r="V72" i="10"/>
  <c r="V71" i="10"/>
  <c r="V66" i="10"/>
  <c r="V65" i="10"/>
  <c r="V60" i="10"/>
  <c r="V59" i="10"/>
  <c r="V56" i="10"/>
  <c r="V53" i="10"/>
  <c r="V54" i="10"/>
  <c r="V55" i="10"/>
  <c r="V52" i="10"/>
  <c r="V51" i="10"/>
  <c r="V50" i="10"/>
  <c r="U79" i="10"/>
  <c r="U78" i="10"/>
  <c r="U72" i="10"/>
  <c r="U71" i="10"/>
  <c r="U67" i="10"/>
  <c r="V67" i="10" s="1"/>
  <c r="U66" i="10"/>
  <c r="U65" i="10"/>
  <c r="U60" i="10"/>
  <c r="U59" i="10"/>
  <c r="U56" i="10"/>
  <c r="U53" i="10"/>
  <c r="U54" i="10"/>
  <c r="U55" i="10"/>
  <c r="U51" i="10"/>
  <c r="U52" i="10"/>
  <c r="U50" i="10"/>
  <c r="E39" i="10" l="1"/>
  <c r="C39" i="10"/>
  <c r="E38" i="10"/>
  <c r="C38" i="10"/>
  <c r="E37" i="10"/>
  <c r="C37" i="10"/>
  <c r="E194" i="10"/>
  <c r="C194" i="10"/>
  <c r="E156" i="10"/>
  <c r="C156" i="10"/>
  <c r="E36" i="10"/>
  <c r="C36" i="10"/>
  <c r="E193" i="10"/>
  <c r="C193" i="10"/>
  <c r="E155" i="10"/>
  <c r="C155" i="10"/>
  <c r="E35" i="10"/>
  <c r="C35" i="10"/>
  <c r="E192" i="10"/>
  <c r="C192" i="10"/>
  <c r="E154" i="10"/>
  <c r="C154" i="10"/>
  <c r="E34" i="10"/>
  <c r="C34" i="10"/>
  <c r="E191" i="10"/>
  <c r="C191" i="10"/>
  <c r="E153" i="10"/>
  <c r="C153" i="10"/>
  <c r="E33" i="10"/>
  <c r="C33" i="10"/>
  <c r="E190" i="10"/>
  <c r="C190" i="10"/>
  <c r="E152" i="10"/>
  <c r="C152" i="10"/>
  <c r="E32" i="10"/>
  <c r="C32" i="10"/>
  <c r="E189" i="10"/>
  <c r="C189" i="10"/>
  <c r="E151" i="10"/>
  <c r="C151" i="10"/>
  <c r="E118" i="10"/>
  <c r="C118" i="10"/>
  <c r="E31" i="10"/>
  <c r="C31" i="10"/>
  <c r="E188" i="10"/>
  <c r="C188" i="10"/>
  <c r="E150" i="10"/>
  <c r="C150" i="10"/>
  <c r="E117" i="10"/>
  <c r="C117" i="10"/>
  <c r="E30" i="10"/>
  <c r="C30" i="10"/>
  <c r="E187" i="10"/>
  <c r="C187" i="10"/>
  <c r="E149" i="10"/>
  <c r="C149" i="10"/>
  <c r="E116" i="10"/>
  <c r="C116" i="10"/>
  <c r="E29" i="10"/>
  <c r="C29" i="10"/>
  <c r="E186" i="10"/>
  <c r="C186" i="10"/>
  <c r="E148" i="10"/>
  <c r="C148" i="10"/>
  <c r="E115" i="10"/>
  <c r="C115" i="10"/>
  <c r="E28" i="10"/>
  <c r="C28" i="10"/>
  <c r="E185" i="10"/>
  <c r="C185" i="10"/>
  <c r="E147" i="10"/>
  <c r="C147" i="10"/>
  <c r="E114" i="10"/>
  <c r="C114" i="10"/>
  <c r="E27" i="10"/>
  <c r="C27" i="10"/>
  <c r="E184" i="10"/>
  <c r="C184" i="10"/>
  <c r="E146" i="10"/>
  <c r="C146" i="10"/>
  <c r="E113" i="10"/>
  <c r="C113" i="10"/>
  <c r="E26" i="10"/>
  <c r="C26" i="10"/>
  <c r="E183" i="10"/>
  <c r="C183" i="10"/>
  <c r="E145" i="10"/>
  <c r="C145" i="10"/>
  <c r="E112" i="10"/>
  <c r="C112" i="10"/>
  <c r="E25" i="10"/>
  <c r="C25" i="10"/>
  <c r="E182" i="10"/>
  <c r="C182" i="10"/>
  <c r="E144" i="10"/>
  <c r="C144" i="10"/>
  <c r="E111" i="10"/>
  <c r="C111" i="10"/>
  <c r="E85" i="10"/>
  <c r="C85" i="10"/>
  <c r="E24" i="10"/>
  <c r="C24" i="10"/>
  <c r="E181" i="10"/>
  <c r="C181" i="10"/>
  <c r="E143" i="10"/>
  <c r="C143" i="10"/>
  <c r="E110" i="10"/>
  <c r="C110" i="10"/>
  <c r="E84" i="10"/>
  <c r="C84" i="10"/>
  <c r="E23" i="10"/>
  <c r="C23" i="10"/>
  <c r="E180" i="10"/>
  <c r="C180" i="10"/>
  <c r="E142" i="10"/>
  <c r="C142" i="10"/>
  <c r="E109" i="10"/>
  <c r="C109" i="10"/>
  <c r="E83" i="10"/>
  <c r="C83" i="10"/>
  <c r="E22" i="10"/>
  <c r="C22" i="10"/>
  <c r="E179" i="10"/>
  <c r="C179" i="10"/>
  <c r="E141" i="10"/>
  <c r="C141" i="10"/>
  <c r="E108" i="10"/>
  <c r="C108" i="10"/>
  <c r="E82" i="10"/>
  <c r="C82" i="10"/>
  <c r="E21" i="10"/>
  <c r="C21" i="10"/>
  <c r="E178" i="10"/>
  <c r="C178" i="10"/>
  <c r="E140" i="10"/>
  <c r="C140" i="10"/>
  <c r="E107" i="10"/>
  <c r="C107" i="10"/>
  <c r="E81" i="10"/>
  <c r="C81" i="10"/>
  <c r="E20" i="10"/>
  <c r="C20" i="10"/>
  <c r="E177" i="10"/>
  <c r="C177" i="10"/>
  <c r="E139" i="10"/>
  <c r="C139" i="10"/>
  <c r="E106" i="10"/>
  <c r="C106" i="10"/>
  <c r="E80" i="10"/>
  <c r="C80" i="10"/>
  <c r="E19" i="10"/>
  <c r="C19" i="10"/>
  <c r="E176" i="10"/>
  <c r="C176" i="10"/>
  <c r="E138" i="10"/>
  <c r="C138" i="10"/>
  <c r="E105" i="10"/>
  <c r="C105" i="10"/>
  <c r="E79" i="10"/>
  <c r="C79" i="10"/>
  <c r="E59" i="10"/>
  <c r="C59" i="10"/>
  <c r="E18" i="10"/>
  <c r="C18" i="10"/>
  <c r="E175" i="10"/>
  <c r="C175" i="10"/>
  <c r="E137" i="10"/>
  <c r="C137" i="10"/>
  <c r="E104" i="10"/>
  <c r="C104" i="10"/>
  <c r="E78" i="10"/>
  <c r="C78" i="10"/>
  <c r="E58" i="10"/>
  <c r="C58" i="10"/>
  <c r="E17" i="10"/>
  <c r="C17" i="10"/>
  <c r="E174" i="10"/>
  <c r="C174" i="10"/>
  <c r="E136" i="10"/>
  <c r="C136" i="10"/>
  <c r="E103" i="10"/>
  <c r="C103" i="10"/>
  <c r="E77" i="10"/>
  <c r="C77" i="10"/>
  <c r="E57" i="10"/>
  <c r="C57" i="10"/>
  <c r="E16" i="10"/>
  <c r="C16" i="10"/>
  <c r="E173" i="10"/>
  <c r="C173" i="10"/>
  <c r="E135" i="10"/>
  <c r="C135" i="10"/>
  <c r="E102" i="10"/>
  <c r="C102" i="10"/>
  <c r="E76" i="10"/>
  <c r="C76" i="10"/>
  <c r="E56" i="10"/>
  <c r="C56" i="10"/>
  <c r="E15" i="10"/>
  <c r="C15" i="10"/>
  <c r="E172" i="10"/>
  <c r="C172" i="10"/>
  <c r="E134" i="10"/>
  <c r="C134" i="10"/>
  <c r="E101" i="10"/>
  <c r="C101" i="10"/>
  <c r="E75" i="10"/>
  <c r="C75" i="10"/>
  <c r="E55" i="10"/>
  <c r="C55" i="10"/>
  <c r="E14" i="10"/>
  <c r="C14" i="10"/>
  <c r="E171" i="10"/>
  <c r="C171" i="10"/>
  <c r="E133" i="10"/>
  <c r="C133" i="10"/>
  <c r="E100" i="10"/>
  <c r="C100" i="10"/>
  <c r="E74" i="10"/>
  <c r="C74" i="10"/>
  <c r="E54" i="10"/>
  <c r="C54" i="10"/>
  <c r="E13" i="10"/>
  <c r="C13" i="10"/>
  <c r="E170" i="10"/>
  <c r="C170" i="10"/>
  <c r="E132" i="10"/>
  <c r="C132" i="10"/>
  <c r="E99" i="10"/>
  <c r="C99" i="10"/>
  <c r="E73" i="10"/>
  <c r="C73" i="10"/>
  <c r="E53" i="10"/>
  <c r="C53" i="10"/>
  <c r="E12" i="10"/>
  <c r="C12" i="10"/>
  <c r="E169" i="10"/>
  <c r="C169" i="10"/>
  <c r="E131" i="10"/>
  <c r="C131" i="10"/>
  <c r="E98" i="10"/>
  <c r="C98" i="10"/>
  <c r="E72" i="10"/>
  <c r="C72" i="10"/>
  <c r="E52" i="10"/>
  <c r="C52" i="10"/>
  <c r="E11" i="10"/>
  <c r="C11" i="10"/>
  <c r="E168" i="10"/>
  <c r="C168" i="10"/>
  <c r="E130" i="10"/>
  <c r="C130" i="10"/>
  <c r="E97" i="10"/>
  <c r="C97" i="10"/>
  <c r="E71" i="10"/>
  <c r="C71" i="10"/>
  <c r="E51" i="10"/>
  <c r="C51" i="10"/>
  <c r="E10" i="10"/>
  <c r="C10" i="10"/>
  <c r="E167" i="10"/>
  <c r="C167" i="10"/>
  <c r="E129" i="10"/>
  <c r="C129" i="10"/>
  <c r="E96" i="10"/>
  <c r="C96" i="10"/>
  <c r="E70" i="10"/>
  <c r="C70" i="10"/>
  <c r="E50" i="10"/>
  <c r="C50" i="10"/>
  <c r="E9" i="10"/>
  <c r="C9" i="10"/>
  <c r="E166" i="10"/>
  <c r="C166" i="10"/>
  <c r="E128" i="10"/>
  <c r="C128" i="10"/>
  <c r="E95" i="10"/>
  <c r="C95" i="10"/>
  <c r="E69" i="10"/>
  <c r="C69" i="10"/>
  <c r="E49" i="10"/>
  <c r="C49" i="10"/>
  <c r="E8" i="10"/>
  <c r="C8" i="10"/>
  <c r="E165" i="10"/>
  <c r="C165" i="10"/>
  <c r="E127" i="10"/>
  <c r="C127" i="10"/>
  <c r="E94" i="10"/>
  <c r="C94" i="10"/>
  <c r="E68" i="10"/>
  <c r="C68" i="10"/>
  <c r="E48" i="10"/>
  <c r="C48" i="10"/>
  <c r="E7" i="10"/>
  <c r="C7" i="10"/>
  <c r="E164" i="10"/>
  <c r="C164" i="10"/>
  <c r="E126" i="10"/>
  <c r="C126" i="10"/>
  <c r="E93" i="10"/>
  <c r="C93" i="10"/>
  <c r="E67" i="10"/>
  <c r="C67" i="10"/>
  <c r="E47" i="10"/>
  <c r="C47" i="10"/>
  <c r="E6" i="10"/>
  <c r="C6" i="10"/>
  <c r="E163" i="10"/>
  <c r="C163" i="10"/>
  <c r="E125" i="10"/>
  <c r="C125" i="10"/>
  <c r="E92" i="10"/>
  <c r="C92" i="10"/>
  <c r="E66" i="10"/>
  <c r="C66" i="10"/>
  <c r="E46" i="10"/>
  <c r="C46" i="10"/>
  <c r="E5" i="10"/>
  <c r="C5" i="10"/>
  <c r="E162" i="10"/>
  <c r="C162" i="10"/>
  <c r="E124" i="10"/>
  <c r="C124" i="10"/>
  <c r="E91" i="10"/>
  <c r="C91" i="10"/>
  <c r="E65" i="10"/>
  <c r="C65" i="10"/>
  <c r="E45" i="10"/>
  <c r="C45" i="10"/>
  <c r="E4" i="10"/>
  <c r="C4" i="10"/>
  <c r="E161" i="10"/>
  <c r="C161" i="10"/>
  <c r="E123" i="10"/>
  <c r="C123" i="10"/>
  <c r="E90" i="10"/>
  <c r="C90" i="10"/>
  <c r="E64" i="10"/>
  <c r="C64" i="10"/>
  <c r="E44" i="10"/>
  <c r="C44" i="10"/>
  <c r="E3" i="10"/>
  <c r="C3" i="10"/>
  <c r="E32" i="9"/>
  <c r="C32" i="9"/>
  <c r="E31" i="9"/>
  <c r="C31" i="9"/>
  <c r="E154" i="9"/>
  <c r="C154" i="9"/>
  <c r="E30" i="9"/>
  <c r="C30" i="9"/>
  <c r="E153" i="9"/>
  <c r="C153" i="9"/>
  <c r="E29" i="9"/>
  <c r="C29" i="9"/>
  <c r="E152" i="9"/>
  <c r="C152" i="9"/>
  <c r="E28" i="9"/>
  <c r="C28" i="9"/>
  <c r="E151" i="9"/>
  <c r="C151" i="9"/>
  <c r="E27" i="9"/>
  <c r="C27" i="9"/>
  <c r="E150" i="9"/>
  <c r="C150" i="9"/>
  <c r="E26" i="9"/>
  <c r="C26" i="9"/>
  <c r="E149" i="9"/>
  <c r="C149" i="9"/>
  <c r="E25" i="9"/>
  <c r="C25" i="9"/>
  <c r="E148" i="9"/>
  <c r="C148" i="9"/>
  <c r="E24" i="9"/>
  <c r="C24" i="9"/>
  <c r="E147" i="9"/>
  <c r="C147" i="9"/>
  <c r="E122" i="9"/>
  <c r="C122" i="9"/>
  <c r="E97" i="9"/>
  <c r="C97" i="9"/>
  <c r="E72" i="9"/>
  <c r="C72" i="9"/>
  <c r="E23" i="9"/>
  <c r="C23" i="9"/>
  <c r="E146" i="9"/>
  <c r="C146" i="9"/>
  <c r="E121" i="9"/>
  <c r="C121" i="9"/>
  <c r="E96" i="9"/>
  <c r="C96" i="9"/>
  <c r="E71" i="9"/>
  <c r="C71" i="9"/>
  <c r="E22" i="9"/>
  <c r="C22" i="9"/>
  <c r="E145" i="9"/>
  <c r="C145" i="9"/>
  <c r="E120" i="9"/>
  <c r="C120" i="9"/>
  <c r="E95" i="9"/>
  <c r="C95" i="9"/>
  <c r="E70" i="9"/>
  <c r="C70" i="9"/>
  <c r="E21" i="9"/>
  <c r="C21" i="9"/>
  <c r="E144" i="9"/>
  <c r="C144" i="9"/>
  <c r="E119" i="9"/>
  <c r="C119" i="9"/>
  <c r="E94" i="9"/>
  <c r="C94" i="9"/>
  <c r="E69" i="9"/>
  <c r="C69" i="9"/>
  <c r="E20" i="9"/>
  <c r="C20" i="9"/>
  <c r="E143" i="9"/>
  <c r="C143" i="9"/>
  <c r="E118" i="9"/>
  <c r="C118" i="9"/>
  <c r="E93" i="9"/>
  <c r="C93" i="9"/>
  <c r="E68" i="9"/>
  <c r="C68" i="9"/>
  <c r="E19" i="9"/>
  <c r="C19" i="9"/>
  <c r="E142" i="9"/>
  <c r="C142" i="9"/>
  <c r="E117" i="9"/>
  <c r="C117" i="9"/>
  <c r="E92" i="9"/>
  <c r="C92" i="9"/>
  <c r="E67" i="9"/>
  <c r="C67" i="9"/>
  <c r="E18" i="9"/>
  <c r="C18" i="9"/>
  <c r="E141" i="9"/>
  <c r="C141" i="9"/>
  <c r="E116" i="9"/>
  <c r="C116" i="9"/>
  <c r="E91" i="9"/>
  <c r="C91" i="9"/>
  <c r="E66" i="9"/>
  <c r="C66" i="9"/>
  <c r="E17" i="9"/>
  <c r="C17" i="9"/>
  <c r="E140" i="9"/>
  <c r="C140" i="9"/>
  <c r="E115" i="9"/>
  <c r="C115" i="9"/>
  <c r="E90" i="9"/>
  <c r="C90" i="9"/>
  <c r="E65" i="9"/>
  <c r="C65" i="9"/>
  <c r="E16" i="9"/>
  <c r="C16" i="9"/>
  <c r="E139" i="9"/>
  <c r="C139" i="9"/>
  <c r="E114" i="9"/>
  <c r="C114" i="9"/>
  <c r="E89" i="9"/>
  <c r="C89" i="9"/>
  <c r="E64" i="9"/>
  <c r="C64" i="9"/>
  <c r="E15" i="9"/>
  <c r="C15" i="9"/>
  <c r="E138" i="9"/>
  <c r="C138" i="9"/>
  <c r="E113" i="9"/>
  <c r="C113" i="9"/>
  <c r="E88" i="9"/>
  <c r="C88" i="9"/>
  <c r="E63" i="9"/>
  <c r="C63" i="9"/>
  <c r="E14" i="9"/>
  <c r="C14" i="9"/>
  <c r="E137" i="9"/>
  <c r="C137" i="9"/>
  <c r="E112" i="9"/>
  <c r="C112" i="9"/>
  <c r="E87" i="9"/>
  <c r="C87" i="9"/>
  <c r="E62" i="9"/>
  <c r="C62" i="9"/>
  <c r="E47" i="9"/>
  <c r="C47" i="9"/>
  <c r="E13" i="9"/>
  <c r="C13" i="9"/>
  <c r="E136" i="9"/>
  <c r="C136" i="9"/>
  <c r="E111" i="9"/>
  <c r="C111" i="9"/>
  <c r="E86" i="9"/>
  <c r="C86" i="9"/>
  <c r="E61" i="9"/>
  <c r="C61" i="9"/>
  <c r="E46" i="9"/>
  <c r="C46" i="9"/>
  <c r="E12" i="9"/>
  <c r="C12" i="9"/>
  <c r="E135" i="9"/>
  <c r="C135" i="9"/>
  <c r="E110" i="9"/>
  <c r="C110" i="9"/>
  <c r="E85" i="9"/>
  <c r="C85" i="9"/>
  <c r="E60" i="9"/>
  <c r="C60" i="9"/>
  <c r="E45" i="9"/>
  <c r="C45" i="9"/>
  <c r="E11" i="9"/>
  <c r="C11" i="9"/>
  <c r="E134" i="9"/>
  <c r="C134" i="9"/>
  <c r="E109" i="9"/>
  <c r="C109" i="9"/>
  <c r="E84" i="9"/>
  <c r="C84" i="9"/>
  <c r="E59" i="9"/>
  <c r="C59" i="9"/>
  <c r="E44" i="9"/>
  <c r="C44" i="9"/>
  <c r="E10" i="9"/>
  <c r="C10" i="9"/>
  <c r="E133" i="9"/>
  <c r="C133" i="9"/>
  <c r="E108" i="9"/>
  <c r="C108" i="9"/>
  <c r="E83" i="9"/>
  <c r="C83" i="9"/>
  <c r="E58" i="9"/>
  <c r="C58" i="9"/>
  <c r="E43" i="9"/>
  <c r="C43" i="9"/>
  <c r="E9" i="9"/>
  <c r="C9" i="9"/>
  <c r="E132" i="9"/>
  <c r="C132" i="9"/>
  <c r="E107" i="9"/>
  <c r="C107" i="9"/>
  <c r="E82" i="9"/>
  <c r="C82" i="9"/>
  <c r="E57" i="9"/>
  <c r="C57" i="9"/>
  <c r="E42" i="9"/>
  <c r="C42" i="9"/>
  <c r="E8" i="9"/>
  <c r="C8" i="9"/>
  <c r="E131" i="9"/>
  <c r="C131" i="9"/>
  <c r="E106" i="9"/>
  <c r="C106" i="9"/>
  <c r="E81" i="9"/>
  <c r="C81" i="9"/>
  <c r="E56" i="9"/>
  <c r="C56" i="9"/>
  <c r="E41" i="9"/>
  <c r="C41" i="9"/>
  <c r="E7" i="9"/>
  <c r="C7" i="9"/>
  <c r="E130" i="9"/>
  <c r="C130" i="9"/>
  <c r="E105" i="9"/>
  <c r="C105" i="9"/>
  <c r="E80" i="9"/>
  <c r="C80" i="9"/>
  <c r="E55" i="9"/>
  <c r="C55" i="9"/>
  <c r="E40" i="9"/>
  <c r="C40" i="9"/>
  <c r="E6" i="9"/>
  <c r="C6" i="9"/>
  <c r="E129" i="9"/>
  <c r="C129" i="9"/>
  <c r="E104" i="9"/>
  <c r="C104" i="9"/>
  <c r="E79" i="9"/>
  <c r="C79" i="9"/>
  <c r="E54" i="9"/>
  <c r="C54" i="9"/>
  <c r="E39" i="9"/>
  <c r="C39" i="9"/>
  <c r="E5" i="9"/>
  <c r="C5" i="9"/>
  <c r="E128" i="9"/>
  <c r="C128" i="9"/>
  <c r="E103" i="9"/>
  <c r="C103" i="9"/>
  <c r="E78" i="9"/>
  <c r="C78" i="9"/>
  <c r="E53" i="9"/>
  <c r="C53" i="9"/>
  <c r="E38" i="9"/>
  <c r="C38" i="9"/>
  <c r="E4" i="9"/>
  <c r="C4" i="9"/>
  <c r="E127" i="9"/>
  <c r="C127" i="9"/>
  <c r="E102" i="9"/>
  <c r="C102" i="9"/>
  <c r="E77" i="9"/>
  <c r="C77" i="9"/>
  <c r="E52" i="9"/>
  <c r="C52" i="9"/>
  <c r="E37" i="9"/>
  <c r="C37" i="9"/>
  <c r="E3" i="9"/>
  <c r="C3" i="9"/>
  <c r="E32" i="8"/>
  <c r="C32" i="8"/>
  <c r="E31" i="8"/>
  <c r="C31" i="8"/>
  <c r="E128" i="8"/>
  <c r="C128" i="8"/>
  <c r="E30" i="8"/>
  <c r="C30" i="8"/>
  <c r="E127" i="8"/>
  <c r="C127" i="8"/>
  <c r="E29" i="8"/>
  <c r="C29" i="8"/>
  <c r="E126" i="8"/>
  <c r="C126" i="8"/>
  <c r="E96" i="8"/>
  <c r="C96" i="8"/>
  <c r="E28" i="8"/>
  <c r="C28" i="8"/>
  <c r="E125" i="8"/>
  <c r="C125" i="8"/>
  <c r="E95" i="8"/>
  <c r="C95" i="8"/>
  <c r="E27" i="8"/>
  <c r="C27" i="8"/>
  <c r="E124" i="8"/>
  <c r="C124" i="8"/>
  <c r="E94" i="8"/>
  <c r="C94" i="8"/>
  <c r="E26" i="8"/>
  <c r="C26" i="8"/>
  <c r="E155" i="8"/>
  <c r="C155" i="8"/>
  <c r="E123" i="8"/>
  <c r="C123" i="8"/>
  <c r="E93" i="8"/>
  <c r="C93" i="8"/>
  <c r="E25" i="8"/>
  <c r="C25" i="8"/>
  <c r="E154" i="8"/>
  <c r="C154" i="8"/>
  <c r="E122" i="8"/>
  <c r="C122" i="8"/>
  <c r="E92" i="8"/>
  <c r="C92" i="8"/>
  <c r="E24" i="8"/>
  <c r="C24" i="8"/>
  <c r="E153" i="8"/>
  <c r="C153" i="8"/>
  <c r="E121" i="8"/>
  <c r="C121" i="8"/>
  <c r="E91" i="8"/>
  <c r="C91" i="8"/>
  <c r="E23" i="8"/>
  <c r="C23" i="8"/>
  <c r="E152" i="8"/>
  <c r="C152" i="8"/>
  <c r="E120" i="8"/>
  <c r="C120" i="8"/>
  <c r="E90" i="8"/>
  <c r="C90" i="8"/>
  <c r="E22" i="8"/>
  <c r="C22" i="8"/>
  <c r="E151" i="8"/>
  <c r="C151" i="8"/>
  <c r="E119" i="8"/>
  <c r="C119" i="8"/>
  <c r="E89" i="8"/>
  <c r="C89" i="8"/>
  <c r="E21" i="8"/>
  <c r="C21" i="8"/>
  <c r="E150" i="8"/>
  <c r="C150" i="8"/>
  <c r="E118" i="8"/>
  <c r="C118" i="8"/>
  <c r="E88" i="8"/>
  <c r="C88" i="8"/>
  <c r="E66" i="8"/>
  <c r="C66" i="8"/>
  <c r="E20" i="8"/>
  <c r="C20" i="8"/>
  <c r="E149" i="8"/>
  <c r="C149" i="8"/>
  <c r="E117" i="8"/>
  <c r="C117" i="8"/>
  <c r="E87" i="8"/>
  <c r="C87" i="8"/>
  <c r="E65" i="8"/>
  <c r="C65" i="8"/>
  <c r="E19" i="8"/>
  <c r="C19" i="8"/>
  <c r="E148" i="8"/>
  <c r="C148" i="8"/>
  <c r="E116" i="8"/>
  <c r="C116" i="8"/>
  <c r="E86" i="8"/>
  <c r="C86" i="8"/>
  <c r="E64" i="8"/>
  <c r="C64" i="8"/>
  <c r="E18" i="8"/>
  <c r="C18" i="8"/>
  <c r="E147" i="8"/>
  <c r="C147" i="8"/>
  <c r="E115" i="8"/>
  <c r="C115" i="8"/>
  <c r="E85" i="8"/>
  <c r="C85" i="8"/>
  <c r="E63" i="8"/>
  <c r="C63" i="8"/>
  <c r="E17" i="8"/>
  <c r="C17" i="8"/>
  <c r="E146" i="8"/>
  <c r="C146" i="8"/>
  <c r="E114" i="8"/>
  <c r="C114" i="8"/>
  <c r="E84" i="8"/>
  <c r="C84" i="8"/>
  <c r="E62" i="8"/>
  <c r="C62" i="8"/>
  <c r="E16" i="8"/>
  <c r="C16" i="8"/>
  <c r="E145" i="8"/>
  <c r="C145" i="8"/>
  <c r="E113" i="8"/>
  <c r="C113" i="8"/>
  <c r="E83" i="8"/>
  <c r="C83" i="8"/>
  <c r="E61" i="8"/>
  <c r="C61" i="8"/>
  <c r="E15" i="8"/>
  <c r="C15" i="8"/>
  <c r="E144" i="8"/>
  <c r="C144" i="8"/>
  <c r="E112" i="8"/>
  <c r="C112" i="8"/>
  <c r="E82" i="8"/>
  <c r="C82" i="8"/>
  <c r="E60" i="8"/>
  <c r="C60" i="8"/>
  <c r="E14" i="8"/>
  <c r="C14" i="8"/>
  <c r="E143" i="8"/>
  <c r="C143" i="8"/>
  <c r="E111" i="8"/>
  <c r="C111" i="8"/>
  <c r="E81" i="8"/>
  <c r="C81" i="8"/>
  <c r="E59" i="8"/>
  <c r="C59" i="8"/>
  <c r="E13" i="8"/>
  <c r="C13" i="8"/>
  <c r="E142" i="8"/>
  <c r="C142" i="8"/>
  <c r="E110" i="8"/>
  <c r="C110" i="8"/>
  <c r="E80" i="8"/>
  <c r="C80" i="8"/>
  <c r="E58" i="8"/>
  <c r="C58" i="8"/>
  <c r="E12" i="8"/>
  <c r="C12" i="8"/>
  <c r="E141" i="8"/>
  <c r="C141" i="8"/>
  <c r="E109" i="8"/>
  <c r="C109" i="8"/>
  <c r="E79" i="8"/>
  <c r="C79" i="8"/>
  <c r="E57" i="8"/>
  <c r="C57" i="8"/>
  <c r="E11" i="8"/>
  <c r="C11" i="8"/>
  <c r="E140" i="8"/>
  <c r="C140" i="8"/>
  <c r="E108" i="8"/>
  <c r="C108" i="8"/>
  <c r="E78" i="8"/>
  <c r="C78" i="8"/>
  <c r="E56" i="8"/>
  <c r="C56" i="8"/>
  <c r="E44" i="8"/>
  <c r="C44" i="8"/>
  <c r="E10" i="8"/>
  <c r="C10" i="8"/>
  <c r="E139" i="8"/>
  <c r="C139" i="8"/>
  <c r="E107" i="8"/>
  <c r="C107" i="8"/>
  <c r="E77" i="8"/>
  <c r="C77" i="8"/>
  <c r="E55" i="8"/>
  <c r="C55" i="8"/>
  <c r="E43" i="8"/>
  <c r="C43" i="8"/>
  <c r="E9" i="8"/>
  <c r="C9" i="8"/>
  <c r="E138" i="8"/>
  <c r="C138" i="8"/>
  <c r="E106" i="8"/>
  <c r="C106" i="8"/>
  <c r="E76" i="8"/>
  <c r="C76" i="8"/>
  <c r="E54" i="8"/>
  <c r="C54" i="8"/>
  <c r="E42" i="8"/>
  <c r="C42" i="8"/>
  <c r="E8" i="8"/>
  <c r="C8" i="8"/>
  <c r="E137" i="8"/>
  <c r="C137" i="8"/>
  <c r="E105" i="8"/>
  <c r="C105" i="8"/>
  <c r="E75" i="8"/>
  <c r="C75" i="8"/>
  <c r="E53" i="8"/>
  <c r="C53" i="8"/>
  <c r="E41" i="8"/>
  <c r="C41" i="8"/>
  <c r="E7" i="8"/>
  <c r="C7" i="8"/>
  <c r="E136" i="8"/>
  <c r="C136" i="8"/>
  <c r="E104" i="8"/>
  <c r="C104" i="8"/>
  <c r="E74" i="8"/>
  <c r="C74" i="8"/>
  <c r="E52" i="8"/>
  <c r="C52" i="8"/>
  <c r="E40" i="8"/>
  <c r="C40" i="8"/>
  <c r="E6" i="8"/>
  <c r="C6" i="8"/>
  <c r="E135" i="8"/>
  <c r="C135" i="8"/>
  <c r="E103" i="8"/>
  <c r="C103" i="8"/>
  <c r="E73" i="8"/>
  <c r="C73" i="8"/>
  <c r="E51" i="8"/>
  <c r="C51" i="8"/>
  <c r="E39" i="8"/>
  <c r="C39" i="8"/>
  <c r="E5" i="8"/>
  <c r="C5" i="8"/>
  <c r="E134" i="8"/>
  <c r="C134" i="8"/>
  <c r="E102" i="8"/>
  <c r="C102" i="8"/>
  <c r="E72" i="8"/>
  <c r="C72" i="8"/>
  <c r="E50" i="8"/>
  <c r="C50" i="8"/>
  <c r="E38" i="8"/>
  <c r="C38" i="8"/>
  <c r="E4" i="8"/>
  <c r="C4" i="8"/>
  <c r="E133" i="8"/>
  <c r="C133" i="8"/>
  <c r="E101" i="8"/>
  <c r="C101" i="8"/>
  <c r="E71" i="8"/>
  <c r="C71" i="8"/>
  <c r="E49" i="8"/>
  <c r="C49" i="8"/>
  <c r="E37" i="8"/>
  <c r="C37" i="8"/>
  <c r="E3" i="8"/>
  <c r="C3" i="8"/>
  <c r="E47" i="7"/>
  <c r="C47" i="7"/>
  <c r="E34" i="7"/>
  <c r="C34" i="7"/>
  <c r="E11" i="7"/>
  <c r="C11" i="7"/>
  <c r="E46" i="7"/>
  <c r="C46" i="7"/>
  <c r="E33" i="7"/>
  <c r="C33" i="7"/>
  <c r="E10" i="7"/>
  <c r="C10" i="7"/>
  <c r="E45" i="7"/>
  <c r="C45" i="7"/>
  <c r="E32" i="7"/>
  <c r="C32" i="7"/>
  <c r="E9" i="7"/>
  <c r="C9" i="7"/>
  <c r="E57" i="7"/>
  <c r="C57" i="7"/>
  <c r="E44" i="7"/>
  <c r="C44" i="7"/>
  <c r="E31" i="7"/>
  <c r="C31" i="7"/>
  <c r="E21" i="7"/>
  <c r="C21" i="7"/>
  <c r="E8" i="7"/>
  <c r="C8" i="7"/>
  <c r="E56" i="7"/>
  <c r="C56" i="7"/>
  <c r="E43" i="7"/>
  <c r="C43" i="7"/>
  <c r="E30" i="7"/>
  <c r="C30" i="7"/>
  <c r="E20" i="7"/>
  <c r="C20" i="7"/>
  <c r="E7" i="7"/>
  <c r="C7" i="7"/>
  <c r="E55" i="7"/>
  <c r="C55" i="7"/>
  <c r="E42" i="7"/>
  <c r="C42" i="7"/>
  <c r="E29" i="7"/>
  <c r="C29" i="7"/>
  <c r="E19" i="7"/>
  <c r="C19" i="7"/>
  <c r="E6" i="7"/>
  <c r="C6" i="7"/>
  <c r="E64" i="7"/>
  <c r="C64" i="7"/>
  <c r="E54" i="7"/>
  <c r="C54" i="7"/>
  <c r="E41" i="7"/>
  <c r="C41" i="7"/>
  <c r="E28" i="7"/>
  <c r="C28" i="7"/>
  <c r="E18" i="7"/>
  <c r="C18" i="7"/>
  <c r="E5" i="7"/>
  <c r="C5" i="7"/>
  <c r="E63" i="7"/>
  <c r="C63" i="7"/>
  <c r="E53" i="7"/>
  <c r="C53" i="7"/>
  <c r="E40" i="7"/>
  <c r="C40" i="7"/>
  <c r="E27" i="7"/>
  <c r="C27" i="7"/>
  <c r="E17" i="7"/>
  <c r="C17" i="7"/>
  <c r="E4" i="7"/>
  <c r="C4" i="7"/>
  <c r="E62" i="7"/>
  <c r="C62" i="7"/>
  <c r="E52" i="7"/>
  <c r="C52" i="7"/>
  <c r="E39" i="7"/>
  <c r="C39" i="7"/>
  <c r="E26" i="7"/>
  <c r="C26" i="7"/>
  <c r="E16" i="7"/>
  <c r="C16" i="7"/>
  <c r="E3" i="7"/>
  <c r="C3" i="7"/>
  <c r="E20" i="6"/>
  <c r="C20" i="6"/>
  <c r="E19" i="6"/>
  <c r="C19" i="6"/>
  <c r="E18" i="6"/>
  <c r="C18" i="6"/>
  <c r="E92" i="6"/>
  <c r="C92" i="6"/>
  <c r="E17" i="6"/>
  <c r="C17" i="6"/>
  <c r="E91" i="6"/>
  <c r="C91" i="6"/>
  <c r="E16" i="6"/>
  <c r="C16" i="6"/>
  <c r="E90" i="6"/>
  <c r="C90" i="6"/>
  <c r="E15" i="6"/>
  <c r="C15" i="6"/>
  <c r="E89" i="6"/>
  <c r="C89" i="6"/>
  <c r="E14" i="6"/>
  <c r="C14" i="6"/>
  <c r="E88" i="6"/>
  <c r="C88" i="6"/>
  <c r="E73" i="6"/>
  <c r="C73" i="6"/>
  <c r="E58" i="6"/>
  <c r="C58" i="6"/>
  <c r="E13" i="6"/>
  <c r="C13" i="6"/>
  <c r="E87" i="6"/>
  <c r="C87" i="6"/>
  <c r="E72" i="6"/>
  <c r="C72" i="6"/>
  <c r="E57" i="6"/>
  <c r="C57" i="6"/>
  <c r="E12" i="6"/>
  <c r="C12" i="6"/>
  <c r="E86" i="6"/>
  <c r="C86" i="6"/>
  <c r="E71" i="6"/>
  <c r="C71" i="6"/>
  <c r="E56" i="6"/>
  <c r="C56" i="6"/>
  <c r="E43" i="6"/>
  <c r="C43" i="6"/>
  <c r="E11" i="6"/>
  <c r="C11" i="6"/>
  <c r="E85" i="6"/>
  <c r="C85" i="6"/>
  <c r="E70" i="6"/>
  <c r="C70" i="6"/>
  <c r="E55" i="6"/>
  <c r="C55" i="6"/>
  <c r="E42" i="6"/>
  <c r="C42" i="6"/>
  <c r="E10" i="6"/>
  <c r="C10" i="6"/>
  <c r="E84" i="6"/>
  <c r="C84" i="6"/>
  <c r="E69" i="6"/>
  <c r="C69" i="6"/>
  <c r="E54" i="6"/>
  <c r="C54" i="6"/>
  <c r="E41" i="6"/>
  <c r="C41" i="6"/>
  <c r="E9" i="6"/>
  <c r="C9" i="6"/>
  <c r="E83" i="6"/>
  <c r="C83" i="6"/>
  <c r="E68" i="6"/>
  <c r="C68" i="6"/>
  <c r="E53" i="6"/>
  <c r="C53" i="6"/>
  <c r="E40" i="6"/>
  <c r="C40" i="6"/>
  <c r="E30" i="6"/>
  <c r="C30" i="6"/>
  <c r="E8" i="6"/>
  <c r="C8" i="6"/>
  <c r="E82" i="6"/>
  <c r="C82" i="6"/>
  <c r="E67" i="6"/>
  <c r="C67" i="6"/>
  <c r="E52" i="6"/>
  <c r="C52" i="6"/>
  <c r="E39" i="6"/>
  <c r="C39" i="6"/>
  <c r="E29" i="6"/>
  <c r="C29" i="6"/>
  <c r="E7" i="6"/>
  <c r="C7" i="6"/>
  <c r="E81" i="6"/>
  <c r="C81" i="6"/>
  <c r="E66" i="6"/>
  <c r="C66" i="6"/>
  <c r="E51" i="6"/>
  <c r="C51" i="6"/>
  <c r="E38" i="6"/>
  <c r="C38" i="6"/>
  <c r="E28" i="6"/>
  <c r="C28" i="6"/>
  <c r="E6" i="6"/>
  <c r="C6" i="6"/>
  <c r="E80" i="6"/>
  <c r="C80" i="6"/>
  <c r="E65" i="6"/>
  <c r="C65" i="6"/>
  <c r="E50" i="6"/>
  <c r="C50" i="6"/>
  <c r="E37" i="6"/>
  <c r="C37" i="6"/>
  <c r="E27" i="6"/>
  <c r="C27" i="6"/>
  <c r="E5" i="6"/>
  <c r="C5" i="6"/>
  <c r="E79" i="6"/>
  <c r="C79" i="6"/>
  <c r="E64" i="6"/>
  <c r="C64" i="6"/>
  <c r="E49" i="6"/>
  <c r="C49" i="6"/>
  <c r="E36" i="6"/>
  <c r="C36" i="6"/>
  <c r="E26" i="6"/>
  <c r="C26" i="6"/>
  <c r="E4" i="6"/>
  <c r="C4" i="6"/>
  <c r="E78" i="6"/>
  <c r="C78" i="6"/>
  <c r="E63" i="6"/>
  <c r="C63" i="6"/>
  <c r="E48" i="6"/>
  <c r="C48" i="6"/>
  <c r="E35" i="6"/>
  <c r="C35" i="6"/>
  <c r="E25" i="6"/>
  <c r="C25" i="6"/>
  <c r="E3" i="6"/>
  <c r="C3" i="6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46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14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86" i="5"/>
  <c r="C86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60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38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" i="5"/>
  <c r="E25" i="4"/>
  <c r="C25" i="4"/>
  <c r="E24" i="4"/>
  <c r="C24" i="4"/>
  <c r="E23" i="4"/>
  <c r="C23" i="4"/>
  <c r="E22" i="4"/>
  <c r="C22" i="4"/>
  <c r="E21" i="4"/>
  <c r="C21" i="4"/>
  <c r="E20" i="4"/>
  <c r="C20" i="4"/>
  <c r="E19" i="4"/>
  <c r="C19" i="4"/>
  <c r="E69" i="4"/>
  <c r="C69" i="4"/>
  <c r="E18" i="4"/>
  <c r="C18" i="4"/>
  <c r="E105" i="4"/>
  <c r="C105" i="4"/>
  <c r="E68" i="4"/>
  <c r="C68" i="4"/>
  <c r="E17" i="4"/>
  <c r="C17" i="4"/>
  <c r="E104" i="4"/>
  <c r="C104" i="4"/>
  <c r="E67" i="4"/>
  <c r="C67" i="4"/>
  <c r="E16" i="4"/>
  <c r="C16" i="4"/>
  <c r="E103" i="4"/>
  <c r="C103" i="4"/>
  <c r="E86" i="4"/>
  <c r="C86" i="4"/>
  <c r="E66" i="4"/>
  <c r="C66" i="4"/>
  <c r="E15" i="4"/>
  <c r="C15" i="4"/>
  <c r="E102" i="4"/>
  <c r="C102" i="4"/>
  <c r="E85" i="4"/>
  <c r="C85" i="4"/>
  <c r="E65" i="4"/>
  <c r="C65" i="4"/>
  <c r="E14" i="4"/>
  <c r="C14" i="4"/>
  <c r="E101" i="4"/>
  <c r="C101" i="4"/>
  <c r="E84" i="4"/>
  <c r="C84" i="4"/>
  <c r="E64" i="4"/>
  <c r="C64" i="4"/>
  <c r="E13" i="4"/>
  <c r="C13" i="4"/>
  <c r="E100" i="4"/>
  <c r="C100" i="4"/>
  <c r="E83" i="4"/>
  <c r="C83" i="4"/>
  <c r="E63" i="4"/>
  <c r="C63" i="4"/>
  <c r="E12" i="4"/>
  <c r="C12" i="4"/>
  <c r="E99" i="4"/>
  <c r="C99" i="4"/>
  <c r="E82" i="4"/>
  <c r="C82" i="4"/>
  <c r="E62" i="4"/>
  <c r="C62" i="4"/>
  <c r="E11" i="4"/>
  <c r="C11" i="4"/>
  <c r="E98" i="4"/>
  <c r="C98" i="4"/>
  <c r="E81" i="4"/>
  <c r="C81" i="4"/>
  <c r="E61" i="4"/>
  <c r="C61" i="4"/>
  <c r="E49" i="4"/>
  <c r="C49" i="4"/>
  <c r="E37" i="4"/>
  <c r="C37" i="4"/>
  <c r="E10" i="4"/>
  <c r="C10" i="4"/>
  <c r="E97" i="4"/>
  <c r="C97" i="4"/>
  <c r="E80" i="4"/>
  <c r="C80" i="4"/>
  <c r="E60" i="4"/>
  <c r="C60" i="4"/>
  <c r="E48" i="4"/>
  <c r="C48" i="4"/>
  <c r="E36" i="4"/>
  <c r="C36" i="4"/>
  <c r="E9" i="4"/>
  <c r="C9" i="4"/>
  <c r="E96" i="4"/>
  <c r="C96" i="4"/>
  <c r="E79" i="4"/>
  <c r="C79" i="4"/>
  <c r="E59" i="4"/>
  <c r="C59" i="4"/>
  <c r="E47" i="4"/>
  <c r="C47" i="4"/>
  <c r="E35" i="4"/>
  <c r="C35" i="4"/>
  <c r="E8" i="4"/>
  <c r="C8" i="4"/>
  <c r="E95" i="4"/>
  <c r="C95" i="4"/>
  <c r="E78" i="4"/>
  <c r="C78" i="4"/>
  <c r="E58" i="4"/>
  <c r="C58" i="4"/>
  <c r="E46" i="4"/>
  <c r="C46" i="4"/>
  <c r="E34" i="4"/>
  <c r="C34" i="4"/>
  <c r="E7" i="4"/>
  <c r="C7" i="4"/>
  <c r="E94" i="4"/>
  <c r="C94" i="4"/>
  <c r="E77" i="4"/>
  <c r="C77" i="4"/>
  <c r="E57" i="4"/>
  <c r="C57" i="4"/>
  <c r="E45" i="4"/>
  <c r="C45" i="4"/>
  <c r="E33" i="4"/>
  <c r="C33" i="4"/>
  <c r="E6" i="4"/>
  <c r="C6" i="4"/>
  <c r="E93" i="4"/>
  <c r="C93" i="4"/>
  <c r="E76" i="4"/>
  <c r="C76" i="4"/>
  <c r="E56" i="4"/>
  <c r="C56" i="4"/>
  <c r="E44" i="4"/>
  <c r="C44" i="4"/>
  <c r="E32" i="4"/>
  <c r="C32" i="4"/>
  <c r="E5" i="4"/>
  <c r="C5" i="4"/>
  <c r="E92" i="4"/>
  <c r="C92" i="4"/>
  <c r="E75" i="4"/>
  <c r="C75" i="4"/>
  <c r="E55" i="4"/>
  <c r="C55" i="4"/>
  <c r="E43" i="4"/>
  <c r="C43" i="4"/>
  <c r="E31" i="4"/>
  <c r="C31" i="4"/>
  <c r="E4" i="4"/>
  <c r="C4" i="4"/>
  <c r="E91" i="4"/>
  <c r="C91" i="4"/>
  <c r="E74" i="4"/>
  <c r="C74" i="4"/>
  <c r="E54" i="4"/>
  <c r="C54" i="4"/>
  <c r="E42" i="4"/>
  <c r="C42" i="4"/>
  <c r="E30" i="4"/>
  <c r="C30" i="4"/>
  <c r="E3" i="4"/>
  <c r="C3" i="4"/>
  <c r="E48" i="3"/>
  <c r="C48" i="3"/>
  <c r="E13" i="3"/>
  <c r="C13" i="3"/>
  <c r="E47" i="3"/>
  <c r="C47" i="3"/>
  <c r="E12" i="3"/>
  <c r="C12" i="3"/>
  <c r="E46" i="3"/>
  <c r="C46" i="3"/>
  <c r="E11" i="3"/>
  <c r="C11" i="3"/>
  <c r="E60" i="3"/>
  <c r="C60" i="3"/>
  <c r="E45" i="3"/>
  <c r="C45" i="3"/>
  <c r="E33" i="3"/>
  <c r="C33" i="3"/>
  <c r="E10" i="3"/>
  <c r="C10" i="3"/>
  <c r="E59" i="3"/>
  <c r="C59" i="3"/>
  <c r="E44" i="3"/>
  <c r="C44" i="3"/>
  <c r="E32" i="3"/>
  <c r="C32" i="3"/>
  <c r="E9" i="3"/>
  <c r="C9" i="3"/>
  <c r="E58" i="3"/>
  <c r="C58" i="3"/>
  <c r="E43" i="3"/>
  <c r="C43" i="3"/>
  <c r="E31" i="3"/>
  <c r="C31" i="3"/>
  <c r="E8" i="3"/>
  <c r="C8" i="3"/>
  <c r="E57" i="3"/>
  <c r="C57" i="3"/>
  <c r="E42" i="3"/>
  <c r="C42" i="3"/>
  <c r="E30" i="3"/>
  <c r="C30" i="3"/>
  <c r="E7" i="3"/>
  <c r="C7" i="3"/>
  <c r="E56" i="3"/>
  <c r="C56" i="3"/>
  <c r="E41" i="3"/>
  <c r="C41" i="3"/>
  <c r="E29" i="3"/>
  <c r="C29" i="3"/>
  <c r="E6" i="3"/>
  <c r="C6" i="3"/>
  <c r="E55" i="3"/>
  <c r="C55" i="3"/>
  <c r="E40" i="3"/>
  <c r="C40" i="3"/>
  <c r="E28" i="3"/>
  <c r="C28" i="3"/>
  <c r="E5" i="3"/>
  <c r="C5" i="3"/>
  <c r="E54" i="3"/>
  <c r="C54" i="3"/>
  <c r="E39" i="3"/>
  <c r="C39" i="3"/>
  <c r="E27" i="3"/>
  <c r="C27" i="3"/>
  <c r="E4" i="3"/>
  <c r="C4" i="3"/>
  <c r="E53" i="3"/>
  <c r="C53" i="3"/>
  <c r="E38" i="3"/>
  <c r="C38" i="3"/>
  <c r="E26" i="3"/>
  <c r="C26" i="3"/>
  <c r="E3" i="3"/>
  <c r="C3" i="3"/>
  <c r="E16" i="2"/>
  <c r="C16" i="2"/>
  <c r="E15" i="2"/>
  <c r="C15" i="2"/>
  <c r="E14" i="2"/>
  <c r="C14" i="2"/>
  <c r="E13" i="2"/>
  <c r="C13" i="2"/>
  <c r="E70" i="2"/>
  <c r="C70" i="2"/>
  <c r="E12" i="2"/>
  <c r="C12" i="2"/>
  <c r="E69" i="2"/>
  <c r="C69" i="2"/>
  <c r="E52" i="2"/>
  <c r="C52" i="2"/>
  <c r="E39" i="2"/>
  <c r="C39" i="2"/>
  <c r="E11" i="2"/>
  <c r="C11" i="2"/>
  <c r="E68" i="2"/>
  <c r="C68" i="2"/>
  <c r="E51" i="2"/>
  <c r="C51" i="2"/>
  <c r="E38" i="2"/>
  <c r="C38" i="2"/>
  <c r="E10" i="2"/>
  <c r="C10" i="2"/>
  <c r="E67" i="2"/>
  <c r="C67" i="2"/>
  <c r="E50" i="2"/>
  <c r="C50" i="2"/>
  <c r="E37" i="2"/>
  <c r="C37" i="2"/>
  <c r="E9" i="2"/>
  <c r="C9" i="2"/>
  <c r="E66" i="2"/>
  <c r="C66" i="2"/>
  <c r="E49" i="2"/>
  <c r="C49" i="2"/>
  <c r="E36" i="2"/>
  <c r="C36" i="2"/>
  <c r="E26" i="2"/>
  <c r="C26" i="2"/>
  <c r="E8" i="2"/>
  <c r="C8" i="2"/>
  <c r="E65" i="2"/>
  <c r="C65" i="2"/>
  <c r="E48" i="2"/>
  <c r="C48" i="2"/>
  <c r="E35" i="2"/>
  <c r="C35" i="2"/>
  <c r="E25" i="2"/>
  <c r="C25" i="2"/>
  <c r="E7" i="2"/>
  <c r="C7" i="2"/>
  <c r="E64" i="2"/>
  <c r="C64" i="2"/>
  <c r="E47" i="2"/>
  <c r="C47" i="2"/>
  <c r="E34" i="2"/>
  <c r="C34" i="2"/>
  <c r="E24" i="2"/>
  <c r="C24" i="2"/>
  <c r="E6" i="2"/>
  <c r="C6" i="2"/>
  <c r="E63" i="2"/>
  <c r="C63" i="2"/>
  <c r="E46" i="2"/>
  <c r="C46" i="2"/>
  <c r="E33" i="2"/>
  <c r="C33" i="2"/>
  <c r="E23" i="2"/>
  <c r="C23" i="2"/>
  <c r="E5" i="2"/>
  <c r="C5" i="2"/>
  <c r="E62" i="2"/>
  <c r="C62" i="2"/>
  <c r="E45" i="2"/>
  <c r="C45" i="2"/>
  <c r="E32" i="2"/>
  <c r="C32" i="2"/>
  <c r="E22" i="2"/>
  <c r="C22" i="2"/>
  <c r="E4" i="2"/>
  <c r="C4" i="2"/>
  <c r="E61" i="2"/>
  <c r="C61" i="2"/>
  <c r="E44" i="2"/>
  <c r="C44" i="2"/>
  <c r="E31" i="2"/>
  <c r="C31" i="2"/>
  <c r="E21" i="2"/>
  <c r="C21" i="2"/>
  <c r="E3" i="2"/>
  <c r="C3" i="2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11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167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2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84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51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3" i="1"/>
  <c r="I67" i="1" l="1"/>
  <c r="I70" i="1" l="1"/>
  <c r="I51" i="1"/>
  <c r="I54" i="1"/>
  <c r="I78" i="1"/>
  <c r="I60" i="1"/>
  <c r="I66" i="1"/>
  <c r="I69" i="1"/>
  <c r="I72" i="1"/>
  <c r="I79" i="1"/>
  <c r="I53" i="1"/>
  <c r="I68" i="1"/>
  <c r="I76" i="1"/>
  <c r="I56" i="1"/>
  <c r="I52" i="1"/>
  <c r="I77" i="1"/>
  <c r="I73" i="1"/>
  <c r="I62" i="1"/>
  <c r="I74" i="1"/>
  <c r="I58" i="1"/>
  <c r="I55" i="1"/>
  <c r="I65" i="1"/>
  <c r="I59" i="1"/>
  <c r="I57" i="1"/>
  <c r="I71" i="1"/>
  <c r="I61" i="1"/>
  <c r="I75" i="1"/>
  <c r="I63" i="1"/>
  <c r="I64" i="1"/>
</calcChain>
</file>

<file path=xl/sharedStrings.xml><?xml version="1.0" encoding="utf-8"?>
<sst xmlns="http://schemas.openxmlformats.org/spreadsheetml/2006/main" count="2003" uniqueCount="148">
  <si>
    <t>Family/Genus/Species</t>
  </si>
  <si>
    <t>Total times presence detected</t>
  </si>
  <si>
    <t>% ubiquity</t>
  </si>
  <si>
    <t>Total pollen samples detected</t>
  </si>
  <si>
    <t>% total</t>
  </si>
  <si>
    <t xml:space="preserve">Adoxaceae </t>
  </si>
  <si>
    <t>Sambucus</t>
  </si>
  <si>
    <t>nigra</t>
  </si>
  <si>
    <t>racemosa</t>
  </si>
  <si>
    <t>undifferentiated</t>
  </si>
  <si>
    <t>Viburnum</t>
  </si>
  <si>
    <t>opulus</t>
  </si>
  <si>
    <t>Cornaceae</t>
  </si>
  <si>
    <t>Cornus</t>
  </si>
  <si>
    <t>Elaegnaceae</t>
  </si>
  <si>
    <t>Hippophae</t>
  </si>
  <si>
    <t>rhamnoides</t>
  </si>
  <si>
    <t>Ericaceae</t>
  </si>
  <si>
    <t>Arctostaphylos</t>
  </si>
  <si>
    <t>alpinus</t>
  </si>
  <si>
    <t>uva-ursi</t>
  </si>
  <si>
    <t>Empetrum</t>
  </si>
  <si>
    <t>nigrum</t>
  </si>
  <si>
    <t>Undifferentiated</t>
  </si>
  <si>
    <t>Vaccinium</t>
  </si>
  <si>
    <t>Ribes</t>
  </si>
  <si>
    <t>Rosaceae</t>
  </si>
  <si>
    <t>Crataegus</t>
  </si>
  <si>
    <t>Prunus</t>
  </si>
  <si>
    <t>padus</t>
  </si>
  <si>
    <t>Rosa</t>
  </si>
  <si>
    <t>Rubus</t>
  </si>
  <si>
    <t>chamaemorus</t>
  </si>
  <si>
    <t>Sorbus</t>
  </si>
  <si>
    <t>aucuparia</t>
  </si>
  <si>
    <t>Grand Total</t>
  </si>
  <si>
    <t>Grossulariacaeae</t>
  </si>
  <si>
    <t>Total</t>
  </si>
  <si>
    <t>NW Europe - 15,000 cal BP - 12,000 cal BP</t>
  </si>
  <si>
    <t>All samples spanning late Palaeolithic - early Neolithic - 15,000 cal BP - 5,700 cal BP in NW Europe</t>
  </si>
  <si>
    <t>NW Europe - 12,000 cal BP - 10,500 cal BP</t>
  </si>
  <si>
    <t>NW Europe - 10,500 cal BP - 9,000 cal BP</t>
  </si>
  <si>
    <t>NW Europe - 9,000 cal BP - 7,500 cal BP</t>
  </si>
  <si>
    <t>NW Europe - 7,500 cal BP - 5,700 cal BP</t>
  </si>
  <si>
    <t>All samples spanning late Palaeolithic - early Neolithic - 15,000 cal BP - 5,700 cal BP in Belgium</t>
  </si>
  <si>
    <t>Belgium - 15,000 cal BP - 12,000 cal BP</t>
  </si>
  <si>
    <t>Belgium - 12,000 cal BP - 10,500 cal BP</t>
  </si>
  <si>
    <t>Belgium - 10,500 cal BP - 9,000 cal BP</t>
  </si>
  <si>
    <t>Belgium - 9,000 cal BP - 7,500 cal BP</t>
  </si>
  <si>
    <t>Belgium - 7,500 cal BP - 5,700 cal BP</t>
  </si>
  <si>
    <t>N/A</t>
  </si>
  <si>
    <t>All samples spanning late Palaeolithic - early Neolithic - 15,000 cal BP - 5,700 cal BP in Denmark</t>
  </si>
  <si>
    <t>Denmark - 15,000 cal BP - 12,000 cal BP</t>
  </si>
  <si>
    <t>Denmark - 12,000 cal BP - 10,500 cal BP</t>
  </si>
  <si>
    <t>Denmark - 10,500 cal BP - 9,000 cal BP</t>
  </si>
  <si>
    <t>Denmark - 9,000 cal BP - 7,500 cal BP</t>
  </si>
  <si>
    <t>Denmark - 7,500 cal BP - 5,700 cal BP</t>
  </si>
  <si>
    <t>All samples spanning late Palaeolithic - early Neolithic - 15,000 cal BP - 5,700 cal BP in Northern France</t>
  </si>
  <si>
    <t>Northern France - 15,000 cal BP - 12,000 cal BP</t>
  </si>
  <si>
    <t>Northern France - 12,000 cal BP - 10,500 cal BP</t>
  </si>
  <si>
    <t>Northern France - 10,500 cal BP - 9,000 cal BP</t>
  </si>
  <si>
    <t>Northern France - 9,000 cal BP - 7,500 cal BP</t>
  </si>
  <si>
    <t>Northern France - 7,500 cal BP - 5,700 cal BP</t>
  </si>
  <si>
    <t>All samples spanning late Palaeolithic - early Neolithic - 15,000 cal BP - 5,700 cal BP in Northern Germany</t>
  </si>
  <si>
    <t>Northern Germany - 15,000 cal BP - 12,000 cal BP</t>
  </si>
  <si>
    <t>Northern Germany - 12,000 cal BP - 10,500 cal BP</t>
  </si>
  <si>
    <t>Northern Germany - 10,500 cal BP - 9,000 cal BP</t>
  </si>
  <si>
    <t>Northern Germany - 9,000 cal BP - 7,500 cal BP</t>
  </si>
  <si>
    <t>Northern Germany - 7,500 cal BP - 5,700 cal BP</t>
  </si>
  <si>
    <t>All samples spanning late Palaeolithic - early Neolithic - 15,000 cal BP - 5,700 cal BP in Ireland</t>
  </si>
  <si>
    <t>Ireland - 15,000 cal BP - 12,000 cal BP</t>
  </si>
  <si>
    <t>Ireland - 12,000 cal BP - 10,500 cal BP</t>
  </si>
  <si>
    <t>Ireland - 10,500 cal BP - 9,000 cal BP</t>
  </si>
  <si>
    <t>Ireland - 9,000 cal BP - 7,500 cal BP</t>
  </si>
  <si>
    <t>Ireland - 7,500 cal BP - 5,700 cal BP</t>
  </si>
  <si>
    <t>All samples spanning late Palaeolithic - early Neolithic - 15,000 cal BP - 5,700 cal BP in Netherlands</t>
  </si>
  <si>
    <t>Netherlands - 15,000 cal BP - 12,000 cal BP</t>
  </si>
  <si>
    <t>Netherlands - 12,000 cal BP - 10,500 cal BP</t>
  </si>
  <si>
    <t>Netherlands - 10,500 cal BP - 9,000 cal BP</t>
  </si>
  <si>
    <t>Netherlands - 9,000 cal BP - 7,500 cal BP</t>
  </si>
  <si>
    <t>Netherlands - 7,500 cal BP - 5,700 cal BP</t>
  </si>
  <si>
    <t>All samples spanning late Palaeolithic - early Neolithic - 15,000 cal BP - 5,700 cal BP in Norway</t>
  </si>
  <si>
    <t>Norway - 15,000 cal BP - 12,000 cal BP</t>
  </si>
  <si>
    <t>Norway - 12,000 cal BP - 10,500 cal BP</t>
  </si>
  <si>
    <t>Norway - 10,500 cal BP - 9,000 cal BP</t>
  </si>
  <si>
    <t>Norway - 9,000 cal BP - 7,500 cal BP</t>
  </si>
  <si>
    <t>Norway - 7,500 cal BP - 5,700 cal BP</t>
  </si>
  <si>
    <t>All samples spanning late Palaeolithic - early Neolithic - 15,000 cal BP - 5,700 cal BP in Sweden</t>
  </si>
  <si>
    <t>Sweden - 15,000 cal BP - 12,000 cal BP</t>
  </si>
  <si>
    <t>Sweden - 12,000 cal BP - 10,500 cal BP</t>
  </si>
  <si>
    <t>Sweden - 10,500 cal BP - 9,000 cal BP</t>
  </si>
  <si>
    <t>Sweden - 9,000 cal BP - 7,500 cal BP</t>
  </si>
  <si>
    <t>Sweden - 7,500 cal BP - 5,700 cal BP</t>
  </si>
  <si>
    <t>All samples spanning late Palaeolithic - early Neolithic - 15,000 cal BP - 5,700 cal BP in United Kingdom</t>
  </si>
  <si>
    <t>United Kingdom - 15,000 cal BP - 12,000 cal BP</t>
  </si>
  <si>
    <t>United Kingdom - 12,000 cal BP - 10,500 cal BP</t>
  </si>
  <si>
    <t>United Kingdom - 10,500 cal BP - 9,000 cal BP</t>
  </si>
  <si>
    <t>United Kingdom - 9,000 cal BP - 7,500 cal BP</t>
  </si>
  <si>
    <t>United Kingdom - 7,500 cal BP - 5,700 cal BP</t>
  </si>
  <si>
    <t>Total time presence detected during period/total time present across research period * 100</t>
  </si>
  <si>
    <t>Total pollen samples detected during period / total samples present across research period * 100</t>
  </si>
  <si>
    <t>Sambucus nigra</t>
  </si>
  <si>
    <t>Sambucus racemosa</t>
  </si>
  <si>
    <t>Sambucus undifferentiated</t>
  </si>
  <si>
    <t>Viburnum opulus</t>
  </si>
  <si>
    <t>Viburnum undifferentiated</t>
  </si>
  <si>
    <t>Cornus undifferentiated</t>
  </si>
  <si>
    <t>Hippophae rhamnoides</t>
  </si>
  <si>
    <t>Arctostaphylos alpinus</t>
  </si>
  <si>
    <t>Arctostaphylos undifferentiated</t>
  </si>
  <si>
    <t>Arctostaphylos uva-ursi</t>
  </si>
  <si>
    <t>Empetrum nigrum</t>
  </si>
  <si>
    <t>Ericaceae Undifferentiated</t>
  </si>
  <si>
    <t>Vaccinium undifferentiated</t>
  </si>
  <si>
    <t>Ribes undifferentiated</t>
  </si>
  <si>
    <t>Crataegus undifferentiated</t>
  </si>
  <si>
    <t>Prunus padus</t>
  </si>
  <si>
    <t>Prunus undifferentiated</t>
  </si>
  <si>
    <t>Rosa undifferentiated</t>
  </si>
  <si>
    <t>Rubus chamaemorus</t>
  </si>
  <si>
    <t>Rubus undifferentiated</t>
  </si>
  <si>
    <t>Sorbus aucuparia</t>
  </si>
  <si>
    <t>Sorbus undifferentiated</t>
  </si>
  <si>
    <t>Rosaceae Undifferentiated</t>
  </si>
  <si>
    <t>All samples spanning late Palaeolithic - early Neolithic - 15,000 cal BP - 5,700 cal BP</t>
  </si>
  <si>
    <t>Late Upper Paleaolithic - 15,000 cal BP - 12,000 cal BP</t>
  </si>
  <si>
    <t>Early Mesolithic - 12,000 cal BP - 10,500 cal BP</t>
  </si>
  <si>
    <t>Middle Mesolithic - 10,500 cal BP - 9,000 cal BP</t>
  </si>
  <si>
    <t>Late Mesolithic - 9,000 cal BP - 7,500 cal BP</t>
  </si>
  <si>
    <t>Mesolithic to Neolithic transition - 7,500 cal BP - 5,700 cal BP</t>
  </si>
  <si>
    <t>Total times presence detected/number of members</t>
  </si>
  <si>
    <t>4 members</t>
  </si>
  <si>
    <t>2members</t>
  </si>
  <si>
    <t>1 member</t>
  </si>
  <si>
    <t>5 members</t>
  </si>
  <si>
    <t>23+ members</t>
  </si>
  <si>
    <t>% ubiquity per member</t>
  </si>
  <si>
    <t>2 members</t>
  </si>
  <si>
    <t>% total per member</t>
  </si>
  <si>
    <t>Total pollen samples detected/number of members</t>
  </si>
  <si>
    <t>Late Upper Palaeolithic</t>
  </si>
  <si>
    <t>Early Mesolithic</t>
  </si>
  <si>
    <t>Middle Mesolithic</t>
  </si>
  <si>
    <t>Late Mesolithic</t>
  </si>
  <si>
    <t>Mesolithic to Neolithic transition</t>
  </si>
  <si>
    <t>% of total</t>
  </si>
  <si>
    <t>Period group</t>
  </si>
  <si>
    <t>Total times any species group presence detected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</si>
</sst>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1" xfId="0" applyFont="1" applyBorder="1"/>
    <xf numFmtId="0" fontId="0" fillId="0" borderId="2" xfId="0" applyBorder="1"/>
    <xf numFmtId="0" fontId="1" fillId="2" borderId="1" xfId="0" applyFont="1" applyFill="1" applyBorder="1"/>
    <xf numFmtId="0" fontId="1" fillId="3" borderId="2" xfId="0" applyFont="1" applyFill="1" applyBorder="1"/>
    <xf numFmtId="0" fontId="1" fillId="0" borderId="2" xfId="0" applyFont="1" applyBorder="1"/>
    <xf numFmtId="1" fontId="0" fillId="0" borderId="0" xfId="0" applyNumberFormat="1"/>
    <xf numFmtId="0" fontId="0" fillId="4" borderId="0" xfId="0" applyFill="1"/>
    <xf numFmtId="1" fontId="0" fillId="4" borderId="0" xfId="0" applyNumberFormat="1" applyFill="1"/>
    <xf numFmtId="0" fontId="0" fillId="5" borderId="0" xfId="0" applyFill="1"/>
    <xf numFmtId="1" fontId="0" fillId="5" borderId="0" xfId="0" applyNumberFormat="1" applyFill="1"/>
    <xf numFmtId="0" fontId="0" fillId="4" borderId="3" xfId="0" applyFill="1" applyBorder="1"/>
    <xf numFmtId="0" fontId="0" fillId="5" borderId="4" xfId="0" applyFill="1" applyBorder="1"/>
    <xf numFmtId="0" fontId="0" fillId="0" borderId="4" xfId="0" applyFill="1" applyBorder="1"/>
    <xf numFmtId="0" fontId="0" fillId="4" borderId="4" xfId="0" applyFill="1" applyBorder="1"/>
    <xf numFmtId="0" fontId="0" fillId="0" borderId="5" xfId="0" applyFill="1" applyBorder="1"/>
    <xf numFmtId="1" fontId="0" fillId="4" borderId="3" xfId="0" applyNumberFormat="1" applyFill="1" applyBorder="1"/>
    <xf numFmtId="1" fontId="0" fillId="5" borderId="4" xfId="0" applyNumberFormat="1" applyFill="1" applyBorder="1"/>
    <xf numFmtId="1" fontId="0" fillId="0" borderId="4" xfId="0" applyNumberFormat="1" applyFill="1" applyBorder="1"/>
    <xf numFmtId="1" fontId="0" fillId="4" borderId="4" xfId="0" applyNumberFormat="1" applyFill="1" applyBorder="1"/>
    <xf numFmtId="1" fontId="0" fillId="0" borderId="5" xfId="0" applyNumberFormat="1" applyFill="1" applyBorder="1"/>
    <xf numFmtId="1" fontId="0" fillId="0" borderId="2" xfId="0" applyNumberFormat="1" applyBorder="1"/>
    <xf numFmtId="0" fontId="0" fillId="0" borderId="6" xfId="0" applyBorder="1"/>
    <xf numFmtId="0" fontId="1" fillId="2" borderId="7" xfId="0" applyFont="1" applyFill="1" applyBorder="1"/>
    <xf numFmtId="0" fontId="1" fillId="3" borderId="5" xfId="0" applyFont="1" applyFill="1" applyBorder="1"/>
    <xf numFmtId="0" fontId="0" fillId="0" borderId="0" xfId="0" applyBorder="1"/>
    <xf numFmtId="0" fontId="2" fillId="4" borderId="3" xfId="0" applyFont="1" applyFill="1" applyBorder="1"/>
    <xf numFmtId="0" fontId="2" fillId="5" borderId="4" xfId="0" applyFont="1" applyFill="1" applyBorder="1"/>
    <xf numFmtId="0" fontId="2" fillId="0" borderId="4" xfId="0" applyFont="1" applyFill="1" applyBorder="1"/>
    <xf numFmtId="0" fontId="2" fillId="4" borderId="4" xfId="0" applyFont="1" applyFill="1" applyBorder="1"/>
    <xf numFmtId="0" fontId="2" fillId="0" borderId="5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1" fontId="0" fillId="0" borderId="6" xfId="0" applyNumberFormat="1" applyBorder="1"/>
    <xf numFmtId="0" fontId="1" fillId="3" borderId="3" xfId="0" applyFont="1" applyFill="1" applyBorder="1"/>
    <xf numFmtId="0" fontId="0" fillId="5" borderId="0" xfId="0" applyFill="1" applyBorder="1"/>
    <xf numFmtId="1" fontId="0" fillId="5" borderId="0" xfId="0" applyNumberFormat="1" applyFill="1" applyBorder="1"/>
    <xf numFmtId="0" fontId="0" fillId="0" borderId="8" xfId="0" applyBorder="1"/>
    <xf numFmtId="0" fontId="0" fillId="0" borderId="2" xfId="0" applyFill="1" applyBorder="1"/>
    <xf numFmtId="0" fontId="0" fillId="0" borderId="10" xfId="0" applyBorder="1"/>
    <xf numFmtId="0" fontId="0" fillId="0" borderId="7" xfId="0" applyBorder="1"/>
    <xf numFmtId="0" fontId="0" fillId="4" borderId="9" xfId="0" applyFill="1" applyBorder="1"/>
    <xf numFmtId="0" fontId="0" fillId="4" borderId="10" xfId="0" applyFill="1" applyBorder="1"/>
    <xf numFmtId="0" fontId="0" fillId="5" borderId="10" xfId="0" applyFill="1" applyBorder="1"/>
    <xf numFmtId="0" fontId="1" fillId="3" borderId="4" xfId="0" applyFont="1" applyFill="1" applyBorder="1"/>
    <xf numFmtId="0" fontId="3" fillId="4" borderId="3" xfId="0" applyFont="1" applyFill="1" applyBorder="1"/>
    <xf numFmtId="0" fontId="4" fillId="4" borderId="0" xfId="0" applyFont="1" applyFill="1"/>
    <xf numFmtId="0" fontId="4" fillId="4" borderId="3" xfId="0" applyFont="1" applyFill="1" applyBorder="1"/>
    <xf numFmtId="0" fontId="0" fillId="4" borderId="0" xfId="0" applyFill="1" applyBorder="1"/>
    <xf numFmtId="0" fontId="1" fillId="0" borderId="2" xfId="0" applyFont="1" applyFill="1" applyBorder="1"/>
    <xf numFmtId="0" fontId="0" fillId="0" borderId="6" xfId="0" applyFill="1" applyBorder="1"/>
    <xf numFmtId="1" fontId="0" fillId="0" borderId="4" xfId="0" applyNumberFormat="1" applyBorder="1"/>
    <xf numFmtId="1" fontId="0" fillId="0" borderId="5" xfId="0" applyNumberFormat="1" applyBorder="1"/>
    <xf numFmtId="0" fontId="1" fillId="3" borderId="6" xfId="0" applyFont="1" applyFill="1" applyBorder="1"/>
    <xf numFmtId="0" fontId="0" fillId="6" borderId="4" xfId="0" applyFill="1" applyBorder="1"/>
    <xf numFmtId="0" fontId="0" fillId="0" borderId="0" xfId="0" applyFill="1"/>
    <xf numFmtId="1" fontId="0" fillId="0" borderId="0" xfId="0" applyNumberFormat="1" applyFill="1"/>
    <xf numFmtId="165" fontId="0" fillId="0" borderId="4" xfId="0" applyNumberFormat="1" applyFill="1" applyBorder="1"/>
    <xf numFmtId="165" fontId="0" fillId="0" borderId="0" xfId="0" applyNumberFormat="1"/>
    <xf numFmtId="165" fontId="0" fillId="0" borderId="5" xfId="0" applyNumberFormat="1" applyBorder="1"/>
    <xf numFmtId="2" fontId="1" fillId="3" borderId="2" xfId="0" applyNumberFormat="1" applyFont="1" applyFill="1" applyBorder="1"/>
    <xf numFmtId="2" fontId="0" fillId="0" borderId="4" xfId="0" applyNumberFormat="1" applyFill="1" applyBorder="1"/>
    <xf numFmtId="2" fontId="0" fillId="5" borderId="4" xfId="0" applyNumberFormat="1" applyFill="1" applyBorder="1"/>
    <xf numFmtId="2" fontId="0" fillId="0" borderId="0" xfId="0" applyNumberFormat="1"/>
    <xf numFmtId="2" fontId="0" fillId="0" borderId="0" xfId="0" applyNumberFormat="1" applyBorder="1"/>
    <xf numFmtId="2" fontId="0" fillId="0" borderId="4" xfId="0" applyNumberFormat="1" applyBorder="1"/>
    <xf numFmtId="2" fontId="1" fillId="3" borderId="3" xfId="0" applyNumberFormat="1" applyFont="1" applyFill="1" applyBorder="1"/>
    <xf numFmtId="2" fontId="0" fillId="0" borderId="5" xfId="0" applyNumberFormat="1" applyBorder="1"/>
    <xf numFmtId="164" fontId="0" fillId="0" borderId="5" xfId="0" applyNumberFormat="1" applyFill="1" applyBorder="1"/>
    <xf numFmtId="165" fontId="0" fillId="0" borderId="5" xfId="0" applyNumberFormat="1" applyFill="1" applyBorder="1"/>
    <xf numFmtId="2" fontId="0" fillId="0" borderId="5" xfId="0" applyNumberFormat="1" applyFill="1" applyBorder="1"/>
    <xf numFmtId="2" fontId="0" fillId="0" borderId="3" xfId="0" applyNumberFormat="1" applyFill="1" applyBorder="1"/>
    <xf numFmtId="2" fontId="0" fillId="5" borderId="3" xfId="0" applyNumberFormat="1" applyFill="1" applyBorder="1"/>
    <xf numFmtId="2" fontId="0" fillId="0" borderId="3" xfId="0" applyNumberFormat="1" applyBorder="1"/>
    <xf numFmtId="0" fontId="1" fillId="0" borderId="3" xfId="0" applyFont="1" applyBorder="1"/>
    <xf numFmtId="0" fontId="0" fillId="0" borderId="11" xfId="0" applyBorder="1"/>
    <xf numFmtId="0" fontId="0" fillId="0" borderId="3" xfId="0" applyFill="1" applyBorder="1"/>
    <xf numFmtId="0" fontId="2" fillId="0" borderId="3" xfId="0" applyFont="1" applyFill="1" applyBorder="1"/>
    <xf numFmtId="1" fontId="0" fillId="0" borderId="3" xfId="0" applyNumberFormat="1" applyFill="1" applyBorder="1"/>
    <xf numFmtId="0" fontId="6" fillId="7" borderId="1" xfId="0" applyFont="1" applyFill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0" fontId="6" fillId="7" borderId="6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12" xfId="0" applyBorder="1"/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1" xfId="0" applyFont="1" applyBorder="1" applyAlignment="1">
      <alignment horizontal="right" vertical="center"/>
    </xf>
    <xf numFmtId="0" fontId="5" fillId="0" borderId="0" xfId="0" applyFont="1"/>
    <xf numFmtId="0" fontId="0" fillId="0" borderId="13" xfId="0" applyBorder="1"/>
    <xf numFmtId="0" fontId="1" fillId="3" borderId="13" xfId="0" applyFont="1" applyFill="1" applyBorder="1"/>
    <xf numFmtId="0" fontId="0" fillId="0" borderId="3" xfId="0" applyBorder="1"/>
    <xf numFmtId="1" fontId="0" fillId="0" borderId="3" xfId="0" applyNumberFormat="1" applyBorder="1"/>
    <xf numFmtId="0" fontId="6" fillId="7" borderId="3" xfId="0" applyFont="1" applyFill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All samples spanning late Palaeolithic - early Neolithic - 15,000 cal BP - 5,700 cal BP in NW Europe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'NW Europe'!$C$2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'NW Europe'!$A$3:$A$46</c:f>
              <c:strCache>
                <c:ptCount val="44"/>
                <c:pt idx="0">
                  <c:v>Adoxaceae </c:v>
                </c:pt>
                <c:pt idx="1">
                  <c:v>Sambucus</c:v>
                </c:pt>
                <c:pt idx="2">
                  <c:v>nigra</c:v>
                </c:pt>
                <c:pt idx="3">
                  <c:v>racemosa</c:v>
                </c:pt>
                <c:pt idx="4">
                  <c:v>undifferentiated</c:v>
                </c:pt>
                <c:pt idx="5">
                  <c:v>Viburnum</c:v>
                </c:pt>
                <c:pt idx="6">
                  <c:v>opulus</c:v>
                </c:pt>
                <c:pt idx="7">
                  <c:v>undifferentiated</c:v>
                </c:pt>
                <c:pt idx="8">
                  <c:v>Cornaceae</c:v>
                </c:pt>
                <c:pt idx="9">
                  <c:v>Cornus</c:v>
                </c:pt>
                <c:pt idx="10">
                  <c:v>undifferentiated</c:v>
                </c:pt>
                <c:pt idx="11">
                  <c:v>Elaegnaceae</c:v>
                </c:pt>
                <c:pt idx="12">
                  <c:v>Hippophae</c:v>
                </c:pt>
                <c:pt idx="13">
                  <c:v>rhamnoides</c:v>
                </c:pt>
                <c:pt idx="14">
                  <c:v>Ericaceae</c:v>
                </c:pt>
                <c:pt idx="15">
                  <c:v>Arctostaphylos</c:v>
                </c:pt>
                <c:pt idx="16">
                  <c:v>alpinus</c:v>
                </c:pt>
                <c:pt idx="17">
                  <c:v>undifferentiated</c:v>
                </c:pt>
                <c:pt idx="18">
                  <c:v>uva-ursi</c:v>
                </c:pt>
                <c:pt idx="19">
                  <c:v>Empetrum</c:v>
                </c:pt>
                <c:pt idx="20">
                  <c:v>nigrum</c:v>
                </c:pt>
                <c:pt idx="21">
                  <c:v>Undifferentiated</c:v>
                </c:pt>
                <c:pt idx="22">
                  <c:v>undifferentiated</c:v>
                </c:pt>
                <c:pt idx="23">
                  <c:v>Vaccinium</c:v>
                </c:pt>
                <c:pt idx="24">
                  <c:v>undifferentiated</c:v>
                </c:pt>
                <c:pt idx="25">
                  <c:v>Grossulariacaeae</c:v>
                </c:pt>
                <c:pt idx="26">
                  <c:v>Ribes</c:v>
                </c:pt>
                <c:pt idx="27">
                  <c:v>undifferentiated</c:v>
                </c:pt>
                <c:pt idx="28">
                  <c:v>Rosaceae</c:v>
                </c:pt>
                <c:pt idx="29">
                  <c:v>Crataegus</c:v>
                </c:pt>
                <c:pt idx="30">
                  <c:v>undifferentiated</c:v>
                </c:pt>
                <c:pt idx="31">
                  <c:v>Prunus</c:v>
                </c:pt>
                <c:pt idx="32">
                  <c:v>padus</c:v>
                </c:pt>
                <c:pt idx="33">
                  <c:v>undifferentiated</c:v>
                </c:pt>
                <c:pt idx="34">
                  <c:v>Rosa</c:v>
                </c:pt>
                <c:pt idx="35">
                  <c:v>undifferentiated</c:v>
                </c:pt>
                <c:pt idx="36">
                  <c:v>Rubus</c:v>
                </c:pt>
                <c:pt idx="37">
                  <c:v>chamaemorus</c:v>
                </c:pt>
                <c:pt idx="38">
                  <c:v>undifferentiated</c:v>
                </c:pt>
                <c:pt idx="39">
                  <c:v>Sorbus</c:v>
                </c:pt>
                <c:pt idx="40">
                  <c:v>aucuparia</c:v>
                </c:pt>
                <c:pt idx="41">
                  <c:v>undifferentiated</c:v>
                </c:pt>
                <c:pt idx="42">
                  <c:v>Undifferentiated</c:v>
                </c:pt>
                <c:pt idx="43">
                  <c:v>undifferentiated</c:v>
                </c:pt>
              </c:strCache>
            </c:strRef>
          </c:cat>
          <c:val>
            <c:numRef>
              <c:f>'NW Europe'!$C$3:$C$46</c:f>
              <c:numCache>
                <c:formatCode>General</c:formatCode>
                <c:ptCount val="44"/>
                <c:pt idx="0">
                  <c:v>7.2695035460992905</c:v>
                </c:pt>
                <c:pt idx="1">
                  <c:v>1.4775413711583925</c:v>
                </c:pt>
                <c:pt idx="2">
                  <c:v>0.15760441292356187</c:v>
                </c:pt>
                <c:pt idx="3">
                  <c:v>1.9700551615445233E-2</c:v>
                </c:pt>
                <c:pt idx="4">
                  <c:v>1.3002364066193854</c:v>
                </c:pt>
                <c:pt idx="5">
                  <c:v>5.791962174940898</c:v>
                </c:pt>
                <c:pt idx="6">
                  <c:v>2.5216706067769898</c:v>
                </c:pt>
                <c:pt idx="7">
                  <c:v>3.2702915681639086</c:v>
                </c:pt>
                <c:pt idx="8">
                  <c:v>0.256107171000788</c:v>
                </c:pt>
                <c:pt idx="9">
                  <c:v>0.256107171000788</c:v>
                </c:pt>
                <c:pt idx="10">
                  <c:v>0.256107171000788</c:v>
                </c:pt>
                <c:pt idx="11">
                  <c:v>5.08274231678487</c:v>
                </c:pt>
                <c:pt idx="12">
                  <c:v>5.08274231678487</c:v>
                </c:pt>
                <c:pt idx="13">
                  <c:v>5.08274231678487</c:v>
                </c:pt>
                <c:pt idx="14">
                  <c:v>44.936958234830577</c:v>
                </c:pt>
                <c:pt idx="15">
                  <c:v>0.41371158392434987</c:v>
                </c:pt>
                <c:pt idx="16">
                  <c:v>3.9401103230890466E-2</c:v>
                </c:pt>
                <c:pt idx="17">
                  <c:v>0.256107171000788</c:v>
                </c:pt>
                <c:pt idx="18">
                  <c:v>0.1182033096926714</c:v>
                </c:pt>
                <c:pt idx="19">
                  <c:v>39.814814814814817</c:v>
                </c:pt>
                <c:pt idx="20">
                  <c:v>39.814814814814817</c:v>
                </c:pt>
                <c:pt idx="21">
                  <c:v>3.033884948778566</c:v>
                </c:pt>
                <c:pt idx="22">
                  <c:v>3.033884948778566</c:v>
                </c:pt>
                <c:pt idx="23">
                  <c:v>1.6745468873128448</c:v>
                </c:pt>
                <c:pt idx="24">
                  <c:v>1.6745468873128448</c:v>
                </c:pt>
                <c:pt idx="25">
                  <c:v>5.9101654846335699E-2</c:v>
                </c:pt>
                <c:pt idx="26">
                  <c:v>5.9101654846335699E-2</c:v>
                </c:pt>
                <c:pt idx="27">
                  <c:v>5.9101654846335699E-2</c:v>
                </c:pt>
                <c:pt idx="28">
                  <c:v>42.39558707643814</c:v>
                </c:pt>
                <c:pt idx="29">
                  <c:v>1.2411347517730495</c:v>
                </c:pt>
                <c:pt idx="30">
                  <c:v>1.2411347517730495</c:v>
                </c:pt>
                <c:pt idx="31">
                  <c:v>1.3987391646966114</c:v>
                </c:pt>
                <c:pt idx="32">
                  <c:v>0.19700551615445233</c:v>
                </c:pt>
                <c:pt idx="33">
                  <c:v>1.2017336485421592</c:v>
                </c:pt>
                <c:pt idx="34">
                  <c:v>0.2364066193853428</c:v>
                </c:pt>
                <c:pt idx="35">
                  <c:v>0.2364066193853428</c:v>
                </c:pt>
                <c:pt idx="36">
                  <c:v>0.55161544523246653</c:v>
                </c:pt>
                <c:pt idx="37">
                  <c:v>0.21670606776989756</c:v>
                </c:pt>
                <c:pt idx="38">
                  <c:v>0.33490937746256894</c:v>
                </c:pt>
                <c:pt idx="39">
                  <c:v>8.2545311268715515</c:v>
                </c:pt>
                <c:pt idx="40">
                  <c:v>5.2009456264775418</c:v>
                </c:pt>
                <c:pt idx="41">
                  <c:v>3.0535855003940111</c:v>
                </c:pt>
                <c:pt idx="42">
                  <c:v>30.713159968479118</c:v>
                </c:pt>
                <c:pt idx="43">
                  <c:v>30.713159968479118</c:v>
                </c:pt>
              </c:numCache>
            </c:numRef>
          </c:val>
        </c:ser>
        <c:ser>
          <c:idx val="1"/>
          <c:order val="1"/>
          <c:tx>
            <c:strRef>
              <c:f>'NW Europe'!$E$2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'NW Europe'!$A$3:$A$46</c:f>
              <c:strCache>
                <c:ptCount val="44"/>
                <c:pt idx="0">
                  <c:v>Adoxaceae </c:v>
                </c:pt>
                <c:pt idx="1">
                  <c:v>Sambucus</c:v>
                </c:pt>
                <c:pt idx="2">
                  <c:v>nigra</c:v>
                </c:pt>
                <c:pt idx="3">
                  <c:v>racemosa</c:v>
                </c:pt>
                <c:pt idx="4">
                  <c:v>undifferentiated</c:v>
                </c:pt>
                <c:pt idx="5">
                  <c:v>Viburnum</c:v>
                </c:pt>
                <c:pt idx="6">
                  <c:v>opulus</c:v>
                </c:pt>
                <c:pt idx="7">
                  <c:v>undifferentiated</c:v>
                </c:pt>
                <c:pt idx="8">
                  <c:v>Cornaceae</c:v>
                </c:pt>
                <c:pt idx="9">
                  <c:v>Cornus</c:v>
                </c:pt>
                <c:pt idx="10">
                  <c:v>undifferentiated</c:v>
                </c:pt>
                <c:pt idx="11">
                  <c:v>Elaegnaceae</c:v>
                </c:pt>
                <c:pt idx="12">
                  <c:v>Hippophae</c:v>
                </c:pt>
                <c:pt idx="13">
                  <c:v>rhamnoides</c:v>
                </c:pt>
                <c:pt idx="14">
                  <c:v>Ericaceae</c:v>
                </c:pt>
                <c:pt idx="15">
                  <c:v>Arctostaphylos</c:v>
                </c:pt>
                <c:pt idx="16">
                  <c:v>alpinus</c:v>
                </c:pt>
                <c:pt idx="17">
                  <c:v>undifferentiated</c:v>
                </c:pt>
                <c:pt idx="18">
                  <c:v>uva-ursi</c:v>
                </c:pt>
                <c:pt idx="19">
                  <c:v>Empetrum</c:v>
                </c:pt>
                <c:pt idx="20">
                  <c:v>nigrum</c:v>
                </c:pt>
                <c:pt idx="21">
                  <c:v>Undifferentiated</c:v>
                </c:pt>
                <c:pt idx="22">
                  <c:v>undifferentiated</c:v>
                </c:pt>
                <c:pt idx="23">
                  <c:v>Vaccinium</c:v>
                </c:pt>
                <c:pt idx="24">
                  <c:v>undifferentiated</c:v>
                </c:pt>
                <c:pt idx="25">
                  <c:v>Grossulariacaeae</c:v>
                </c:pt>
                <c:pt idx="26">
                  <c:v>Ribes</c:v>
                </c:pt>
                <c:pt idx="27">
                  <c:v>undifferentiated</c:v>
                </c:pt>
                <c:pt idx="28">
                  <c:v>Rosaceae</c:v>
                </c:pt>
                <c:pt idx="29">
                  <c:v>Crataegus</c:v>
                </c:pt>
                <c:pt idx="30">
                  <c:v>undifferentiated</c:v>
                </c:pt>
                <c:pt idx="31">
                  <c:v>Prunus</c:v>
                </c:pt>
                <c:pt idx="32">
                  <c:v>padus</c:v>
                </c:pt>
                <c:pt idx="33">
                  <c:v>undifferentiated</c:v>
                </c:pt>
                <c:pt idx="34">
                  <c:v>Rosa</c:v>
                </c:pt>
                <c:pt idx="35">
                  <c:v>undifferentiated</c:v>
                </c:pt>
                <c:pt idx="36">
                  <c:v>Rubus</c:v>
                </c:pt>
                <c:pt idx="37">
                  <c:v>chamaemorus</c:v>
                </c:pt>
                <c:pt idx="38">
                  <c:v>undifferentiated</c:v>
                </c:pt>
                <c:pt idx="39">
                  <c:v>Sorbus</c:v>
                </c:pt>
                <c:pt idx="40">
                  <c:v>aucuparia</c:v>
                </c:pt>
                <c:pt idx="41">
                  <c:v>undifferentiated</c:v>
                </c:pt>
                <c:pt idx="42">
                  <c:v>Undifferentiated</c:v>
                </c:pt>
                <c:pt idx="43">
                  <c:v>undifferentiated</c:v>
                </c:pt>
              </c:strCache>
            </c:strRef>
          </c:cat>
          <c:val>
            <c:numRef>
              <c:f>'NW Europe'!$E$3:$E$46</c:f>
              <c:numCache>
                <c:formatCode>General</c:formatCode>
                <c:ptCount val="44"/>
                <c:pt idx="0">
                  <c:v>20.674377864545793</c:v>
                </c:pt>
                <c:pt idx="1">
                  <c:v>2.8700069172765765</c:v>
                </c:pt>
                <c:pt idx="2">
                  <c:v>1.8147009273380976E-2</c:v>
                </c:pt>
                <c:pt idx="3">
                  <c:v>4.5767993123281146E-4</c:v>
                </c:pt>
                <c:pt idx="4">
                  <c:v>2.8514022280719629</c:v>
                </c:pt>
                <c:pt idx="5">
                  <c:v>17.804370947269216</c:v>
                </c:pt>
                <c:pt idx="6">
                  <c:v>12.938250219912137</c:v>
                </c:pt>
                <c:pt idx="7">
                  <c:v>4.8661207273570799</c:v>
                </c:pt>
                <c:pt idx="8">
                  <c:v>7.9315932082646229E-2</c:v>
                </c:pt>
                <c:pt idx="9">
                  <c:v>7.9315932082646229E-2</c:v>
                </c:pt>
                <c:pt idx="10">
                  <c:v>7.9315932082646229E-2</c:v>
                </c:pt>
                <c:pt idx="11">
                  <c:v>1.6828451104135738</c:v>
                </c:pt>
                <c:pt idx="12">
                  <c:v>1.6828451104135738</c:v>
                </c:pt>
                <c:pt idx="13">
                  <c:v>1.6828451104135738</c:v>
                </c:pt>
                <c:pt idx="14">
                  <c:v>28.430641398771641</c:v>
                </c:pt>
                <c:pt idx="15">
                  <c:v>0.52625011063007032</c:v>
                </c:pt>
                <c:pt idx="16">
                  <c:v>8.9362006573206441E-3</c:v>
                </c:pt>
                <c:pt idx="17">
                  <c:v>0.5032402520873408</c:v>
                </c:pt>
                <c:pt idx="18">
                  <c:v>1.4073657885408953E-2</c:v>
                </c:pt>
                <c:pt idx="19">
                  <c:v>23.225113434511893</c:v>
                </c:pt>
                <c:pt idx="20">
                  <c:v>23.225113434511893</c:v>
                </c:pt>
                <c:pt idx="21">
                  <c:v>0.61661119435311873</c:v>
                </c:pt>
                <c:pt idx="22">
                  <c:v>0.61661119435311873</c:v>
                </c:pt>
                <c:pt idx="23">
                  <c:v>4.0626666592765561</c:v>
                </c:pt>
                <c:pt idx="24">
                  <c:v>4.0626666592765561</c:v>
                </c:pt>
                <c:pt idx="25">
                  <c:v>4.336517348430889E-3</c:v>
                </c:pt>
                <c:pt idx="26">
                  <c:v>4.336517348430889E-3</c:v>
                </c:pt>
                <c:pt idx="27">
                  <c:v>4.336517348430889E-3</c:v>
                </c:pt>
                <c:pt idx="28">
                  <c:v>49.128483176837918</c:v>
                </c:pt>
                <c:pt idx="29">
                  <c:v>2.6287960657376677</c:v>
                </c:pt>
                <c:pt idx="30">
                  <c:v>2.6287960657376677</c:v>
                </c:pt>
                <c:pt idx="31">
                  <c:v>2.2003219394056965</c:v>
                </c:pt>
                <c:pt idx="32">
                  <c:v>2.9556588559072269E-2</c:v>
                </c:pt>
                <c:pt idx="33">
                  <c:v>2.1707653508466245</c:v>
                </c:pt>
                <c:pt idx="34">
                  <c:v>1.647345195014831</c:v>
                </c:pt>
                <c:pt idx="35">
                  <c:v>1.647345195014831</c:v>
                </c:pt>
                <c:pt idx="36">
                  <c:v>9.2127156157738005E-2</c:v>
                </c:pt>
                <c:pt idx="37">
                  <c:v>3.8162878265962596E-2</c:v>
                </c:pt>
                <c:pt idx="38">
                  <c:v>5.3964277891775408E-2</c:v>
                </c:pt>
                <c:pt idx="39">
                  <c:v>24.180690587228202</c:v>
                </c:pt>
                <c:pt idx="40">
                  <c:v>12.638672841236648</c:v>
                </c:pt>
                <c:pt idx="41">
                  <c:v>11.542017745991556</c:v>
                </c:pt>
                <c:pt idx="42">
                  <c:v>18.379202233293782</c:v>
                </c:pt>
                <c:pt idx="43">
                  <c:v>18.379202233293782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37249672"/>
        <c:axId val="337250456"/>
      </c:barChart>
      <c:catAx>
        <c:axId val="3372496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250456"/>
        <c:crosses val="autoZero"/>
        <c:auto val="1"/>
        <c:lblAlgn val="ctr"/>
        <c:lblOffset val="100"/>
        <c:noMultiLvlLbl val="0"/>
      </c:catAx>
      <c:valAx>
        <c:axId val="33725045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249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Belgium - 10,500 cal BP - 9,000 cal BP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Belgium!$C$43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Belgium!$A$44:$A$52</c:f>
              <c:strCache>
                <c:ptCount val="9"/>
                <c:pt idx="0">
                  <c:v>Adoxaceae </c:v>
                </c:pt>
                <c:pt idx="1">
                  <c:v>Viburnum</c:v>
                </c:pt>
                <c:pt idx="2">
                  <c:v>undifferentiated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Rosaceae</c:v>
                </c:pt>
                <c:pt idx="7">
                  <c:v>Undifferentiated</c:v>
                </c:pt>
                <c:pt idx="8">
                  <c:v>undifferentiated</c:v>
                </c:pt>
              </c:strCache>
            </c:strRef>
          </c:cat>
          <c:val>
            <c:numRef>
              <c:f>Belgium!$C$44:$C$52</c:f>
              <c:numCache>
                <c:formatCode>General</c:formatCode>
                <c:ptCount val="9"/>
                <c:pt idx="0">
                  <c:v>35.714285714285715</c:v>
                </c:pt>
                <c:pt idx="1">
                  <c:v>35.714285714285715</c:v>
                </c:pt>
                <c:pt idx="2">
                  <c:v>35.714285714285715</c:v>
                </c:pt>
                <c:pt idx="3">
                  <c:v>35.714285714285715</c:v>
                </c:pt>
                <c:pt idx="4">
                  <c:v>35.714285714285715</c:v>
                </c:pt>
                <c:pt idx="5">
                  <c:v>35.714285714285715</c:v>
                </c:pt>
                <c:pt idx="6">
                  <c:v>28.571428571428573</c:v>
                </c:pt>
                <c:pt idx="7">
                  <c:v>28.571428571428573</c:v>
                </c:pt>
                <c:pt idx="8">
                  <c:v>28.571428571428573</c:v>
                </c:pt>
              </c:numCache>
            </c:numRef>
          </c:val>
        </c:ser>
        <c:ser>
          <c:idx val="1"/>
          <c:order val="1"/>
          <c:tx>
            <c:strRef>
              <c:f>Belgium!$E$43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Belgium!$A$44:$A$52</c:f>
              <c:strCache>
                <c:ptCount val="9"/>
                <c:pt idx="0">
                  <c:v>Adoxaceae </c:v>
                </c:pt>
                <c:pt idx="1">
                  <c:v>Viburnum</c:v>
                </c:pt>
                <c:pt idx="2">
                  <c:v>undifferentiated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Rosaceae</c:v>
                </c:pt>
                <c:pt idx="7">
                  <c:v>Undifferentiated</c:v>
                </c:pt>
                <c:pt idx="8">
                  <c:v>undifferentiated</c:v>
                </c:pt>
              </c:strCache>
            </c:strRef>
          </c:cat>
          <c:val>
            <c:numRef>
              <c:f>Belgium!$E$44:$E$52</c:f>
              <c:numCache>
                <c:formatCode>General</c:formatCode>
                <c:ptCount val="9"/>
                <c:pt idx="0">
                  <c:v>20.088458549997011</c:v>
                </c:pt>
                <c:pt idx="1">
                  <c:v>20.088458549997011</c:v>
                </c:pt>
                <c:pt idx="2">
                  <c:v>20.088458549997011</c:v>
                </c:pt>
                <c:pt idx="3">
                  <c:v>41.154145000298847</c:v>
                </c:pt>
                <c:pt idx="4">
                  <c:v>41.154145000298847</c:v>
                </c:pt>
                <c:pt idx="5">
                  <c:v>41.154145000298847</c:v>
                </c:pt>
                <c:pt idx="6">
                  <c:v>38.757396449704139</c:v>
                </c:pt>
                <c:pt idx="7">
                  <c:v>38.757396449704139</c:v>
                </c:pt>
                <c:pt idx="8">
                  <c:v>38.757396449704139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1098320"/>
        <c:axId val="301101848"/>
      </c:barChart>
      <c:catAx>
        <c:axId val="3010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101848"/>
        <c:crosses val="autoZero"/>
        <c:auto val="1"/>
        <c:lblAlgn val="ctr"/>
        <c:lblOffset val="100"/>
        <c:noMultiLvlLbl val="0"/>
      </c:catAx>
      <c:valAx>
        <c:axId val="3011018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09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Belgium - 7,500 cal BP - 5,700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Belgium!$C$60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Belgium!$A$61:$A$70</c:f>
              <c:strCache>
                <c:ptCount val="10"/>
                <c:pt idx="0">
                  <c:v>Adoxaceae </c:v>
                </c:pt>
                <c:pt idx="1">
                  <c:v>Sambucus</c:v>
                </c:pt>
                <c:pt idx="2">
                  <c:v>nigra</c:v>
                </c:pt>
                <c:pt idx="3">
                  <c:v>Viburnum</c:v>
                </c:pt>
                <c:pt idx="4">
                  <c:v>opulus</c:v>
                </c:pt>
                <c:pt idx="5">
                  <c:v>Rosaceae</c:v>
                </c:pt>
                <c:pt idx="6">
                  <c:v>Prunus</c:v>
                </c:pt>
                <c:pt idx="7">
                  <c:v>undifferentiated</c:v>
                </c:pt>
                <c:pt idx="8">
                  <c:v>Undifferentiated</c:v>
                </c:pt>
                <c:pt idx="9">
                  <c:v>undifferentiated</c:v>
                </c:pt>
              </c:strCache>
            </c:strRef>
          </c:cat>
          <c:val>
            <c:numRef>
              <c:f>Belgium!$C$61:$C$70</c:f>
              <c:numCache>
                <c:formatCode>General</c:formatCode>
                <c:ptCount val="10"/>
                <c:pt idx="0">
                  <c:v>77.777777777777771</c:v>
                </c:pt>
                <c:pt idx="1">
                  <c:v>22.222222222222221</c:v>
                </c:pt>
                <c:pt idx="2">
                  <c:v>22.222222222222221</c:v>
                </c:pt>
                <c:pt idx="3">
                  <c:v>55.555555555555557</c:v>
                </c:pt>
                <c:pt idx="4">
                  <c:v>55.555555555555557</c:v>
                </c:pt>
                <c:pt idx="5">
                  <c:v>22.222222222222221</c:v>
                </c:pt>
                <c:pt idx="6">
                  <c:v>11.111111111111111</c:v>
                </c:pt>
                <c:pt idx="7">
                  <c:v>11.111111111111111</c:v>
                </c:pt>
                <c:pt idx="8">
                  <c:v>11.111111111111111</c:v>
                </c:pt>
                <c:pt idx="9">
                  <c:v>11.111111111111111</c:v>
                </c:pt>
              </c:numCache>
            </c:numRef>
          </c:val>
        </c:ser>
        <c:ser>
          <c:idx val="1"/>
          <c:order val="1"/>
          <c:tx>
            <c:strRef>
              <c:f>Belgium!$E$60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Belgium!$A$61:$A$70</c:f>
              <c:strCache>
                <c:ptCount val="10"/>
                <c:pt idx="0">
                  <c:v>Adoxaceae </c:v>
                </c:pt>
                <c:pt idx="1">
                  <c:v>Sambucus</c:v>
                </c:pt>
                <c:pt idx="2">
                  <c:v>nigra</c:v>
                </c:pt>
                <c:pt idx="3">
                  <c:v>Viburnum</c:v>
                </c:pt>
                <c:pt idx="4">
                  <c:v>opulus</c:v>
                </c:pt>
                <c:pt idx="5">
                  <c:v>Rosaceae</c:v>
                </c:pt>
                <c:pt idx="6">
                  <c:v>Prunus</c:v>
                </c:pt>
                <c:pt idx="7">
                  <c:v>undifferentiated</c:v>
                </c:pt>
                <c:pt idx="8">
                  <c:v>Undifferentiated</c:v>
                </c:pt>
                <c:pt idx="9">
                  <c:v>undifferentiated</c:v>
                </c:pt>
              </c:strCache>
            </c:strRef>
          </c:cat>
          <c:val>
            <c:numRef>
              <c:f>Belgium!$E$61:$E$70</c:f>
              <c:numCache>
                <c:formatCode>General</c:formatCode>
                <c:ptCount val="10"/>
                <c:pt idx="0">
                  <c:v>80.949406620861964</c:v>
                </c:pt>
                <c:pt idx="1">
                  <c:v>27.45159275452842</c:v>
                </c:pt>
                <c:pt idx="2">
                  <c:v>27.45159275452842</c:v>
                </c:pt>
                <c:pt idx="3">
                  <c:v>53.497813866333544</c:v>
                </c:pt>
                <c:pt idx="4">
                  <c:v>53.497813866333544</c:v>
                </c:pt>
                <c:pt idx="5">
                  <c:v>19.050593379138039</c:v>
                </c:pt>
                <c:pt idx="6">
                  <c:v>8.1667707682698314</c:v>
                </c:pt>
                <c:pt idx="7">
                  <c:v>8.1667707682698314</c:v>
                </c:pt>
                <c:pt idx="8">
                  <c:v>10.883822610868208</c:v>
                </c:pt>
                <c:pt idx="9">
                  <c:v>10.883822610868208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1092048"/>
        <c:axId val="301092440"/>
      </c:barChart>
      <c:catAx>
        <c:axId val="301092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092440"/>
        <c:crosses val="autoZero"/>
        <c:auto val="1"/>
        <c:lblAlgn val="ctr"/>
        <c:lblOffset val="100"/>
        <c:noMultiLvlLbl val="0"/>
      </c:catAx>
      <c:valAx>
        <c:axId val="301092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09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All samples spanning late Palaeolithic - early Neolithic - 15,000 cal BP - 5,700 cal BP in Denmark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930554379627281"/>
          <c:y val="0.25765456602680203"/>
          <c:w val="0.783514049991063"/>
          <c:h val="0.610855427438644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Denmark!$C$2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Denmark!$A$3:$A$13</c:f>
              <c:strCache>
                <c:ptCount val="11"/>
                <c:pt idx="0">
                  <c:v>Adoxaceae </c:v>
                </c:pt>
                <c:pt idx="1">
                  <c:v>Viburnum</c:v>
                </c:pt>
                <c:pt idx="2">
                  <c:v>opulus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Vaccinium</c:v>
                </c:pt>
                <c:pt idx="7">
                  <c:v>undifferentiated</c:v>
                </c:pt>
                <c:pt idx="8">
                  <c:v>Rosaceae</c:v>
                </c:pt>
                <c:pt idx="9">
                  <c:v>Sorbus</c:v>
                </c:pt>
                <c:pt idx="10">
                  <c:v>aucuparia</c:v>
                </c:pt>
              </c:strCache>
            </c:strRef>
          </c:cat>
          <c:val>
            <c:numRef>
              <c:f>Denmark!$C$3:$C$13</c:f>
              <c:numCache>
                <c:formatCode>General</c:formatCode>
                <c:ptCount val="11"/>
                <c:pt idx="0">
                  <c:v>11.111111111111111</c:v>
                </c:pt>
                <c:pt idx="1">
                  <c:v>11.111111111111111</c:v>
                </c:pt>
                <c:pt idx="2">
                  <c:v>11.111111111111111</c:v>
                </c:pt>
                <c:pt idx="3">
                  <c:v>53.333333333333336</c:v>
                </c:pt>
                <c:pt idx="4">
                  <c:v>31.111111111111111</c:v>
                </c:pt>
                <c:pt idx="5">
                  <c:v>31.111111111111111</c:v>
                </c:pt>
                <c:pt idx="6">
                  <c:v>22.222222222222221</c:v>
                </c:pt>
                <c:pt idx="7">
                  <c:v>22.222222222222221</c:v>
                </c:pt>
                <c:pt idx="8">
                  <c:v>35.555555555555557</c:v>
                </c:pt>
                <c:pt idx="9">
                  <c:v>35.555555555555557</c:v>
                </c:pt>
                <c:pt idx="10">
                  <c:v>35.555555555555557</c:v>
                </c:pt>
              </c:numCache>
            </c:numRef>
          </c:val>
        </c:ser>
        <c:ser>
          <c:idx val="1"/>
          <c:order val="1"/>
          <c:tx>
            <c:strRef>
              <c:f>Denmark!$E$2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Denmark!$A$3:$A$13</c:f>
              <c:strCache>
                <c:ptCount val="11"/>
                <c:pt idx="0">
                  <c:v>Adoxaceae </c:v>
                </c:pt>
                <c:pt idx="1">
                  <c:v>Viburnum</c:v>
                </c:pt>
                <c:pt idx="2">
                  <c:v>opulus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Vaccinium</c:v>
                </c:pt>
                <c:pt idx="7">
                  <c:v>undifferentiated</c:v>
                </c:pt>
                <c:pt idx="8">
                  <c:v>Rosaceae</c:v>
                </c:pt>
                <c:pt idx="9">
                  <c:v>Sorbus</c:v>
                </c:pt>
                <c:pt idx="10">
                  <c:v>aucuparia</c:v>
                </c:pt>
              </c:strCache>
            </c:strRef>
          </c:cat>
          <c:val>
            <c:numRef>
              <c:f>Denmark!$E$3:$E$13</c:f>
              <c:numCache>
                <c:formatCode>General</c:formatCode>
                <c:ptCount val="11"/>
                <c:pt idx="0">
                  <c:v>13.947279426160938</c:v>
                </c:pt>
                <c:pt idx="1">
                  <c:v>13.947279426160938</c:v>
                </c:pt>
                <c:pt idx="2">
                  <c:v>13.947279426160938</c:v>
                </c:pt>
                <c:pt idx="3">
                  <c:v>50.735097805385969</c:v>
                </c:pt>
                <c:pt idx="4">
                  <c:v>28.49972411583575</c:v>
                </c:pt>
                <c:pt idx="5">
                  <c:v>28.49972411583575</c:v>
                </c:pt>
                <c:pt idx="6">
                  <c:v>22.235373689550219</c:v>
                </c:pt>
                <c:pt idx="7">
                  <c:v>22.235373689550219</c:v>
                </c:pt>
                <c:pt idx="8">
                  <c:v>35.317622768453091</c:v>
                </c:pt>
                <c:pt idx="9">
                  <c:v>35.317622768453091</c:v>
                </c:pt>
                <c:pt idx="10">
                  <c:v>35.317622768453091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1094792"/>
        <c:axId val="301095184"/>
      </c:barChart>
      <c:catAx>
        <c:axId val="3010947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095184"/>
        <c:crosses val="autoZero"/>
        <c:auto val="1"/>
        <c:lblAlgn val="ctr"/>
        <c:lblOffset val="100"/>
        <c:noMultiLvlLbl val="0"/>
      </c:catAx>
      <c:valAx>
        <c:axId val="3010951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094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Denmark - 10,500 cal BP - 9,000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Denmark!$C$25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Denmark!$A$26:$A$33</c:f>
              <c:strCache>
                <c:ptCount val="8"/>
                <c:pt idx="0">
                  <c:v>Adoxaceae </c:v>
                </c:pt>
                <c:pt idx="1">
                  <c:v>Viburnum</c:v>
                </c:pt>
                <c:pt idx="2">
                  <c:v>opulus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Vaccinium</c:v>
                </c:pt>
                <c:pt idx="7">
                  <c:v>undifferentiated</c:v>
                </c:pt>
              </c:strCache>
            </c:strRef>
          </c:cat>
          <c:val>
            <c:numRef>
              <c:f>Denmark!$C$26:$C$33</c:f>
              <c:numCache>
                <c:formatCode>General</c:formatCode>
                <c:ptCount val="8"/>
                <c:pt idx="0">
                  <c:v>16.666666666666668</c:v>
                </c:pt>
                <c:pt idx="1">
                  <c:v>16.666666666666668</c:v>
                </c:pt>
                <c:pt idx="2">
                  <c:v>16.666666666666668</c:v>
                </c:pt>
                <c:pt idx="3">
                  <c:v>83.333333333333329</c:v>
                </c:pt>
                <c:pt idx="4">
                  <c:v>66.666666666666671</c:v>
                </c:pt>
                <c:pt idx="5">
                  <c:v>66.666666666666671</c:v>
                </c:pt>
                <c:pt idx="6">
                  <c:v>16.666666666666668</c:v>
                </c:pt>
                <c:pt idx="7">
                  <c:v>16.666666666666668</c:v>
                </c:pt>
              </c:numCache>
            </c:numRef>
          </c:val>
        </c:ser>
        <c:ser>
          <c:idx val="1"/>
          <c:order val="1"/>
          <c:tx>
            <c:strRef>
              <c:f>Denmark!$E$25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Denmark!$A$26:$A$33</c:f>
              <c:strCache>
                <c:ptCount val="8"/>
                <c:pt idx="0">
                  <c:v>Adoxaceae </c:v>
                </c:pt>
                <c:pt idx="1">
                  <c:v>Viburnum</c:v>
                </c:pt>
                <c:pt idx="2">
                  <c:v>opulus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Vaccinium</c:v>
                </c:pt>
                <c:pt idx="7">
                  <c:v>undifferentiated</c:v>
                </c:pt>
              </c:strCache>
            </c:strRef>
          </c:cat>
          <c:val>
            <c:numRef>
              <c:f>Denmark!$E$26:$E$33</c:f>
              <c:numCache>
                <c:formatCode>General</c:formatCode>
                <c:ptCount val="8"/>
                <c:pt idx="0">
                  <c:v>29.016205180553783</c:v>
                </c:pt>
                <c:pt idx="1">
                  <c:v>29.016205180553783</c:v>
                </c:pt>
                <c:pt idx="2">
                  <c:v>29.016205180553783</c:v>
                </c:pt>
                <c:pt idx="3">
                  <c:v>70.983794819446217</c:v>
                </c:pt>
                <c:pt idx="4">
                  <c:v>41.967589638892434</c:v>
                </c:pt>
                <c:pt idx="5">
                  <c:v>41.967589638892434</c:v>
                </c:pt>
                <c:pt idx="6">
                  <c:v>29.016205180553783</c:v>
                </c:pt>
                <c:pt idx="7">
                  <c:v>29.016205180553783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1095968"/>
        <c:axId val="301097144"/>
      </c:barChart>
      <c:catAx>
        <c:axId val="3010959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097144"/>
        <c:crosses val="autoZero"/>
        <c:auto val="1"/>
        <c:lblAlgn val="ctr"/>
        <c:lblOffset val="100"/>
        <c:noMultiLvlLbl val="0"/>
      </c:catAx>
      <c:valAx>
        <c:axId val="30109714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09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Denmark - 9,000 cal BP - 7,500 cal BP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Denmark!$C$37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Denmark!$A$38:$A$48</c:f>
              <c:strCache>
                <c:ptCount val="11"/>
                <c:pt idx="0">
                  <c:v>Adoxaceae </c:v>
                </c:pt>
                <c:pt idx="1">
                  <c:v>Viburnum</c:v>
                </c:pt>
                <c:pt idx="2">
                  <c:v>opulus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Vaccinium</c:v>
                </c:pt>
                <c:pt idx="7">
                  <c:v>undifferentiated</c:v>
                </c:pt>
                <c:pt idx="8">
                  <c:v>Rosaceae</c:v>
                </c:pt>
                <c:pt idx="9">
                  <c:v>Sorbus</c:v>
                </c:pt>
                <c:pt idx="10">
                  <c:v>aucuparia</c:v>
                </c:pt>
              </c:strCache>
            </c:strRef>
          </c:cat>
          <c:val>
            <c:numRef>
              <c:f>Denmark!$C$38:$C$48</c:f>
              <c:numCache>
                <c:formatCode>General</c:formatCode>
                <c:ptCount val="1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40</c:v>
                </c:pt>
                <c:pt idx="4">
                  <c:v>30</c:v>
                </c:pt>
                <c:pt idx="5">
                  <c:v>30</c:v>
                </c:pt>
                <c:pt idx="6">
                  <c:v>10</c:v>
                </c:pt>
                <c:pt idx="7">
                  <c:v>10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</c:numCache>
            </c:numRef>
          </c:val>
        </c:ser>
        <c:ser>
          <c:idx val="1"/>
          <c:order val="1"/>
          <c:tx>
            <c:strRef>
              <c:f>Denmark!$E$37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Denmark!$A$38:$A$48</c:f>
              <c:strCache>
                <c:ptCount val="11"/>
                <c:pt idx="0">
                  <c:v>Adoxaceae </c:v>
                </c:pt>
                <c:pt idx="1">
                  <c:v>Viburnum</c:v>
                </c:pt>
                <c:pt idx="2">
                  <c:v>opulus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Vaccinium</c:v>
                </c:pt>
                <c:pt idx="7">
                  <c:v>undifferentiated</c:v>
                </c:pt>
                <c:pt idx="8">
                  <c:v>Rosaceae</c:v>
                </c:pt>
                <c:pt idx="9">
                  <c:v>Sorbus</c:v>
                </c:pt>
                <c:pt idx="10">
                  <c:v>aucuparia</c:v>
                </c:pt>
              </c:strCache>
            </c:strRef>
          </c:cat>
          <c:val>
            <c:numRef>
              <c:f>Denmark!$E$38:$E$48</c:f>
              <c:numCache>
                <c:formatCode>General</c:formatCode>
                <c:ptCount val="11"/>
                <c:pt idx="0">
                  <c:v>19.813690041501168</c:v>
                </c:pt>
                <c:pt idx="1">
                  <c:v>19.813690041501168</c:v>
                </c:pt>
                <c:pt idx="2">
                  <c:v>19.813690041501168</c:v>
                </c:pt>
                <c:pt idx="3">
                  <c:v>40.138574711005823</c:v>
                </c:pt>
                <c:pt idx="4">
                  <c:v>28.708832801952159</c:v>
                </c:pt>
                <c:pt idx="5">
                  <c:v>28.708832801952159</c:v>
                </c:pt>
                <c:pt idx="6">
                  <c:v>11.429741909053666</c:v>
                </c:pt>
                <c:pt idx="7">
                  <c:v>11.429741909053666</c:v>
                </c:pt>
                <c:pt idx="8">
                  <c:v>40.047735247493009</c:v>
                </c:pt>
                <c:pt idx="9">
                  <c:v>40.047735247493009</c:v>
                </c:pt>
                <c:pt idx="10">
                  <c:v>40.047735247493009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1098712"/>
        <c:axId val="301101456"/>
      </c:barChart>
      <c:catAx>
        <c:axId val="3010987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101456"/>
        <c:crosses val="autoZero"/>
        <c:auto val="1"/>
        <c:lblAlgn val="ctr"/>
        <c:lblOffset val="100"/>
        <c:noMultiLvlLbl val="0"/>
      </c:catAx>
      <c:valAx>
        <c:axId val="30110145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0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Denmark - 7,500 cal BP - 5,700 cal BP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Denmark!$C$52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Denmark!$A$53:$A$60</c:f>
              <c:strCache>
                <c:ptCount val="8"/>
                <c:pt idx="0">
                  <c:v>Ericaceae</c:v>
                </c:pt>
                <c:pt idx="1">
                  <c:v>Empetrum</c:v>
                </c:pt>
                <c:pt idx="2">
                  <c:v>nigrum</c:v>
                </c:pt>
                <c:pt idx="3">
                  <c:v>Vaccinium</c:v>
                </c:pt>
                <c:pt idx="4">
                  <c:v>undifferentiated</c:v>
                </c:pt>
                <c:pt idx="5">
                  <c:v>Rosaceae</c:v>
                </c:pt>
                <c:pt idx="6">
                  <c:v>Sorbus</c:v>
                </c:pt>
                <c:pt idx="7">
                  <c:v>aucuparia</c:v>
                </c:pt>
              </c:strCache>
            </c:strRef>
          </c:cat>
          <c:val>
            <c:numRef>
              <c:f>Denmark!$C$53:$C$60</c:f>
              <c:numCache>
                <c:formatCode>General</c:formatCode>
                <c:ptCount val="8"/>
                <c:pt idx="0">
                  <c:v>61.904761904761905</c:v>
                </c:pt>
                <c:pt idx="1">
                  <c:v>23.80952380952381</c:v>
                </c:pt>
                <c:pt idx="2">
                  <c:v>23.80952380952381</c:v>
                </c:pt>
                <c:pt idx="3">
                  <c:v>38.095238095238095</c:v>
                </c:pt>
                <c:pt idx="4">
                  <c:v>38.095238095238095</c:v>
                </c:pt>
                <c:pt idx="5">
                  <c:v>38.095238095238095</c:v>
                </c:pt>
                <c:pt idx="6">
                  <c:v>38.095238095238095</c:v>
                </c:pt>
                <c:pt idx="7">
                  <c:v>38.095238095238095</c:v>
                </c:pt>
              </c:numCache>
            </c:numRef>
          </c:val>
        </c:ser>
        <c:ser>
          <c:idx val="1"/>
          <c:order val="1"/>
          <c:tx>
            <c:strRef>
              <c:f>Denmark!$E$52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Denmark!$A$53:$A$60</c:f>
              <c:strCache>
                <c:ptCount val="8"/>
                <c:pt idx="0">
                  <c:v>Ericaceae</c:v>
                </c:pt>
                <c:pt idx="1">
                  <c:v>Empetrum</c:v>
                </c:pt>
                <c:pt idx="2">
                  <c:v>nigrum</c:v>
                </c:pt>
                <c:pt idx="3">
                  <c:v>Vaccinium</c:v>
                </c:pt>
                <c:pt idx="4">
                  <c:v>undifferentiated</c:v>
                </c:pt>
                <c:pt idx="5">
                  <c:v>Rosaceae</c:v>
                </c:pt>
                <c:pt idx="6">
                  <c:v>Sorbus</c:v>
                </c:pt>
                <c:pt idx="7">
                  <c:v>aucuparia</c:v>
                </c:pt>
              </c:strCache>
            </c:strRef>
          </c:cat>
          <c:val>
            <c:numRef>
              <c:f>Denmark!$E$53:$E$60</c:f>
              <c:numCache>
                <c:formatCode>General</c:formatCode>
                <c:ptCount val="8"/>
                <c:pt idx="0">
                  <c:v>62.604082874970103</c:v>
                </c:pt>
                <c:pt idx="1">
                  <c:v>26.201708807096114</c:v>
                </c:pt>
                <c:pt idx="2">
                  <c:v>26.201708807096114</c:v>
                </c:pt>
                <c:pt idx="3">
                  <c:v>36.402374067873993</c:v>
                </c:pt>
                <c:pt idx="4">
                  <c:v>36.402374067873993</c:v>
                </c:pt>
                <c:pt idx="5">
                  <c:v>37.395917125029897</c:v>
                </c:pt>
                <c:pt idx="6">
                  <c:v>37.395917125029897</c:v>
                </c:pt>
                <c:pt idx="7">
                  <c:v>37.395917125029897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1100672"/>
        <c:axId val="340572856"/>
      </c:barChart>
      <c:catAx>
        <c:axId val="3011006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572856"/>
        <c:crosses val="autoZero"/>
        <c:auto val="1"/>
        <c:lblAlgn val="ctr"/>
        <c:lblOffset val="100"/>
        <c:noMultiLvlLbl val="0"/>
      </c:catAx>
      <c:valAx>
        <c:axId val="34057285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10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All samples spanning late Palaeolithic - early Neolithic - 15,000 cal BP - 5,700 cal BP in Northern France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'Northern France'!$C$2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'Northern France'!$A$3:$A$25</c:f>
              <c:strCache>
                <c:ptCount val="23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undifferentiated</c:v>
                </c:pt>
                <c:pt idx="5">
                  <c:v>Cornaceae</c:v>
                </c:pt>
                <c:pt idx="6">
                  <c:v>Cornus</c:v>
                </c:pt>
                <c:pt idx="7">
                  <c:v>undifferentiated</c:v>
                </c:pt>
                <c:pt idx="8">
                  <c:v>Ericaceae</c:v>
                </c:pt>
                <c:pt idx="9">
                  <c:v>Empetrum</c:v>
                </c:pt>
                <c:pt idx="10">
                  <c:v>nigrum</c:v>
                </c:pt>
                <c:pt idx="11">
                  <c:v>Grossulariacaeae</c:v>
                </c:pt>
                <c:pt idx="12">
                  <c:v>Ribes</c:v>
                </c:pt>
                <c:pt idx="13">
                  <c:v>undifferentiated</c:v>
                </c:pt>
                <c:pt idx="14">
                  <c:v>Rosaceae</c:v>
                </c:pt>
                <c:pt idx="15">
                  <c:v>Crataegus</c:v>
                </c:pt>
                <c:pt idx="16">
                  <c:v>undifferentiated</c:v>
                </c:pt>
                <c:pt idx="17">
                  <c:v>Prunus</c:v>
                </c:pt>
                <c:pt idx="18">
                  <c:v>undifferentiated</c:v>
                </c:pt>
                <c:pt idx="19">
                  <c:v>Sorbus</c:v>
                </c:pt>
                <c:pt idx="20">
                  <c:v>undifferentiated</c:v>
                </c:pt>
                <c:pt idx="21">
                  <c:v>Undifferentiated</c:v>
                </c:pt>
                <c:pt idx="22">
                  <c:v>undifferentiated</c:v>
                </c:pt>
              </c:strCache>
            </c:strRef>
          </c:cat>
          <c:val>
            <c:numRef>
              <c:f>'Northern France'!$C$3:$C$25</c:f>
              <c:numCache>
                <c:formatCode>General</c:formatCode>
                <c:ptCount val="23"/>
                <c:pt idx="0">
                  <c:v>20.093457943925234</c:v>
                </c:pt>
                <c:pt idx="1">
                  <c:v>6.5420560747663554</c:v>
                </c:pt>
                <c:pt idx="2">
                  <c:v>6.5420560747663554</c:v>
                </c:pt>
                <c:pt idx="3">
                  <c:v>13.551401869158878</c:v>
                </c:pt>
                <c:pt idx="4">
                  <c:v>13.551401869158878</c:v>
                </c:pt>
                <c:pt idx="5">
                  <c:v>0.93457943925233644</c:v>
                </c:pt>
                <c:pt idx="6">
                  <c:v>0.93457943925233644</c:v>
                </c:pt>
                <c:pt idx="7">
                  <c:v>0.93457943925233644</c:v>
                </c:pt>
                <c:pt idx="8">
                  <c:v>1.8691588785046729</c:v>
                </c:pt>
                <c:pt idx="9">
                  <c:v>1.8691588785046729</c:v>
                </c:pt>
                <c:pt idx="10">
                  <c:v>1.8691588785046729</c:v>
                </c:pt>
                <c:pt idx="11">
                  <c:v>0.46728971962616822</c:v>
                </c:pt>
                <c:pt idx="12">
                  <c:v>0.46728971962616822</c:v>
                </c:pt>
                <c:pt idx="13">
                  <c:v>0.46728971962616822</c:v>
                </c:pt>
                <c:pt idx="14">
                  <c:v>76.635514018691595</c:v>
                </c:pt>
                <c:pt idx="15">
                  <c:v>0.46728971962616822</c:v>
                </c:pt>
                <c:pt idx="16">
                  <c:v>0.46728971962616822</c:v>
                </c:pt>
                <c:pt idx="17">
                  <c:v>11.682242990654206</c:v>
                </c:pt>
                <c:pt idx="18">
                  <c:v>11.682242990654206</c:v>
                </c:pt>
                <c:pt idx="19">
                  <c:v>4.2056074766355138</c:v>
                </c:pt>
                <c:pt idx="20">
                  <c:v>4.2056074766355138</c:v>
                </c:pt>
                <c:pt idx="21">
                  <c:v>60.280373831775698</c:v>
                </c:pt>
                <c:pt idx="22">
                  <c:v>60.280373831775698</c:v>
                </c:pt>
              </c:numCache>
            </c:numRef>
          </c:val>
        </c:ser>
        <c:ser>
          <c:idx val="1"/>
          <c:order val="1"/>
          <c:tx>
            <c:strRef>
              <c:f>'Northern France'!$E$2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'Northern France'!$A$3:$A$25</c:f>
              <c:strCache>
                <c:ptCount val="23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undifferentiated</c:v>
                </c:pt>
                <c:pt idx="5">
                  <c:v>Cornaceae</c:v>
                </c:pt>
                <c:pt idx="6">
                  <c:v>Cornus</c:v>
                </c:pt>
                <c:pt idx="7">
                  <c:v>undifferentiated</c:v>
                </c:pt>
                <c:pt idx="8">
                  <c:v>Ericaceae</c:v>
                </c:pt>
                <c:pt idx="9">
                  <c:v>Empetrum</c:v>
                </c:pt>
                <c:pt idx="10">
                  <c:v>nigrum</c:v>
                </c:pt>
                <c:pt idx="11">
                  <c:v>Grossulariacaeae</c:v>
                </c:pt>
                <c:pt idx="12">
                  <c:v>Ribes</c:v>
                </c:pt>
                <c:pt idx="13">
                  <c:v>undifferentiated</c:v>
                </c:pt>
                <c:pt idx="14">
                  <c:v>Rosaceae</c:v>
                </c:pt>
                <c:pt idx="15">
                  <c:v>Crataegus</c:v>
                </c:pt>
                <c:pt idx="16">
                  <c:v>undifferentiated</c:v>
                </c:pt>
                <c:pt idx="17">
                  <c:v>Prunus</c:v>
                </c:pt>
                <c:pt idx="18">
                  <c:v>undifferentiated</c:v>
                </c:pt>
                <c:pt idx="19">
                  <c:v>Sorbus</c:v>
                </c:pt>
                <c:pt idx="20">
                  <c:v>undifferentiated</c:v>
                </c:pt>
                <c:pt idx="21">
                  <c:v>Undifferentiated</c:v>
                </c:pt>
                <c:pt idx="22">
                  <c:v>undifferentiated</c:v>
                </c:pt>
              </c:strCache>
            </c:strRef>
          </c:cat>
          <c:val>
            <c:numRef>
              <c:f>'Northern France'!$E$3:$E$25</c:f>
              <c:numCache>
                <c:formatCode>General</c:formatCode>
                <c:ptCount val="23"/>
                <c:pt idx="0">
                  <c:v>26.878087386071105</c:v>
                </c:pt>
                <c:pt idx="1">
                  <c:v>10.420580254644124</c:v>
                </c:pt>
                <c:pt idx="2">
                  <c:v>10.420580254644124</c:v>
                </c:pt>
                <c:pt idx="3">
                  <c:v>16.457507131426983</c:v>
                </c:pt>
                <c:pt idx="4">
                  <c:v>16.457507131426983</c:v>
                </c:pt>
                <c:pt idx="5">
                  <c:v>0.58877756905308565</c:v>
                </c:pt>
                <c:pt idx="6">
                  <c:v>0.58877756905308565</c:v>
                </c:pt>
                <c:pt idx="7">
                  <c:v>0.58877756905308565</c:v>
                </c:pt>
                <c:pt idx="8">
                  <c:v>2.8882279273638072</c:v>
                </c:pt>
                <c:pt idx="9">
                  <c:v>2.8882279273638072</c:v>
                </c:pt>
                <c:pt idx="10">
                  <c:v>2.8882279273638072</c:v>
                </c:pt>
                <c:pt idx="11">
                  <c:v>0.16002226396716066</c:v>
                </c:pt>
                <c:pt idx="12">
                  <c:v>0.16002226396716066</c:v>
                </c:pt>
                <c:pt idx="13">
                  <c:v>0.16002226396716066</c:v>
                </c:pt>
                <c:pt idx="14">
                  <c:v>69.484884853544841</c:v>
                </c:pt>
                <c:pt idx="15">
                  <c:v>0.15002087246921311</c:v>
                </c:pt>
                <c:pt idx="16">
                  <c:v>0.15002087246921311</c:v>
                </c:pt>
                <c:pt idx="17">
                  <c:v>6.4026299311208517</c:v>
                </c:pt>
                <c:pt idx="18">
                  <c:v>6.4026299311208517</c:v>
                </c:pt>
                <c:pt idx="19">
                  <c:v>24.592552007235788</c:v>
                </c:pt>
                <c:pt idx="20">
                  <c:v>24.592552007235788</c:v>
                </c:pt>
                <c:pt idx="21">
                  <c:v>38.339682042718984</c:v>
                </c:pt>
                <c:pt idx="22">
                  <c:v>38.339682042718984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0572072"/>
        <c:axId val="340572464"/>
      </c:barChart>
      <c:catAx>
        <c:axId val="340572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572464"/>
        <c:crosses val="autoZero"/>
        <c:auto val="1"/>
        <c:lblAlgn val="ctr"/>
        <c:lblOffset val="100"/>
        <c:noMultiLvlLbl val="0"/>
      </c:catAx>
      <c:valAx>
        <c:axId val="3405724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572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Northern France - 15,000 cal BP - 12,000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'Northern France'!$C$29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'Northern France'!$A$30:$A$37</c:f>
              <c:strCache>
                <c:ptCount val="8"/>
                <c:pt idx="0">
                  <c:v>Grossulariacaeae</c:v>
                </c:pt>
                <c:pt idx="1">
                  <c:v>Ribes</c:v>
                </c:pt>
                <c:pt idx="2">
                  <c:v>undifferentiated</c:v>
                </c:pt>
                <c:pt idx="3">
                  <c:v>Rosaceae</c:v>
                </c:pt>
                <c:pt idx="4">
                  <c:v>Prunus</c:v>
                </c:pt>
                <c:pt idx="5">
                  <c:v>undifferentiated</c:v>
                </c:pt>
                <c:pt idx="6">
                  <c:v>Undifferentiated</c:v>
                </c:pt>
                <c:pt idx="7">
                  <c:v>undifferentiated</c:v>
                </c:pt>
              </c:strCache>
            </c:strRef>
          </c:cat>
          <c:val>
            <c:numRef>
              <c:f>'Northern France'!$C$30:$C$37</c:f>
              <c:numCache>
                <c:formatCode>General</c:formatCode>
                <c:ptCount val="8"/>
                <c:pt idx="0">
                  <c:v>3.225806451612903</c:v>
                </c:pt>
                <c:pt idx="1">
                  <c:v>3.225806451612903</c:v>
                </c:pt>
                <c:pt idx="2">
                  <c:v>3.225806451612903</c:v>
                </c:pt>
                <c:pt idx="3">
                  <c:v>96.774193548387103</c:v>
                </c:pt>
                <c:pt idx="4">
                  <c:v>6.4516129032258061</c:v>
                </c:pt>
                <c:pt idx="5">
                  <c:v>6.4516129032258061</c:v>
                </c:pt>
                <c:pt idx="6">
                  <c:v>90.322580645161295</c:v>
                </c:pt>
                <c:pt idx="7">
                  <c:v>90.322580645161295</c:v>
                </c:pt>
              </c:numCache>
            </c:numRef>
          </c:val>
        </c:ser>
        <c:ser>
          <c:idx val="1"/>
          <c:order val="1"/>
          <c:tx>
            <c:strRef>
              <c:f>'Northern France'!$E$29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'Northern France'!$A$30:$A$37</c:f>
              <c:strCache>
                <c:ptCount val="8"/>
                <c:pt idx="0">
                  <c:v>Grossulariacaeae</c:v>
                </c:pt>
                <c:pt idx="1">
                  <c:v>Ribes</c:v>
                </c:pt>
                <c:pt idx="2">
                  <c:v>undifferentiated</c:v>
                </c:pt>
                <c:pt idx="3">
                  <c:v>Rosaceae</c:v>
                </c:pt>
                <c:pt idx="4">
                  <c:v>Prunus</c:v>
                </c:pt>
                <c:pt idx="5">
                  <c:v>undifferentiated</c:v>
                </c:pt>
                <c:pt idx="6">
                  <c:v>Undifferentiated</c:v>
                </c:pt>
                <c:pt idx="7">
                  <c:v>undifferentiated</c:v>
                </c:pt>
              </c:strCache>
            </c:strRef>
          </c:cat>
          <c:val>
            <c:numRef>
              <c:f>'Northern France'!$E$30:$E$37</c:f>
              <c:numCache>
                <c:formatCode>General</c:formatCode>
                <c:ptCount val="8"/>
                <c:pt idx="0">
                  <c:v>3.1853198303470962</c:v>
                </c:pt>
                <c:pt idx="1">
                  <c:v>3.1853198303470962</c:v>
                </c:pt>
                <c:pt idx="2">
                  <c:v>3.1853198303470962</c:v>
                </c:pt>
                <c:pt idx="3">
                  <c:v>96.814680169652902</c:v>
                </c:pt>
                <c:pt idx="4">
                  <c:v>6.6303124729507488</c:v>
                </c:pt>
                <c:pt idx="5">
                  <c:v>6.6303124729507488</c:v>
                </c:pt>
                <c:pt idx="6">
                  <c:v>90.184367696702154</c:v>
                </c:pt>
                <c:pt idx="7">
                  <c:v>90.184367696702154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0570112"/>
        <c:axId val="340574032"/>
      </c:barChart>
      <c:catAx>
        <c:axId val="340570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574032"/>
        <c:crosses val="autoZero"/>
        <c:auto val="1"/>
        <c:lblAlgn val="ctr"/>
        <c:lblOffset val="100"/>
        <c:noMultiLvlLbl val="0"/>
      </c:catAx>
      <c:valAx>
        <c:axId val="34057403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57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Northern France - 12,000 cal BP - 10,500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'Northern France'!$C$41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'Northern France'!$A$42:$A$49</c:f>
              <c:strCache>
                <c:ptCount val="8"/>
                <c:pt idx="0">
                  <c:v>Adoxaceae </c:v>
                </c:pt>
                <c:pt idx="1">
                  <c:v>Viburnum</c:v>
                </c:pt>
                <c:pt idx="2">
                  <c:v>undifferentiated</c:v>
                </c:pt>
                <c:pt idx="3">
                  <c:v>Rosaceae</c:v>
                </c:pt>
                <c:pt idx="4">
                  <c:v>Prunus</c:v>
                </c:pt>
                <c:pt idx="5">
                  <c:v>undifferentiated</c:v>
                </c:pt>
                <c:pt idx="6">
                  <c:v>Undifferentiated</c:v>
                </c:pt>
                <c:pt idx="7">
                  <c:v>undifferentiated</c:v>
                </c:pt>
              </c:strCache>
            </c:strRef>
          </c:cat>
          <c:val>
            <c:numRef>
              <c:f>'Northern France'!$C$42:$C$49</c:f>
              <c:numCache>
                <c:formatCode>General</c:formatCode>
                <c:ptCount val="8"/>
                <c:pt idx="0">
                  <c:v>2.1739130434782608</c:v>
                </c:pt>
                <c:pt idx="1">
                  <c:v>2.1739130434782608</c:v>
                </c:pt>
                <c:pt idx="2">
                  <c:v>2.1739130434782608</c:v>
                </c:pt>
                <c:pt idx="3">
                  <c:v>97.826086956521735</c:v>
                </c:pt>
                <c:pt idx="4">
                  <c:v>15.217391304347826</c:v>
                </c:pt>
                <c:pt idx="5">
                  <c:v>15.217391304347826</c:v>
                </c:pt>
                <c:pt idx="6">
                  <c:v>82.608695652173907</c:v>
                </c:pt>
                <c:pt idx="7">
                  <c:v>82.608695652173907</c:v>
                </c:pt>
              </c:numCache>
            </c:numRef>
          </c:val>
        </c:ser>
        <c:ser>
          <c:idx val="1"/>
          <c:order val="1"/>
          <c:tx>
            <c:strRef>
              <c:f>'Northern France'!$E$41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'Northern France'!$A$42:$A$49</c:f>
              <c:strCache>
                <c:ptCount val="8"/>
                <c:pt idx="0">
                  <c:v>Adoxaceae </c:v>
                </c:pt>
                <c:pt idx="1">
                  <c:v>Viburnum</c:v>
                </c:pt>
                <c:pt idx="2">
                  <c:v>undifferentiated</c:v>
                </c:pt>
                <c:pt idx="3">
                  <c:v>Rosaceae</c:v>
                </c:pt>
                <c:pt idx="4">
                  <c:v>Prunus</c:v>
                </c:pt>
                <c:pt idx="5">
                  <c:v>undifferentiated</c:v>
                </c:pt>
                <c:pt idx="6">
                  <c:v>Undifferentiated</c:v>
                </c:pt>
                <c:pt idx="7">
                  <c:v>undifferentiated</c:v>
                </c:pt>
              </c:strCache>
            </c:strRef>
          </c:cat>
          <c:val>
            <c:numRef>
              <c:f>'Northern France'!$E$42:$E$49</c:f>
              <c:numCache>
                <c:formatCode>General</c:formatCode>
                <c:ptCount val="8"/>
                <c:pt idx="0">
                  <c:v>2.2063519712013004</c:v>
                </c:pt>
                <c:pt idx="1">
                  <c:v>2.2063519712013004</c:v>
                </c:pt>
                <c:pt idx="2">
                  <c:v>2.2063519712013004</c:v>
                </c:pt>
                <c:pt idx="3">
                  <c:v>97.7936480287987</c:v>
                </c:pt>
                <c:pt idx="4">
                  <c:v>16.21668698832956</c:v>
                </c:pt>
                <c:pt idx="5">
                  <c:v>16.21668698832956</c:v>
                </c:pt>
                <c:pt idx="6">
                  <c:v>81.576961040469143</c:v>
                </c:pt>
                <c:pt idx="7">
                  <c:v>81.576961040469143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0569328"/>
        <c:axId val="340573640"/>
      </c:barChart>
      <c:catAx>
        <c:axId val="3405693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573640"/>
        <c:crosses val="autoZero"/>
        <c:auto val="1"/>
        <c:lblAlgn val="ctr"/>
        <c:lblOffset val="100"/>
        <c:noMultiLvlLbl val="0"/>
      </c:catAx>
      <c:valAx>
        <c:axId val="3405736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56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Northern France - 10,500 cal BP - 9,000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'Northern France'!$C$53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'Northern France'!$A$54:$A$69</c:f>
              <c:strCache>
                <c:ptCount val="16"/>
                <c:pt idx="0">
                  <c:v>Adoxaceae </c:v>
                </c:pt>
                <c:pt idx="1">
                  <c:v>Viburnum</c:v>
                </c:pt>
                <c:pt idx="2">
                  <c:v>undifferentiated</c:v>
                </c:pt>
                <c:pt idx="3">
                  <c:v>Cornaceae</c:v>
                </c:pt>
                <c:pt idx="4">
                  <c:v>Cornus</c:v>
                </c:pt>
                <c:pt idx="5">
                  <c:v>undifferentiated</c:v>
                </c:pt>
                <c:pt idx="6">
                  <c:v>Ericaceae</c:v>
                </c:pt>
                <c:pt idx="7">
                  <c:v>Empetrum</c:v>
                </c:pt>
                <c:pt idx="8">
                  <c:v>nigrum</c:v>
                </c:pt>
                <c:pt idx="9">
                  <c:v>Rosaceae</c:v>
                </c:pt>
                <c:pt idx="10">
                  <c:v>Crataegus</c:v>
                </c:pt>
                <c:pt idx="11">
                  <c:v>undifferentiated</c:v>
                </c:pt>
                <c:pt idx="12">
                  <c:v>Prunus</c:v>
                </c:pt>
                <c:pt idx="13">
                  <c:v>undifferentiated</c:v>
                </c:pt>
                <c:pt idx="14">
                  <c:v>Undifferentiated</c:v>
                </c:pt>
                <c:pt idx="15">
                  <c:v>undifferentiated</c:v>
                </c:pt>
              </c:strCache>
            </c:strRef>
          </c:cat>
          <c:val>
            <c:numRef>
              <c:f>'Northern France'!$C$54:$C$69</c:f>
              <c:numCache>
                <c:formatCode>General</c:formatCode>
                <c:ptCount val="16"/>
                <c:pt idx="0">
                  <c:v>7.4074074074074074</c:v>
                </c:pt>
                <c:pt idx="1">
                  <c:v>7.4074074074074074</c:v>
                </c:pt>
                <c:pt idx="2">
                  <c:v>7.4074074074074074</c:v>
                </c:pt>
                <c:pt idx="3">
                  <c:v>3.7037037037037037</c:v>
                </c:pt>
                <c:pt idx="4">
                  <c:v>3.7037037037037037</c:v>
                </c:pt>
                <c:pt idx="5">
                  <c:v>3.7037037037037037</c:v>
                </c:pt>
                <c:pt idx="6">
                  <c:v>3.7037037037037037</c:v>
                </c:pt>
                <c:pt idx="7">
                  <c:v>3.7037037037037037</c:v>
                </c:pt>
                <c:pt idx="8">
                  <c:v>3.7037037037037037</c:v>
                </c:pt>
                <c:pt idx="9">
                  <c:v>85.18518518518519</c:v>
                </c:pt>
                <c:pt idx="10">
                  <c:v>3.7037037037037037</c:v>
                </c:pt>
                <c:pt idx="11">
                  <c:v>3.7037037037037037</c:v>
                </c:pt>
                <c:pt idx="12">
                  <c:v>14.814814814814815</c:v>
                </c:pt>
                <c:pt idx="13">
                  <c:v>14.814814814814815</c:v>
                </c:pt>
                <c:pt idx="14">
                  <c:v>66.666666666666671</c:v>
                </c:pt>
                <c:pt idx="15">
                  <c:v>66.666666666666671</c:v>
                </c:pt>
              </c:numCache>
            </c:numRef>
          </c:val>
        </c:ser>
        <c:ser>
          <c:idx val="1"/>
          <c:order val="1"/>
          <c:tx>
            <c:strRef>
              <c:f>'Northern France'!$E$53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'Northern France'!$A$54:$A$69</c:f>
              <c:strCache>
                <c:ptCount val="16"/>
                <c:pt idx="0">
                  <c:v>Adoxaceae </c:v>
                </c:pt>
                <c:pt idx="1">
                  <c:v>Viburnum</c:v>
                </c:pt>
                <c:pt idx="2">
                  <c:v>undifferentiated</c:v>
                </c:pt>
                <c:pt idx="3">
                  <c:v>Cornaceae</c:v>
                </c:pt>
                <c:pt idx="4">
                  <c:v>Cornus</c:v>
                </c:pt>
                <c:pt idx="5">
                  <c:v>undifferentiated</c:v>
                </c:pt>
                <c:pt idx="6">
                  <c:v>Ericaceae</c:v>
                </c:pt>
                <c:pt idx="7">
                  <c:v>Empetrum</c:v>
                </c:pt>
                <c:pt idx="8">
                  <c:v>nigrum</c:v>
                </c:pt>
                <c:pt idx="9">
                  <c:v>Rosaceae</c:v>
                </c:pt>
                <c:pt idx="10">
                  <c:v>Crataegus</c:v>
                </c:pt>
                <c:pt idx="11">
                  <c:v>undifferentiated</c:v>
                </c:pt>
                <c:pt idx="12">
                  <c:v>Prunus</c:v>
                </c:pt>
                <c:pt idx="13">
                  <c:v>undifferentiated</c:v>
                </c:pt>
                <c:pt idx="14">
                  <c:v>Undifferentiated</c:v>
                </c:pt>
                <c:pt idx="15">
                  <c:v>undifferentiated</c:v>
                </c:pt>
              </c:strCache>
            </c:strRef>
          </c:cat>
          <c:val>
            <c:numRef>
              <c:f>'Northern France'!$E$54:$E$69</c:f>
              <c:numCache>
                <c:formatCode>General</c:formatCode>
                <c:ptCount val="16"/>
                <c:pt idx="0">
                  <c:v>9.7007068732140169</c:v>
                </c:pt>
                <c:pt idx="1">
                  <c:v>9.7007068732140169</c:v>
                </c:pt>
                <c:pt idx="2">
                  <c:v>9.7007068732140169</c:v>
                </c:pt>
                <c:pt idx="3">
                  <c:v>1.8549155261442825</c:v>
                </c:pt>
                <c:pt idx="4">
                  <c:v>1.8549155261442825</c:v>
                </c:pt>
                <c:pt idx="5">
                  <c:v>1.8549155261442825</c:v>
                </c:pt>
                <c:pt idx="6">
                  <c:v>15.089988469444027</c:v>
                </c:pt>
                <c:pt idx="7">
                  <c:v>15.089988469444027</c:v>
                </c:pt>
                <c:pt idx="8">
                  <c:v>15.089988469444027</c:v>
                </c:pt>
                <c:pt idx="9">
                  <c:v>73.354389131197678</c:v>
                </c:pt>
                <c:pt idx="10">
                  <c:v>1.7295833959993985</c:v>
                </c:pt>
                <c:pt idx="11">
                  <c:v>1.7295833959993985</c:v>
                </c:pt>
                <c:pt idx="12">
                  <c:v>8.3320800120318843</c:v>
                </c:pt>
                <c:pt idx="13">
                  <c:v>8.3320800120318843</c:v>
                </c:pt>
                <c:pt idx="14">
                  <c:v>63.292725723166392</c:v>
                </c:pt>
                <c:pt idx="15">
                  <c:v>63.292725723166392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0574424"/>
        <c:axId val="340574816"/>
      </c:barChart>
      <c:catAx>
        <c:axId val="3405744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574816"/>
        <c:crosses val="autoZero"/>
        <c:auto val="1"/>
        <c:lblAlgn val="ctr"/>
        <c:lblOffset val="100"/>
        <c:noMultiLvlLbl val="0"/>
      </c:catAx>
      <c:valAx>
        <c:axId val="3405748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57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NW Europe - 15,000 cal BP - 12,000 cal BP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'NW Europe'!$C$50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'NW Europe'!$A$51:$A$79</c:f>
              <c:strCache>
                <c:ptCount val="29"/>
                <c:pt idx="0">
                  <c:v>Cornaceae</c:v>
                </c:pt>
                <c:pt idx="1">
                  <c:v>Cornus</c:v>
                </c:pt>
                <c:pt idx="2">
                  <c:v>undifferentiated</c:v>
                </c:pt>
                <c:pt idx="3">
                  <c:v>Elaegnaceae</c:v>
                </c:pt>
                <c:pt idx="4">
                  <c:v>Hippophae</c:v>
                </c:pt>
                <c:pt idx="5">
                  <c:v>rhamnoides</c:v>
                </c:pt>
                <c:pt idx="6">
                  <c:v>Ericaceae</c:v>
                </c:pt>
                <c:pt idx="7">
                  <c:v>Arctostaphylos</c:v>
                </c:pt>
                <c:pt idx="8">
                  <c:v>undifferentiated</c:v>
                </c:pt>
                <c:pt idx="9">
                  <c:v>Empetrum</c:v>
                </c:pt>
                <c:pt idx="10">
                  <c:v>nigrum</c:v>
                </c:pt>
                <c:pt idx="11">
                  <c:v>Vaccinium</c:v>
                </c:pt>
                <c:pt idx="12">
                  <c:v>undifferentiated</c:v>
                </c:pt>
                <c:pt idx="13">
                  <c:v>Grossulariacaeae</c:v>
                </c:pt>
                <c:pt idx="14">
                  <c:v>Ribes</c:v>
                </c:pt>
                <c:pt idx="15">
                  <c:v>undifferentiated</c:v>
                </c:pt>
                <c:pt idx="16">
                  <c:v>Rosaceae</c:v>
                </c:pt>
                <c:pt idx="17">
                  <c:v>Crataegus</c:v>
                </c:pt>
                <c:pt idx="18">
                  <c:v>undifferentiated</c:v>
                </c:pt>
                <c:pt idx="19">
                  <c:v>Prunus</c:v>
                </c:pt>
                <c:pt idx="20">
                  <c:v>undifferentiated</c:v>
                </c:pt>
                <c:pt idx="21">
                  <c:v>Rosa</c:v>
                </c:pt>
                <c:pt idx="22">
                  <c:v>undifferentiated</c:v>
                </c:pt>
                <c:pt idx="23">
                  <c:v>Rubus</c:v>
                </c:pt>
                <c:pt idx="24">
                  <c:v>chamaemorus</c:v>
                </c:pt>
                <c:pt idx="25">
                  <c:v>Sorbus</c:v>
                </c:pt>
                <c:pt idx="26">
                  <c:v>undifferentiated</c:v>
                </c:pt>
                <c:pt idx="27">
                  <c:v>Undifferentiated</c:v>
                </c:pt>
                <c:pt idx="28">
                  <c:v>undifferentiated</c:v>
                </c:pt>
              </c:strCache>
            </c:strRef>
          </c:cat>
          <c:val>
            <c:numRef>
              <c:f>'NW Europe'!$C$51:$C$79</c:f>
              <c:numCache>
                <c:formatCode>General</c:formatCode>
                <c:ptCount val="29"/>
                <c:pt idx="0">
                  <c:v>0.34843205574912894</c:v>
                </c:pt>
                <c:pt idx="1">
                  <c:v>0.34843205574912894</c:v>
                </c:pt>
                <c:pt idx="2">
                  <c:v>0.34843205574912894</c:v>
                </c:pt>
                <c:pt idx="3">
                  <c:v>14.459930313588851</c:v>
                </c:pt>
                <c:pt idx="4">
                  <c:v>14.459930313588851</c:v>
                </c:pt>
                <c:pt idx="5">
                  <c:v>14.459930313588851</c:v>
                </c:pt>
                <c:pt idx="6">
                  <c:v>34.494773519163765</c:v>
                </c:pt>
                <c:pt idx="7">
                  <c:v>0.34843205574912894</c:v>
                </c:pt>
                <c:pt idx="8">
                  <c:v>0.34843205574912894</c:v>
                </c:pt>
                <c:pt idx="9">
                  <c:v>33.623693379790943</c:v>
                </c:pt>
                <c:pt idx="10">
                  <c:v>33.623693379790943</c:v>
                </c:pt>
                <c:pt idx="11">
                  <c:v>0.52264808362369342</c:v>
                </c:pt>
                <c:pt idx="12">
                  <c:v>0.52264808362369342</c:v>
                </c:pt>
                <c:pt idx="13">
                  <c:v>0.34843205574912894</c:v>
                </c:pt>
                <c:pt idx="14">
                  <c:v>0.34843205574912894</c:v>
                </c:pt>
                <c:pt idx="15">
                  <c:v>0.34843205574912894</c:v>
                </c:pt>
                <c:pt idx="16">
                  <c:v>50.348432055749129</c:v>
                </c:pt>
                <c:pt idx="17">
                  <c:v>2.4390243902439024</c:v>
                </c:pt>
                <c:pt idx="18">
                  <c:v>2.4390243902439024</c:v>
                </c:pt>
                <c:pt idx="19">
                  <c:v>0.87108013937282225</c:v>
                </c:pt>
                <c:pt idx="20">
                  <c:v>0.87108013937282225</c:v>
                </c:pt>
                <c:pt idx="21">
                  <c:v>0.34843205574912894</c:v>
                </c:pt>
                <c:pt idx="22">
                  <c:v>0.34843205574912894</c:v>
                </c:pt>
                <c:pt idx="23">
                  <c:v>0.34843205574912894</c:v>
                </c:pt>
                <c:pt idx="24">
                  <c:v>0.34843205574912894</c:v>
                </c:pt>
                <c:pt idx="25">
                  <c:v>0.17421602787456447</c:v>
                </c:pt>
                <c:pt idx="26">
                  <c:v>0.17421602787456447</c:v>
                </c:pt>
                <c:pt idx="27">
                  <c:v>46.167247386759584</c:v>
                </c:pt>
                <c:pt idx="28">
                  <c:v>46.167247386759584</c:v>
                </c:pt>
              </c:numCache>
            </c:numRef>
          </c:val>
        </c:ser>
        <c:ser>
          <c:idx val="1"/>
          <c:order val="1"/>
          <c:tx>
            <c:strRef>
              <c:f>'NW Europe'!$E$50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'NW Europe'!$A$51:$A$79</c:f>
              <c:strCache>
                <c:ptCount val="29"/>
                <c:pt idx="0">
                  <c:v>Cornaceae</c:v>
                </c:pt>
                <c:pt idx="1">
                  <c:v>Cornus</c:v>
                </c:pt>
                <c:pt idx="2">
                  <c:v>undifferentiated</c:v>
                </c:pt>
                <c:pt idx="3">
                  <c:v>Elaegnaceae</c:v>
                </c:pt>
                <c:pt idx="4">
                  <c:v>Hippophae</c:v>
                </c:pt>
                <c:pt idx="5">
                  <c:v>rhamnoides</c:v>
                </c:pt>
                <c:pt idx="6">
                  <c:v>Ericaceae</c:v>
                </c:pt>
                <c:pt idx="7">
                  <c:v>Arctostaphylos</c:v>
                </c:pt>
                <c:pt idx="8">
                  <c:v>undifferentiated</c:v>
                </c:pt>
                <c:pt idx="9">
                  <c:v>Empetrum</c:v>
                </c:pt>
                <c:pt idx="10">
                  <c:v>nigrum</c:v>
                </c:pt>
                <c:pt idx="11">
                  <c:v>Vaccinium</c:v>
                </c:pt>
                <c:pt idx="12">
                  <c:v>undifferentiated</c:v>
                </c:pt>
                <c:pt idx="13">
                  <c:v>Grossulariacaeae</c:v>
                </c:pt>
                <c:pt idx="14">
                  <c:v>Ribes</c:v>
                </c:pt>
                <c:pt idx="15">
                  <c:v>undifferentiated</c:v>
                </c:pt>
                <c:pt idx="16">
                  <c:v>Rosaceae</c:v>
                </c:pt>
                <c:pt idx="17">
                  <c:v>Crataegus</c:v>
                </c:pt>
                <c:pt idx="18">
                  <c:v>undifferentiated</c:v>
                </c:pt>
                <c:pt idx="19">
                  <c:v>Prunus</c:v>
                </c:pt>
                <c:pt idx="20">
                  <c:v>undifferentiated</c:v>
                </c:pt>
                <c:pt idx="21">
                  <c:v>Rosa</c:v>
                </c:pt>
                <c:pt idx="22">
                  <c:v>undifferentiated</c:v>
                </c:pt>
                <c:pt idx="23">
                  <c:v>Rubus</c:v>
                </c:pt>
                <c:pt idx="24">
                  <c:v>chamaemorus</c:v>
                </c:pt>
                <c:pt idx="25">
                  <c:v>Sorbus</c:v>
                </c:pt>
                <c:pt idx="26">
                  <c:v>undifferentiated</c:v>
                </c:pt>
                <c:pt idx="27">
                  <c:v>Undifferentiated</c:v>
                </c:pt>
                <c:pt idx="28">
                  <c:v>undifferentiated</c:v>
                </c:pt>
              </c:strCache>
            </c:strRef>
          </c:cat>
          <c:val>
            <c:numRef>
              <c:f>'NW Europe'!$E$51:$E$79</c:f>
              <c:numCache>
                <c:formatCode>General</c:formatCode>
                <c:ptCount val="29"/>
                <c:pt idx="0">
                  <c:v>2.7764360557815657E-2</c:v>
                </c:pt>
                <c:pt idx="1">
                  <c:v>2.7764360557815657E-2</c:v>
                </c:pt>
                <c:pt idx="2">
                  <c:v>2.7764360557815657E-2</c:v>
                </c:pt>
                <c:pt idx="3">
                  <c:v>6.1043873476982053</c:v>
                </c:pt>
                <c:pt idx="4">
                  <c:v>6.1043873476982053</c:v>
                </c:pt>
                <c:pt idx="5">
                  <c:v>6.1043873476982053</c:v>
                </c:pt>
                <c:pt idx="6">
                  <c:v>40.131526480633049</c:v>
                </c:pt>
                <c:pt idx="7">
                  <c:v>2.703208273351041</c:v>
                </c:pt>
                <c:pt idx="8">
                  <c:v>2.703208273351041</c:v>
                </c:pt>
                <c:pt idx="9">
                  <c:v>33.338191025189815</c:v>
                </c:pt>
                <c:pt idx="10">
                  <c:v>33.338191025189815</c:v>
                </c:pt>
                <c:pt idx="11">
                  <c:v>4.0901271820921963</c:v>
                </c:pt>
                <c:pt idx="12">
                  <c:v>4.0901271820921963</c:v>
                </c:pt>
                <c:pt idx="13">
                  <c:v>6.1506968523525371E-2</c:v>
                </c:pt>
                <c:pt idx="14">
                  <c:v>6.1506968523525371E-2</c:v>
                </c:pt>
                <c:pt idx="15">
                  <c:v>6.1506968523525371E-2</c:v>
                </c:pt>
                <c:pt idx="16">
                  <c:v>53.674814842587672</c:v>
                </c:pt>
                <c:pt idx="17">
                  <c:v>0.53258136763594632</c:v>
                </c:pt>
                <c:pt idx="18">
                  <c:v>0.53258136763594632</c:v>
                </c:pt>
                <c:pt idx="19">
                  <c:v>0.57540631300980272</c:v>
                </c:pt>
                <c:pt idx="20">
                  <c:v>0.57540631300980272</c:v>
                </c:pt>
                <c:pt idx="21">
                  <c:v>11.8688904980032</c:v>
                </c:pt>
                <c:pt idx="22">
                  <c:v>11.8688904980032</c:v>
                </c:pt>
                <c:pt idx="23">
                  <c:v>0.1767606805699444</c:v>
                </c:pt>
                <c:pt idx="24">
                  <c:v>0.1767606805699444</c:v>
                </c:pt>
                <c:pt idx="25">
                  <c:v>6.1277035930914062E-2</c:v>
                </c:pt>
                <c:pt idx="26">
                  <c:v>6.1277035930914062E-2</c:v>
                </c:pt>
                <c:pt idx="27">
                  <c:v>40.459898947437864</c:v>
                </c:pt>
                <c:pt idx="28">
                  <c:v>40.459898947437864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1102632"/>
        <c:axId val="301103024"/>
      </c:barChart>
      <c:catAx>
        <c:axId val="301102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103024"/>
        <c:crosses val="autoZero"/>
        <c:auto val="1"/>
        <c:lblAlgn val="ctr"/>
        <c:lblOffset val="100"/>
        <c:noMultiLvlLbl val="0"/>
      </c:catAx>
      <c:valAx>
        <c:axId val="3011030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102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Northern France - 9,000 cal BP - 7,500 cal BP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'Northern France'!$C$73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'Northern France'!$A$74:$A$86</c:f>
              <c:strCache>
                <c:ptCount val="13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undifferentiated</c:v>
                </c:pt>
                <c:pt idx="5">
                  <c:v>Cornaceae</c:v>
                </c:pt>
                <c:pt idx="6">
                  <c:v>Cornus</c:v>
                </c:pt>
                <c:pt idx="7">
                  <c:v>undifferentiated</c:v>
                </c:pt>
                <c:pt idx="8">
                  <c:v>Rosaceae</c:v>
                </c:pt>
                <c:pt idx="9">
                  <c:v>Prunus</c:v>
                </c:pt>
                <c:pt idx="10">
                  <c:v>undifferentiated</c:v>
                </c:pt>
                <c:pt idx="11">
                  <c:v>Undifferentiated</c:v>
                </c:pt>
                <c:pt idx="12">
                  <c:v>undifferentiated</c:v>
                </c:pt>
              </c:strCache>
            </c:strRef>
          </c:cat>
          <c:val>
            <c:numRef>
              <c:f>'Northern France'!$C$74:$C$86</c:f>
              <c:numCache>
                <c:formatCode>General</c:formatCode>
                <c:ptCount val="13"/>
                <c:pt idx="0">
                  <c:v>25.806451612903224</c:v>
                </c:pt>
                <c:pt idx="1">
                  <c:v>9.67741935483871</c:v>
                </c:pt>
                <c:pt idx="2">
                  <c:v>9.67741935483871</c:v>
                </c:pt>
                <c:pt idx="3">
                  <c:v>16.129032258064516</c:v>
                </c:pt>
                <c:pt idx="4">
                  <c:v>16.129032258064516</c:v>
                </c:pt>
                <c:pt idx="5">
                  <c:v>3.225806451612903</c:v>
                </c:pt>
                <c:pt idx="6">
                  <c:v>3.225806451612903</c:v>
                </c:pt>
                <c:pt idx="7">
                  <c:v>3.225806451612903</c:v>
                </c:pt>
                <c:pt idx="8">
                  <c:v>70.967741935483872</c:v>
                </c:pt>
                <c:pt idx="9">
                  <c:v>6.4516129032258061</c:v>
                </c:pt>
                <c:pt idx="10">
                  <c:v>6.4516129032258061</c:v>
                </c:pt>
                <c:pt idx="11">
                  <c:v>64.516129032258064</c:v>
                </c:pt>
                <c:pt idx="12">
                  <c:v>64.516129032258064</c:v>
                </c:pt>
              </c:numCache>
            </c:numRef>
          </c:val>
        </c:ser>
        <c:ser>
          <c:idx val="1"/>
          <c:order val="1"/>
          <c:tx>
            <c:strRef>
              <c:f>'Northern France'!$E$73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'Northern France'!$A$74:$A$86</c:f>
              <c:strCache>
                <c:ptCount val="13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undifferentiated</c:v>
                </c:pt>
                <c:pt idx="5">
                  <c:v>Cornaceae</c:v>
                </c:pt>
                <c:pt idx="6">
                  <c:v>Cornus</c:v>
                </c:pt>
                <c:pt idx="7">
                  <c:v>undifferentiated</c:v>
                </c:pt>
                <c:pt idx="8">
                  <c:v>Rosaceae</c:v>
                </c:pt>
                <c:pt idx="9">
                  <c:v>Prunus</c:v>
                </c:pt>
                <c:pt idx="10">
                  <c:v>undifferentiated</c:v>
                </c:pt>
                <c:pt idx="11">
                  <c:v>Undifferentiated</c:v>
                </c:pt>
                <c:pt idx="12">
                  <c:v>undifferentiated</c:v>
                </c:pt>
              </c:strCache>
            </c:strRef>
          </c:cat>
          <c:val>
            <c:numRef>
              <c:f>'Northern France'!$E$74:$E$86</c:f>
              <c:numCache>
                <c:formatCode>General</c:formatCode>
                <c:ptCount val="13"/>
                <c:pt idx="0">
                  <c:v>45.33929178607859</c:v>
                </c:pt>
                <c:pt idx="1">
                  <c:v>22.057609170835963</c:v>
                </c:pt>
                <c:pt idx="2">
                  <c:v>22.057609170835963</c:v>
                </c:pt>
                <c:pt idx="3">
                  <c:v>23.28168261524263</c:v>
                </c:pt>
                <c:pt idx="4">
                  <c:v>23.28168261524263</c:v>
                </c:pt>
                <c:pt idx="5">
                  <c:v>4.7797153543498325</c:v>
                </c:pt>
                <c:pt idx="6">
                  <c:v>4.7797153543498325</c:v>
                </c:pt>
                <c:pt idx="7">
                  <c:v>4.7797153543498325</c:v>
                </c:pt>
                <c:pt idx="8">
                  <c:v>49.880992859571577</c:v>
                </c:pt>
                <c:pt idx="9">
                  <c:v>4.6145625880409966</c:v>
                </c:pt>
                <c:pt idx="10">
                  <c:v>4.6145625880409966</c:v>
                </c:pt>
                <c:pt idx="11">
                  <c:v>45.266430271530581</c:v>
                </c:pt>
                <c:pt idx="12">
                  <c:v>45.266430271530581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0575208"/>
        <c:axId val="340575600"/>
      </c:barChart>
      <c:catAx>
        <c:axId val="3405752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575600"/>
        <c:crosses val="autoZero"/>
        <c:auto val="1"/>
        <c:lblAlgn val="ctr"/>
        <c:lblOffset val="100"/>
        <c:noMultiLvlLbl val="0"/>
      </c:catAx>
      <c:valAx>
        <c:axId val="3405756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575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Northern France - 7,500 cal BP - 5,700 cal BP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'Northern France'!$C$90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'Northern France'!$A$91:$A$105</c:f>
              <c:strCache>
                <c:ptCount val="15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undifferentiated</c:v>
                </c:pt>
                <c:pt idx="5">
                  <c:v>Ericaceae</c:v>
                </c:pt>
                <c:pt idx="6">
                  <c:v>Empetrum</c:v>
                </c:pt>
                <c:pt idx="7">
                  <c:v>nigrum</c:v>
                </c:pt>
                <c:pt idx="8">
                  <c:v>Rosaceae</c:v>
                </c:pt>
                <c:pt idx="9">
                  <c:v>Prunus</c:v>
                </c:pt>
                <c:pt idx="10">
                  <c:v>undifferentiated</c:v>
                </c:pt>
                <c:pt idx="11">
                  <c:v>Sorbus</c:v>
                </c:pt>
                <c:pt idx="12">
                  <c:v>undifferentiated</c:v>
                </c:pt>
                <c:pt idx="13">
                  <c:v>Undifferentiated</c:v>
                </c:pt>
                <c:pt idx="14">
                  <c:v>undifferentiated</c:v>
                </c:pt>
              </c:strCache>
            </c:strRef>
          </c:cat>
          <c:val>
            <c:numRef>
              <c:f>'Northern France'!$C$91:$C$105</c:f>
              <c:numCache>
                <c:formatCode>General</c:formatCode>
                <c:ptCount val="15"/>
                <c:pt idx="0">
                  <c:v>40.506329113924053</c:v>
                </c:pt>
                <c:pt idx="1">
                  <c:v>13.924050632911392</c:v>
                </c:pt>
                <c:pt idx="2">
                  <c:v>13.924050632911392</c:v>
                </c:pt>
                <c:pt idx="3">
                  <c:v>26.582278481012658</c:v>
                </c:pt>
                <c:pt idx="4">
                  <c:v>26.582278481012658</c:v>
                </c:pt>
                <c:pt idx="5">
                  <c:v>3.7974683544303796</c:v>
                </c:pt>
                <c:pt idx="6">
                  <c:v>3.7974683544303796</c:v>
                </c:pt>
                <c:pt idx="7">
                  <c:v>3.7974683544303796</c:v>
                </c:pt>
                <c:pt idx="8">
                  <c:v>55.696202531645568</c:v>
                </c:pt>
                <c:pt idx="9">
                  <c:v>12.658227848101266</c:v>
                </c:pt>
                <c:pt idx="10">
                  <c:v>12.658227848101266</c:v>
                </c:pt>
                <c:pt idx="11">
                  <c:v>11.39240506329114</c:v>
                </c:pt>
                <c:pt idx="12">
                  <c:v>11.39240506329114</c:v>
                </c:pt>
                <c:pt idx="13">
                  <c:v>31.645569620253166</c:v>
                </c:pt>
                <c:pt idx="14">
                  <c:v>31.645569620253166</c:v>
                </c:pt>
              </c:numCache>
            </c:numRef>
          </c:val>
        </c:ser>
        <c:ser>
          <c:idx val="1"/>
          <c:order val="1"/>
          <c:tx>
            <c:strRef>
              <c:f>'Northern France'!$E$90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'Northern France'!$A$91:$A$105</c:f>
              <c:strCache>
                <c:ptCount val="15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undifferentiated</c:v>
                </c:pt>
                <c:pt idx="5">
                  <c:v>Ericaceae</c:v>
                </c:pt>
                <c:pt idx="6">
                  <c:v>Empetrum</c:v>
                </c:pt>
                <c:pt idx="7">
                  <c:v>nigrum</c:v>
                </c:pt>
                <c:pt idx="8">
                  <c:v>Rosaceae</c:v>
                </c:pt>
                <c:pt idx="9">
                  <c:v>Prunus</c:v>
                </c:pt>
                <c:pt idx="10">
                  <c:v>undifferentiated</c:v>
                </c:pt>
                <c:pt idx="11">
                  <c:v>Sorbus</c:v>
                </c:pt>
                <c:pt idx="12">
                  <c:v>undifferentiated</c:v>
                </c:pt>
                <c:pt idx="13">
                  <c:v>Undifferentiated</c:v>
                </c:pt>
                <c:pt idx="14">
                  <c:v>undifferentiated</c:v>
                </c:pt>
              </c:strCache>
            </c:strRef>
          </c:cat>
          <c:val>
            <c:numRef>
              <c:f>'Northern France'!$E$91:$E$105</c:f>
              <c:numCache>
                <c:formatCode>General</c:formatCode>
                <c:ptCount val="15"/>
                <c:pt idx="0">
                  <c:v>31.222846045637315</c:v>
                </c:pt>
                <c:pt idx="1">
                  <c:v>12.089656288513488</c:v>
                </c:pt>
                <c:pt idx="2">
                  <c:v>12.089656288513488</c:v>
                </c:pt>
                <c:pt idx="3">
                  <c:v>19.133189757123827</c:v>
                </c:pt>
                <c:pt idx="4">
                  <c:v>19.133189757123827</c:v>
                </c:pt>
                <c:pt idx="5">
                  <c:v>2.2607028594903458</c:v>
                </c:pt>
                <c:pt idx="6">
                  <c:v>2.2607028594903458</c:v>
                </c:pt>
                <c:pt idx="7">
                  <c:v>2.2607028594903458</c:v>
                </c:pt>
                <c:pt idx="8">
                  <c:v>66.516451094872338</c:v>
                </c:pt>
                <c:pt idx="9">
                  <c:v>5.3237311556225029</c:v>
                </c:pt>
                <c:pt idx="10">
                  <c:v>5.3237311556225029</c:v>
                </c:pt>
                <c:pt idx="11">
                  <c:v>35.202106337686267</c:v>
                </c:pt>
                <c:pt idx="12">
                  <c:v>35.202106337686267</c:v>
                </c:pt>
                <c:pt idx="13">
                  <c:v>25.99061360156357</c:v>
                </c:pt>
                <c:pt idx="14">
                  <c:v>25.99061360156357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0568152"/>
        <c:axId val="340571680"/>
      </c:barChart>
      <c:catAx>
        <c:axId val="3405681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571680"/>
        <c:crosses val="autoZero"/>
        <c:auto val="1"/>
        <c:lblAlgn val="ctr"/>
        <c:lblOffset val="100"/>
        <c:noMultiLvlLbl val="0"/>
      </c:catAx>
      <c:valAx>
        <c:axId val="34057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568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All samples spanning late Palaeolithic - early Neolithic - 15,000 cal BP - 5,700 cal BP in Northern Germany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'Northern Germany'!$C$2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'Northern Germany'!$A$3:$A$33</c:f>
              <c:strCache>
                <c:ptCount val="31"/>
                <c:pt idx="0">
                  <c:v>Adoxaceae </c:v>
                </c:pt>
                <c:pt idx="1">
                  <c:v>Sambucus</c:v>
                </c:pt>
                <c:pt idx="2">
                  <c:v>nigra</c:v>
                </c:pt>
                <c:pt idx="3">
                  <c:v>undifferentiated</c:v>
                </c:pt>
                <c:pt idx="4">
                  <c:v>Viburnum</c:v>
                </c:pt>
                <c:pt idx="5">
                  <c:v>opulus</c:v>
                </c:pt>
                <c:pt idx="6">
                  <c:v>undifferentiated</c:v>
                </c:pt>
                <c:pt idx="7">
                  <c:v>Cornaceae</c:v>
                </c:pt>
                <c:pt idx="8">
                  <c:v>Cornus</c:v>
                </c:pt>
                <c:pt idx="9">
                  <c:v>undifferentiated</c:v>
                </c:pt>
                <c:pt idx="10">
                  <c:v>Elaegnaceae</c:v>
                </c:pt>
                <c:pt idx="11">
                  <c:v>Hippophae</c:v>
                </c:pt>
                <c:pt idx="12">
                  <c:v>rhamnoides</c:v>
                </c:pt>
                <c:pt idx="13">
                  <c:v>Ericaceae</c:v>
                </c:pt>
                <c:pt idx="14">
                  <c:v>Arctostaphylos</c:v>
                </c:pt>
                <c:pt idx="15">
                  <c:v>undifferentiated</c:v>
                </c:pt>
                <c:pt idx="16">
                  <c:v>Empetrum</c:v>
                </c:pt>
                <c:pt idx="17">
                  <c:v>nigrum</c:v>
                </c:pt>
                <c:pt idx="18">
                  <c:v>Vaccinium</c:v>
                </c:pt>
                <c:pt idx="19">
                  <c:v>undifferentiated</c:v>
                </c:pt>
                <c:pt idx="20">
                  <c:v>Grossulariacaeae</c:v>
                </c:pt>
                <c:pt idx="21">
                  <c:v>Ribes</c:v>
                </c:pt>
                <c:pt idx="22">
                  <c:v>undifferentiated</c:v>
                </c:pt>
                <c:pt idx="23">
                  <c:v>Rosaceae</c:v>
                </c:pt>
                <c:pt idx="24">
                  <c:v>Prunus</c:v>
                </c:pt>
                <c:pt idx="25">
                  <c:v>undifferentiated</c:v>
                </c:pt>
                <c:pt idx="26">
                  <c:v>Sorbus</c:v>
                </c:pt>
                <c:pt idx="27">
                  <c:v>aucuparia</c:v>
                </c:pt>
                <c:pt idx="28">
                  <c:v>undifferentiated</c:v>
                </c:pt>
                <c:pt idx="29">
                  <c:v>Undifferentiated</c:v>
                </c:pt>
                <c:pt idx="30">
                  <c:v>undifferentiated</c:v>
                </c:pt>
              </c:strCache>
            </c:strRef>
          </c:cat>
          <c:val>
            <c:numRef>
              <c:f>'Northern Germany'!$C$3:$C$33</c:f>
              <c:numCache>
                <c:formatCode>General</c:formatCode>
                <c:ptCount val="31"/>
                <c:pt idx="0">
                  <c:v>11.202185792349727</c:v>
                </c:pt>
                <c:pt idx="1">
                  <c:v>4.5081967213114753</c:v>
                </c:pt>
                <c:pt idx="2">
                  <c:v>0.81967213114754101</c:v>
                </c:pt>
                <c:pt idx="3">
                  <c:v>3.6885245901639343</c:v>
                </c:pt>
                <c:pt idx="4">
                  <c:v>6.693989071038251</c:v>
                </c:pt>
                <c:pt idx="5">
                  <c:v>4.5081967213114753</c:v>
                </c:pt>
                <c:pt idx="6">
                  <c:v>2.1857923497267762</c:v>
                </c:pt>
                <c:pt idx="7">
                  <c:v>0.13661202185792351</c:v>
                </c:pt>
                <c:pt idx="8">
                  <c:v>0.13661202185792351</c:v>
                </c:pt>
                <c:pt idx="9">
                  <c:v>0.13661202185792351</c:v>
                </c:pt>
                <c:pt idx="10">
                  <c:v>9.6994535519125691</c:v>
                </c:pt>
                <c:pt idx="11">
                  <c:v>9.6994535519125691</c:v>
                </c:pt>
                <c:pt idx="12">
                  <c:v>9.6994535519125691</c:v>
                </c:pt>
                <c:pt idx="13">
                  <c:v>40.027322404371581</c:v>
                </c:pt>
                <c:pt idx="14">
                  <c:v>1.5027322404371584</c:v>
                </c:pt>
                <c:pt idx="15">
                  <c:v>1.5027322404371584</c:v>
                </c:pt>
                <c:pt idx="16">
                  <c:v>30.327868852459016</c:v>
                </c:pt>
                <c:pt idx="17">
                  <c:v>30.327868852459016</c:v>
                </c:pt>
                <c:pt idx="18">
                  <c:v>8.1967213114754092</c:v>
                </c:pt>
                <c:pt idx="19">
                  <c:v>8.1967213114754092</c:v>
                </c:pt>
                <c:pt idx="20">
                  <c:v>0.27322404371584702</c:v>
                </c:pt>
                <c:pt idx="21">
                  <c:v>0.27322404371584702</c:v>
                </c:pt>
                <c:pt idx="22">
                  <c:v>0.27322404371584702</c:v>
                </c:pt>
                <c:pt idx="23">
                  <c:v>38.661202185792348</c:v>
                </c:pt>
                <c:pt idx="24">
                  <c:v>1.0928961748633881</c:v>
                </c:pt>
                <c:pt idx="25">
                  <c:v>1.0928961748633881</c:v>
                </c:pt>
                <c:pt idx="26">
                  <c:v>9.4262295081967213</c:v>
                </c:pt>
                <c:pt idx="27">
                  <c:v>0.13661202185792351</c:v>
                </c:pt>
                <c:pt idx="28">
                  <c:v>9.2896174863387984</c:v>
                </c:pt>
                <c:pt idx="29">
                  <c:v>28.142076502732241</c:v>
                </c:pt>
                <c:pt idx="30">
                  <c:v>28.142076502732241</c:v>
                </c:pt>
              </c:numCache>
            </c:numRef>
          </c:val>
        </c:ser>
        <c:ser>
          <c:idx val="1"/>
          <c:order val="1"/>
          <c:tx>
            <c:strRef>
              <c:f>'Northern Germany'!$E$2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'Northern Germany'!$A$3:$A$33</c:f>
              <c:strCache>
                <c:ptCount val="31"/>
                <c:pt idx="0">
                  <c:v>Adoxaceae </c:v>
                </c:pt>
                <c:pt idx="1">
                  <c:v>Sambucus</c:v>
                </c:pt>
                <c:pt idx="2">
                  <c:v>nigra</c:v>
                </c:pt>
                <c:pt idx="3">
                  <c:v>undifferentiated</c:v>
                </c:pt>
                <c:pt idx="4">
                  <c:v>Viburnum</c:v>
                </c:pt>
                <c:pt idx="5">
                  <c:v>opulus</c:v>
                </c:pt>
                <c:pt idx="6">
                  <c:v>undifferentiated</c:v>
                </c:pt>
                <c:pt idx="7">
                  <c:v>Cornaceae</c:v>
                </c:pt>
                <c:pt idx="8">
                  <c:v>Cornus</c:v>
                </c:pt>
                <c:pt idx="9">
                  <c:v>undifferentiated</c:v>
                </c:pt>
                <c:pt idx="10">
                  <c:v>Elaegnaceae</c:v>
                </c:pt>
                <c:pt idx="11">
                  <c:v>Hippophae</c:v>
                </c:pt>
                <c:pt idx="12">
                  <c:v>rhamnoides</c:v>
                </c:pt>
                <c:pt idx="13">
                  <c:v>Ericaceae</c:v>
                </c:pt>
                <c:pt idx="14">
                  <c:v>Arctostaphylos</c:v>
                </c:pt>
                <c:pt idx="15">
                  <c:v>undifferentiated</c:v>
                </c:pt>
                <c:pt idx="16">
                  <c:v>Empetrum</c:v>
                </c:pt>
                <c:pt idx="17">
                  <c:v>nigrum</c:v>
                </c:pt>
                <c:pt idx="18">
                  <c:v>Vaccinium</c:v>
                </c:pt>
                <c:pt idx="19">
                  <c:v>undifferentiated</c:v>
                </c:pt>
                <c:pt idx="20">
                  <c:v>Grossulariacaeae</c:v>
                </c:pt>
                <c:pt idx="21">
                  <c:v>Ribes</c:v>
                </c:pt>
                <c:pt idx="22">
                  <c:v>undifferentiated</c:v>
                </c:pt>
                <c:pt idx="23">
                  <c:v>Rosaceae</c:v>
                </c:pt>
                <c:pt idx="24">
                  <c:v>Prunus</c:v>
                </c:pt>
                <c:pt idx="25">
                  <c:v>undifferentiated</c:v>
                </c:pt>
                <c:pt idx="26">
                  <c:v>Sorbus</c:v>
                </c:pt>
                <c:pt idx="27">
                  <c:v>aucuparia</c:v>
                </c:pt>
                <c:pt idx="28">
                  <c:v>undifferentiated</c:v>
                </c:pt>
                <c:pt idx="29">
                  <c:v>Undifferentiated</c:v>
                </c:pt>
                <c:pt idx="30">
                  <c:v>undifferentiated</c:v>
                </c:pt>
              </c:strCache>
            </c:strRef>
          </c:cat>
          <c:val>
            <c:numRef>
              <c:f>'Northern Germany'!$E$3:$E$33</c:f>
              <c:numCache>
                <c:formatCode>General</c:formatCode>
                <c:ptCount val="31"/>
                <c:pt idx="0">
                  <c:v>14.559111055740516</c:v>
                </c:pt>
                <c:pt idx="1">
                  <c:v>2.4910893722579242</c:v>
                </c:pt>
                <c:pt idx="2">
                  <c:v>3.7168210736612792E-2</c:v>
                </c:pt>
                <c:pt idx="3">
                  <c:v>2.4539211615213112</c:v>
                </c:pt>
                <c:pt idx="4">
                  <c:v>12.068021683482591</c:v>
                </c:pt>
                <c:pt idx="5">
                  <c:v>10.847459419999424</c:v>
                </c:pt>
                <c:pt idx="6">
                  <c:v>1.2205622634831683</c:v>
                </c:pt>
                <c:pt idx="7">
                  <c:v>0.16548429583054167</c:v>
                </c:pt>
                <c:pt idx="8">
                  <c:v>0.16548429583054167</c:v>
                </c:pt>
                <c:pt idx="9">
                  <c:v>0.16548429583054167</c:v>
                </c:pt>
                <c:pt idx="10">
                  <c:v>2.4352169413269835</c:v>
                </c:pt>
                <c:pt idx="11">
                  <c:v>2.4352169413269835</c:v>
                </c:pt>
                <c:pt idx="12">
                  <c:v>2.4352169413269835</c:v>
                </c:pt>
                <c:pt idx="13">
                  <c:v>39.218872094773346</c:v>
                </c:pt>
                <c:pt idx="14">
                  <c:v>1.2583202404923457</c:v>
                </c:pt>
                <c:pt idx="15">
                  <c:v>1.2583202404923457</c:v>
                </c:pt>
                <c:pt idx="16">
                  <c:v>27.916999438685696</c:v>
                </c:pt>
                <c:pt idx="17">
                  <c:v>27.916999438685696</c:v>
                </c:pt>
                <c:pt idx="18">
                  <c:v>10.043552415595299</c:v>
                </c:pt>
                <c:pt idx="19">
                  <c:v>10.043552415595299</c:v>
                </c:pt>
                <c:pt idx="20">
                  <c:v>9.1315557700417608E-3</c:v>
                </c:pt>
                <c:pt idx="21">
                  <c:v>9.1315557700417608E-3</c:v>
                </c:pt>
                <c:pt idx="22">
                  <c:v>9.1315557700417608E-3</c:v>
                </c:pt>
                <c:pt idx="23">
                  <c:v>43.612184056558576</c:v>
                </c:pt>
                <c:pt idx="24">
                  <c:v>4.0389072390906424</c:v>
                </c:pt>
                <c:pt idx="25">
                  <c:v>4.0389072390906424</c:v>
                </c:pt>
                <c:pt idx="26">
                  <c:v>27.10800592775794</c:v>
                </c:pt>
                <c:pt idx="27">
                  <c:v>5.4137765058484728E-3</c:v>
                </c:pt>
                <c:pt idx="28">
                  <c:v>27.102592151252093</c:v>
                </c:pt>
                <c:pt idx="29">
                  <c:v>12.46527088970999</c:v>
                </c:pt>
                <c:pt idx="30">
                  <c:v>12.46527088970999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79232"/>
        <c:axId val="341179624"/>
      </c:barChart>
      <c:catAx>
        <c:axId val="341179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79624"/>
        <c:crosses val="autoZero"/>
        <c:auto val="1"/>
        <c:lblAlgn val="ctr"/>
        <c:lblOffset val="100"/>
        <c:noMultiLvlLbl val="0"/>
      </c:catAx>
      <c:valAx>
        <c:axId val="341179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79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Northern Germany - 15,000 cal BP - 12,000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'Northern Germany'!$C$37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'Northern Germany'!$A$38:$A$55</c:f>
              <c:strCache>
                <c:ptCount val="18"/>
                <c:pt idx="0">
                  <c:v>Elaegnaceae</c:v>
                </c:pt>
                <c:pt idx="1">
                  <c:v>Hippophae</c:v>
                </c:pt>
                <c:pt idx="2">
                  <c:v>rhamnoides</c:v>
                </c:pt>
                <c:pt idx="3">
                  <c:v>Ericaceae</c:v>
                </c:pt>
                <c:pt idx="4">
                  <c:v>Arctostaphylos</c:v>
                </c:pt>
                <c:pt idx="5">
                  <c:v>undifferentiated</c:v>
                </c:pt>
                <c:pt idx="6">
                  <c:v>Empetrum</c:v>
                </c:pt>
                <c:pt idx="7">
                  <c:v>nigrum</c:v>
                </c:pt>
                <c:pt idx="8">
                  <c:v>Vaccinium</c:v>
                </c:pt>
                <c:pt idx="9">
                  <c:v>undifferentiated</c:v>
                </c:pt>
                <c:pt idx="10">
                  <c:v>Grossulariacaeae</c:v>
                </c:pt>
                <c:pt idx="11">
                  <c:v>Ribes</c:v>
                </c:pt>
                <c:pt idx="12">
                  <c:v>undifferentiated</c:v>
                </c:pt>
                <c:pt idx="13">
                  <c:v>Rosaceae</c:v>
                </c:pt>
                <c:pt idx="14">
                  <c:v>Sorbus</c:v>
                </c:pt>
                <c:pt idx="15">
                  <c:v>undifferentiated</c:v>
                </c:pt>
                <c:pt idx="16">
                  <c:v>Undifferentiated</c:v>
                </c:pt>
                <c:pt idx="17">
                  <c:v>undifferentiated</c:v>
                </c:pt>
              </c:strCache>
            </c:strRef>
          </c:cat>
          <c:val>
            <c:numRef>
              <c:f>'Northern Germany'!$C$38:$C$55</c:f>
              <c:numCache>
                <c:formatCode>General</c:formatCode>
                <c:ptCount val="18"/>
                <c:pt idx="0">
                  <c:v>29.943502824858758</c:v>
                </c:pt>
                <c:pt idx="1">
                  <c:v>29.943502824858758</c:v>
                </c:pt>
                <c:pt idx="2">
                  <c:v>29.943502824858758</c:v>
                </c:pt>
                <c:pt idx="3">
                  <c:v>12.429378531073446</c:v>
                </c:pt>
                <c:pt idx="4">
                  <c:v>1.1299435028248588</c:v>
                </c:pt>
                <c:pt idx="5">
                  <c:v>1.1299435028248588</c:v>
                </c:pt>
                <c:pt idx="6">
                  <c:v>9.6045197740112993</c:v>
                </c:pt>
                <c:pt idx="7">
                  <c:v>9.6045197740112993</c:v>
                </c:pt>
                <c:pt idx="8">
                  <c:v>1.6949152542372881</c:v>
                </c:pt>
                <c:pt idx="9">
                  <c:v>1.6949152542372881</c:v>
                </c:pt>
                <c:pt idx="10">
                  <c:v>0.56497175141242939</c:v>
                </c:pt>
                <c:pt idx="11">
                  <c:v>0.56497175141242939</c:v>
                </c:pt>
                <c:pt idx="12">
                  <c:v>0.56497175141242939</c:v>
                </c:pt>
                <c:pt idx="13">
                  <c:v>57.06214689265537</c:v>
                </c:pt>
                <c:pt idx="14">
                  <c:v>0.56497175141242939</c:v>
                </c:pt>
                <c:pt idx="15">
                  <c:v>0.56497175141242939</c:v>
                </c:pt>
                <c:pt idx="16">
                  <c:v>56.497175141242941</c:v>
                </c:pt>
                <c:pt idx="17">
                  <c:v>56.497175141242941</c:v>
                </c:pt>
              </c:numCache>
            </c:numRef>
          </c:val>
        </c:ser>
        <c:ser>
          <c:idx val="1"/>
          <c:order val="1"/>
          <c:tx>
            <c:strRef>
              <c:f>'Northern Germany'!$E$37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'Northern Germany'!$A$38:$A$55</c:f>
              <c:strCache>
                <c:ptCount val="18"/>
                <c:pt idx="0">
                  <c:v>Elaegnaceae</c:v>
                </c:pt>
                <c:pt idx="1">
                  <c:v>Hippophae</c:v>
                </c:pt>
                <c:pt idx="2">
                  <c:v>rhamnoides</c:v>
                </c:pt>
                <c:pt idx="3">
                  <c:v>Ericaceae</c:v>
                </c:pt>
                <c:pt idx="4">
                  <c:v>Arctostaphylos</c:v>
                </c:pt>
                <c:pt idx="5">
                  <c:v>undifferentiated</c:v>
                </c:pt>
                <c:pt idx="6">
                  <c:v>Empetrum</c:v>
                </c:pt>
                <c:pt idx="7">
                  <c:v>nigrum</c:v>
                </c:pt>
                <c:pt idx="8">
                  <c:v>Vaccinium</c:v>
                </c:pt>
                <c:pt idx="9">
                  <c:v>undifferentiated</c:v>
                </c:pt>
                <c:pt idx="10">
                  <c:v>Grossulariacaeae</c:v>
                </c:pt>
                <c:pt idx="11">
                  <c:v>Ribes</c:v>
                </c:pt>
                <c:pt idx="12">
                  <c:v>undifferentiated</c:v>
                </c:pt>
                <c:pt idx="13">
                  <c:v>Rosaceae</c:v>
                </c:pt>
                <c:pt idx="14">
                  <c:v>Sorbus</c:v>
                </c:pt>
                <c:pt idx="15">
                  <c:v>undifferentiated</c:v>
                </c:pt>
                <c:pt idx="16">
                  <c:v>Undifferentiated</c:v>
                </c:pt>
                <c:pt idx="17">
                  <c:v>undifferentiated</c:v>
                </c:pt>
              </c:strCache>
            </c:strRef>
          </c:cat>
          <c:val>
            <c:numRef>
              <c:f>'Northern Germany'!$E$38:$E$55</c:f>
              <c:numCache>
                <c:formatCode>General</c:formatCode>
                <c:ptCount val="18"/>
                <c:pt idx="0">
                  <c:v>11.792698517725656</c:v>
                </c:pt>
                <c:pt idx="1">
                  <c:v>11.792698517725656</c:v>
                </c:pt>
                <c:pt idx="2">
                  <c:v>11.792698517725656</c:v>
                </c:pt>
                <c:pt idx="3">
                  <c:v>64.428906608400723</c:v>
                </c:pt>
                <c:pt idx="4">
                  <c:v>11.900430971737926</c:v>
                </c:pt>
                <c:pt idx="5">
                  <c:v>11.900430971737926</c:v>
                </c:pt>
                <c:pt idx="6">
                  <c:v>34.522361688299554</c:v>
                </c:pt>
                <c:pt idx="7">
                  <c:v>34.522361688299554</c:v>
                </c:pt>
                <c:pt idx="8">
                  <c:v>18.006113948363257</c:v>
                </c:pt>
                <c:pt idx="9">
                  <c:v>18.006113948363257</c:v>
                </c:pt>
                <c:pt idx="10">
                  <c:v>0.17764821114563645</c:v>
                </c:pt>
                <c:pt idx="11">
                  <c:v>0.17764821114563645</c:v>
                </c:pt>
                <c:pt idx="12">
                  <c:v>0.17764821114563645</c:v>
                </c:pt>
                <c:pt idx="13">
                  <c:v>23.600746662727971</c:v>
                </c:pt>
                <c:pt idx="14">
                  <c:v>0.26976209840633686</c:v>
                </c:pt>
                <c:pt idx="15">
                  <c:v>0.26976209840633686</c:v>
                </c:pt>
                <c:pt idx="16">
                  <c:v>23.330984564321632</c:v>
                </c:pt>
                <c:pt idx="17">
                  <c:v>23.330984564321632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74528"/>
        <c:axId val="341173352"/>
      </c:barChart>
      <c:catAx>
        <c:axId val="34117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73352"/>
        <c:crosses val="autoZero"/>
        <c:auto val="1"/>
        <c:lblAlgn val="ctr"/>
        <c:lblOffset val="100"/>
        <c:noMultiLvlLbl val="0"/>
      </c:catAx>
      <c:valAx>
        <c:axId val="3411733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7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Northern Germany - 12,000 cal BP - 10,500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'Northern Germany'!$C$59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'Northern Germany'!$A$60:$A$81</c:f>
              <c:strCache>
                <c:ptCount val="22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undifferentiated</c:v>
                </c:pt>
                <c:pt idx="5">
                  <c:v>Elaegnaceae</c:v>
                </c:pt>
                <c:pt idx="6">
                  <c:v>Hippophae</c:v>
                </c:pt>
                <c:pt idx="7">
                  <c:v>rhamnoides</c:v>
                </c:pt>
                <c:pt idx="8">
                  <c:v>Ericaceae</c:v>
                </c:pt>
                <c:pt idx="9">
                  <c:v>Arctostaphylos</c:v>
                </c:pt>
                <c:pt idx="10">
                  <c:v>undifferentiated</c:v>
                </c:pt>
                <c:pt idx="11">
                  <c:v>Empetrum</c:v>
                </c:pt>
                <c:pt idx="12">
                  <c:v>nigrum</c:v>
                </c:pt>
                <c:pt idx="13">
                  <c:v>Vaccinium</c:v>
                </c:pt>
                <c:pt idx="14">
                  <c:v>undifferentiated</c:v>
                </c:pt>
                <c:pt idx="15">
                  <c:v>Rosaceae</c:v>
                </c:pt>
                <c:pt idx="16">
                  <c:v>Prunus</c:v>
                </c:pt>
                <c:pt idx="17">
                  <c:v>undifferentiated</c:v>
                </c:pt>
                <c:pt idx="18">
                  <c:v>Sorbus</c:v>
                </c:pt>
                <c:pt idx="19">
                  <c:v>undifferentiated</c:v>
                </c:pt>
                <c:pt idx="20">
                  <c:v>Undifferentiated</c:v>
                </c:pt>
                <c:pt idx="21">
                  <c:v>undifferentiated</c:v>
                </c:pt>
              </c:strCache>
            </c:strRef>
          </c:cat>
          <c:val>
            <c:numRef>
              <c:f>'Northern Germany'!$C$60:$C$81</c:f>
              <c:numCache>
                <c:formatCode>General</c:formatCode>
                <c:ptCount val="22"/>
                <c:pt idx="0">
                  <c:v>1.6666666666666667</c:v>
                </c:pt>
                <c:pt idx="1">
                  <c:v>0.55555555555555558</c:v>
                </c:pt>
                <c:pt idx="2">
                  <c:v>0.55555555555555558</c:v>
                </c:pt>
                <c:pt idx="3">
                  <c:v>1.1111111111111112</c:v>
                </c:pt>
                <c:pt idx="4">
                  <c:v>1.1111111111111112</c:v>
                </c:pt>
                <c:pt idx="5">
                  <c:v>7.7777777777777777</c:v>
                </c:pt>
                <c:pt idx="6">
                  <c:v>7.7777777777777777</c:v>
                </c:pt>
                <c:pt idx="7">
                  <c:v>7.7777777777777777</c:v>
                </c:pt>
                <c:pt idx="8">
                  <c:v>67.777777777777771</c:v>
                </c:pt>
                <c:pt idx="9">
                  <c:v>3.8888888888888888</c:v>
                </c:pt>
                <c:pt idx="10">
                  <c:v>3.8888888888888888</c:v>
                </c:pt>
                <c:pt idx="11">
                  <c:v>41.666666666666664</c:v>
                </c:pt>
                <c:pt idx="12">
                  <c:v>41.666666666666664</c:v>
                </c:pt>
                <c:pt idx="13">
                  <c:v>22.222222222222221</c:v>
                </c:pt>
                <c:pt idx="14">
                  <c:v>22.222222222222221</c:v>
                </c:pt>
                <c:pt idx="15">
                  <c:v>22.777777777777779</c:v>
                </c:pt>
                <c:pt idx="16">
                  <c:v>0.55555555555555558</c:v>
                </c:pt>
                <c:pt idx="17">
                  <c:v>0.55555555555555558</c:v>
                </c:pt>
                <c:pt idx="18">
                  <c:v>1.1111111111111112</c:v>
                </c:pt>
                <c:pt idx="19">
                  <c:v>1.1111111111111112</c:v>
                </c:pt>
                <c:pt idx="20">
                  <c:v>21.111111111111111</c:v>
                </c:pt>
                <c:pt idx="21">
                  <c:v>21.111111111111111</c:v>
                </c:pt>
              </c:numCache>
            </c:numRef>
          </c:val>
        </c:ser>
        <c:ser>
          <c:idx val="1"/>
          <c:order val="1"/>
          <c:tx>
            <c:strRef>
              <c:f>'Northern Germany'!$E$59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'Northern Germany'!$A$60:$A$81</c:f>
              <c:strCache>
                <c:ptCount val="22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undifferentiated</c:v>
                </c:pt>
                <c:pt idx="5">
                  <c:v>Elaegnaceae</c:v>
                </c:pt>
                <c:pt idx="6">
                  <c:v>Hippophae</c:v>
                </c:pt>
                <c:pt idx="7">
                  <c:v>rhamnoides</c:v>
                </c:pt>
                <c:pt idx="8">
                  <c:v>Ericaceae</c:v>
                </c:pt>
                <c:pt idx="9">
                  <c:v>Arctostaphylos</c:v>
                </c:pt>
                <c:pt idx="10">
                  <c:v>undifferentiated</c:v>
                </c:pt>
                <c:pt idx="11">
                  <c:v>Empetrum</c:v>
                </c:pt>
                <c:pt idx="12">
                  <c:v>nigrum</c:v>
                </c:pt>
                <c:pt idx="13">
                  <c:v>Vaccinium</c:v>
                </c:pt>
                <c:pt idx="14">
                  <c:v>undifferentiated</c:v>
                </c:pt>
                <c:pt idx="15">
                  <c:v>Rosaceae</c:v>
                </c:pt>
                <c:pt idx="16">
                  <c:v>Prunus</c:v>
                </c:pt>
                <c:pt idx="17">
                  <c:v>undifferentiated</c:v>
                </c:pt>
                <c:pt idx="18">
                  <c:v>Sorbus</c:v>
                </c:pt>
                <c:pt idx="19">
                  <c:v>undifferentiated</c:v>
                </c:pt>
                <c:pt idx="20">
                  <c:v>Undifferentiated</c:v>
                </c:pt>
                <c:pt idx="21">
                  <c:v>undifferentiated</c:v>
                </c:pt>
              </c:strCache>
            </c:strRef>
          </c:cat>
          <c:val>
            <c:numRef>
              <c:f>'Northern Germany'!$E$60:$E$81</c:f>
              <c:numCache>
                <c:formatCode>General</c:formatCode>
                <c:ptCount val="22"/>
                <c:pt idx="0">
                  <c:v>3.7833319816435904</c:v>
                </c:pt>
                <c:pt idx="1">
                  <c:v>1.3555936701951583</c:v>
                </c:pt>
                <c:pt idx="2">
                  <c:v>1.3555936701951583</c:v>
                </c:pt>
                <c:pt idx="3">
                  <c:v>2.4277383114484321</c:v>
                </c:pt>
                <c:pt idx="4">
                  <c:v>2.4277383114484321</c:v>
                </c:pt>
                <c:pt idx="5">
                  <c:v>1.5806929892167294</c:v>
                </c:pt>
                <c:pt idx="6">
                  <c:v>1.5806929892167294</c:v>
                </c:pt>
                <c:pt idx="7">
                  <c:v>1.5806929892167294</c:v>
                </c:pt>
                <c:pt idx="8">
                  <c:v>89.267102664521673</c:v>
                </c:pt>
                <c:pt idx="9">
                  <c:v>3.5089435984741288</c:v>
                </c:pt>
                <c:pt idx="10">
                  <c:v>3.5089435984741288</c:v>
                </c:pt>
                <c:pt idx="11">
                  <c:v>53.369040983164169</c:v>
                </c:pt>
                <c:pt idx="12">
                  <c:v>53.369040983164169</c:v>
                </c:pt>
                <c:pt idx="13">
                  <c:v>32.389118082883385</c:v>
                </c:pt>
                <c:pt idx="14">
                  <c:v>32.389118082883385</c:v>
                </c:pt>
                <c:pt idx="15">
                  <c:v>5.3688723646179923</c:v>
                </c:pt>
                <c:pt idx="16">
                  <c:v>1.3602645975259646</c:v>
                </c:pt>
                <c:pt idx="17">
                  <c:v>1.3602645975259646</c:v>
                </c:pt>
                <c:pt idx="18">
                  <c:v>2.7115209780568028</c:v>
                </c:pt>
                <c:pt idx="19">
                  <c:v>2.7115209780568028</c:v>
                </c:pt>
                <c:pt idx="20">
                  <c:v>1.297086789035224</c:v>
                </c:pt>
                <c:pt idx="21">
                  <c:v>1.297086789035224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69432"/>
        <c:axId val="341178056"/>
      </c:barChart>
      <c:catAx>
        <c:axId val="341169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78056"/>
        <c:crosses val="autoZero"/>
        <c:auto val="1"/>
        <c:lblAlgn val="ctr"/>
        <c:lblOffset val="100"/>
        <c:noMultiLvlLbl val="0"/>
      </c:catAx>
      <c:valAx>
        <c:axId val="34117805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6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Northern Germany - 10,500 cal BP - 9,000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'Northern Germany'!$C$85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'Northern Germany'!$A$86:$A$109</c:f>
              <c:strCache>
                <c:ptCount val="24"/>
                <c:pt idx="0">
                  <c:v>Adoxaceae </c:v>
                </c:pt>
                <c:pt idx="1">
                  <c:v>Sambucus</c:v>
                </c:pt>
                <c:pt idx="2">
                  <c:v>nigra</c:v>
                </c:pt>
                <c:pt idx="3">
                  <c:v>undifferentiated</c:v>
                </c:pt>
                <c:pt idx="4">
                  <c:v>Viburnum</c:v>
                </c:pt>
                <c:pt idx="5">
                  <c:v>opulus</c:v>
                </c:pt>
                <c:pt idx="6">
                  <c:v>undifferentiated</c:v>
                </c:pt>
                <c:pt idx="7">
                  <c:v>Elaegnaceae</c:v>
                </c:pt>
                <c:pt idx="8">
                  <c:v>Hippophae</c:v>
                </c:pt>
                <c:pt idx="9">
                  <c:v>rhamnoides</c:v>
                </c:pt>
                <c:pt idx="10">
                  <c:v>Ericaceae</c:v>
                </c:pt>
                <c:pt idx="11">
                  <c:v>Arctostaphylos</c:v>
                </c:pt>
                <c:pt idx="12">
                  <c:v>undifferentiated</c:v>
                </c:pt>
                <c:pt idx="13">
                  <c:v>Empetrum</c:v>
                </c:pt>
                <c:pt idx="14">
                  <c:v>nigrum</c:v>
                </c:pt>
                <c:pt idx="15">
                  <c:v>Vaccinium</c:v>
                </c:pt>
                <c:pt idx="16">
                  <c:v>undifferentiated</c:v>
                </c:pt>
                <c:pt idx="17">
                  <c:v>Rosaceae</c:v>
                </c:pt>
                <c:pt idx="18">
                  <c:v>Prunus</c:v>
                </c:pt>
                <c:pt idx="19">
                  <c:v>undifferentiated</c:v>
                </c:pt>
                <c:pt idx="20">
                  <c:v>Sorbus</c:v>
                </c:pt>
                <c:pt idx="21">
                  <c:v>undifferentiated</c:v>
                </c:pt>
                <c:pt idx="22">
                  <c:v>Undifferentiated</c:v>
                </c:pt>
                <c:pt idx="23">
                  <c:v>undifferentiated</c:v>
                </c:pt>
              </c:strCache>
            </c:strRef>
          </c:cat>
          <c:val>
            <c:numRef>
              <c:f>'Northern Germany'!$C$86:$C$109</c:f>
              <c:numCache>
                <c:formatCode>General</c:formatCode>
                <c:ptCount val="24"/>
                <c:pt idx="0">
                  <c:v>10.810810810810811</c:v>
                </c:pt>
                <c:pt idx="1">
                  <c:v>6.0810810810810807</c:v>
                </c:pt>
                <c:pt idx="2">
                  <c:v>2.0270270270270272</c:v>
                </c:pt>
                <c:pt idx="3">
                  <c:v>4.0540540540540544</c:v>
                </c:pt>
                <c:pt idx="4">
                  <c:v>4.7297297297297298</c:v>
                </c:pt>
                <c:pt idx="5">
                  <c:v>3.3783783783783785</c:v>
                </c:pt>
                <c:pt idx="6">
                  <c:v>1.3513513513513513</c:v>
                </c:pt>
                <c:pt idx="7">
                  <c:v>1.3513513513513513</c:v>
                </c:pt>
                <c:pt idx="8">
                  <c:v>1.3513513513513513</c:v>
                </c:pt>
                <c:pt idx="9">
                  <c:v>1.3513513513513513</c:v>
                </c:pt>
                <c:pt idx="10">
                  <c:v>62.837837837837839</c:v>
                </c:pt>
                <c:pt idx="11">
                  <c:v>1.3513513513513513</c:v>
                </c:pt>
                <c:pt idx="12">
                  <c:v>1.3513513513513513</c:v>
                </c:pt>
                <c:pt idx="13">
                  <c:v>50.675675675675677</c:v>
                </c:pt>
                <c:pt idx="14">
                  <c:v>50.675675675675677</c:v>
                </c:pt>
                <c:pt idx="15">
                  <c:v>10.810810810810811</c:v>
                </c:pt>
                <c:pt idx="16">
                  <c:v>10.810810810810811</c:v>
                </c:pt>
                <c:pt idx="17">
                  <c:v>25</c:v>
                </c:pt>
                <c:pt idx="18">
                  <c:v>2.0270270270270272</c:v>
                </c:pt>
                <c:pt idx="19">
                  <c:v>2.0270270270270272</c:v>
                </c:pt>
                <c:pt idx="20">
                  <c:v>10.810810810810811</c:v>
                </c:pt>
                <c:pt idx="21">
                  <c:v>10.810810810810811</c:v>
                </c:pt>
                <c:pt idx="22">
                  <c:v>12.162162162162161</c:v>
                </c:pt>
                <c:pt idx="23">
                  <c:v>12.162162162162161</c:v>
                </c:pt>
              </c:numCache>
            </c:numRef>
          </c:val>
        </c:ser>
        <c:ser>
          <c:idx val="1"/>
          <c:order val="1"/>
          <c:tx>
            <c:strRef>
              <c:f>'Northern Germany'!$E$85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'Northern Germany'!$A$86:$A$109</c:f>
              <c:strCache>
                <c:ptCount val="24"/>
                <c:pt idx="0">
                  <c:v>Adoxaceae </c:v>
                </c:pt>
                <c:pt idx="1">
                  <c:v>Sambucus</c:v>
                </c:pt>
                <c:pt idx="2">
                  <c:v>nigra</c:v>
                </c:pt>
                <c:pt idx="3">
                  <c:v>undifferentiated</c:v>
                </c:pt>
                <c:pt idx="4">
                  <c:v>Viburnum</c:v>
                </c:pt>
                <c:pt idx="5">
                  <c:v>opulus</c:v>
                </c:pt>
                <c:pt idx="6">
                  <c:v>undifferentiated</c:v>
                </c:pt>
                <c:pt idx="7">
                  <c:v>Elaegnaceae</c:v>
                </c:pt>
                <c:pt idx="8">
                  <c:v>Hippophae</c:v>
                </c:pt>
                <c:pt idx="9">
                  <c:v>rhamnoides</c:v>
                </c:pt>
                <c:pt idx="10">
                  <c:v>Ericaceae</c:v>
                </c:pt>
                <c:pt idx="11">
                  <c:v>Arctostaphylos</c:v>
                </c:pt>
                <c:pt idx="12">
                  <c:v>undifferentiated</c:v>
                </c:pt>
                <c:pt idx="13">
                  <c:v>Empetrum</c:v>
                </c:pt>
                <c:pt idx="14">
                  <c:v>nigrum</c:v>
                </c:pt>
                <c:pt idx="15">
                  <c:v>Vaccinium</c:v>
                </c:pt>
                <c:pt idx="16">
                  <c:v>undifferentiated</c:v>
                </c:pt>
                <c:pt idx="17">
                  <c:v>Rosaceae</c:v>
                </c:pt>
                <c:pt idx="18">
                  <c:v>Prunus</c:v>
                </c:pt>
                <c:pt idx="19">
                  <c:v>undifferentiated</c:v>
                </c:pt>
                <c:pt idx="20">
                  <c:v>Sorbus</c:v>
                </c:pt>
                <c:pt idx="21">
                  <c:v>undifferentiated</c:v>
                </c:pt>
                <c:pt idx="22">
                  <c:v>Undifferentiated</c:v>
                </c:pt>
                <c:pt idx="23">
                  <c:v>undifferentiated</c:v>
                </c:pt>
              </c:strCache>
            </c:strRef>
          </c:cat>
          <c:val>
            <c:numRef>
              <c:f>'Northern Germany'!$E$86:$E$109</c:f>
              <c:numCache>
                <c:formatCode>General</c:formatCode>
                <c:ptCount val="24"/>
                <c:pt idx="0">
                  <c:v>10.592305476863098</c:v>
                </c:pt>
                <c:pt idx="1">
                  <c:v>2.4677066419703131</c:v>
                </c:pt>
                <c:pt idx="2">
                  <c:v>7.5708047706750603E-2</c:v>
                </c:pt>
                <c:pt idx="3">
                  <c:v>2.3919985942635624</c:v>
                </c:pt>
                <c:pt idx="4">
                  <c:v>8.1245988348927849</c:v>
                </c:pt>
                <c:pt idx="5">
                  <c:v>8.0471216518866964</c:v>
                </c:pt>
                <c:pt idx="6">
                  <c:v>7.7477183006089273E-2</c:v>
                </c:pt>
                <c:pt idx="7">
                  <c:v>3.0952389950048032</c:v>
                </c:pt>
                <c:pt idx="8">
                  <c:v>3.0952389950048032</c:v>
                </c:pt>
                <c:pt idx="9">
                  <c:v>3.0952389950048032</c:v>
                </c:pt>
                <c:pt idx="10">
                  <c:v>40.823792125239621</c:v>
                </c:pt>
                <c:pt idx="11">
                  <c:v>1.2471090687735582</c:v>
                </c:pt>
                <c:pt idx="12">
                  <c:v>1.2471090687735582</c:v>
                </c:pt>
                <c:pt idx="13">
                  <c:v>28.024583378848344</c:v>
                </c:pt>
                <c:pt idx="14">
                  <c:v>28.024583378848344</c:v>
                </c:pt>
                <c:pt idx="15">
                  <c:v>11.552099677617715</c:v>
                </c:pt>
                <c:pt idx="16">
                  <c:v>11.552099677617715</c:v>
                </c:pt>
                <c:pt idx="17">
                  <c:v>45.488663402892477</c:v>
                </c:pt>
                <c:pt idx="18">
                  <c:v>6.1734614618211223</c:v>
                </c:pt>
                <c:pt idx="19">
                  <c:v>6.1734614618211223</c:v>
                </c:pt>
                <c:pt idx="20">
                  <c:v>26.658753294077808</c:v>
                </c:pt>
                <c:pt idx="21">
                  <c:v>26.658753294077808</c:v>
                </c:pt>
                <c:pt idx="22">
                  <c:v>12.65644864699355</c:v>
                </c:pt>
                <c:pt idx="23">
                  <c:v>12.65644864699355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78840"/>
        <c:axId val="341170216"/>
      </c:barChart>
      <c:catAx>
        <c:axId val="341178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70216"/>
        <c:crosses val="autoZero"/>
        <c:auto val="1"/>
        <c:lblAlgn val="ctr"/>
        <c:lblOffset val="100"/>
        <c:noMultiLvlLbl val="0"/>
      </c:catAx>
      <c:valAx>
        <c:axId val="341170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78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Northern Germany - 9,000 cal BP - 7,500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'Northern Germany'!$C$113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'Northern Germany'!$A$114:$A$141</c:f>
              <c:strCache>
                <c:ptCount val="28"/>
                <c:pt idx="0">
                  <c:v>Adoxaceae </c:v>
                </c:pt>
                <c:pt idx="1">
                  <c:v>Sambucus</c:v>
                </c:pt>
                <c:pt idx="2">
                  <c:v>nigra</c:v>
                </c:pt>
                <c:pt idx="3">
                  <c:v>undifferentiated</c:v>
                </c:pt>
                <c:pt idx="4">
                  <c:v>Viburnum</c:v>
                </c:pt>
                <c:pt idx="5">
                  <c:v>opulus</c:v>
                </c:pt>
                <c:pt idx="6">
                  <c:v>undifferentiated</c:v>
                </c:pt>
                <c:pt idx="7">
                  <c:v>Cornaceae</c:v>
                </c:pt>
                <c:pt idx="8">
                  <c:v>Cornus</c:v>
                </c:pt>
                <c:pt idx="9">
                  <c:v>undifferentiated</c:v>
                </c:pt>
                <c:pt idx="10">
                  <c:v>Elaegnaceae</c:v>
                </c:pt>
                <c:pt idx="11">
                  <c:v>Hippophae</c:v>
                </c:pt>
                <c:pt idx="12">
                  <c:v>rhamnoides</c:v>
                </c:pt>
                <c:pt idx="13">
                  <c:v>Ericaceae</c:v>
                </c:pt>
                <c:pt idx="14">
                  <c:v>Empetrum</c:v>
                </c:pt>
                <c:pt idx="15">
                  <c:v>nigrum</c:v>
                </c:pt>
                <c:pt idx="16">
                  <c:v>Vaccinium</c:v>
                </c:pt>
                <c:pt idx="17">
                  <c:v>undifferentiated</c:v>
                </c:pt>
                <c:pt idx="18">
                  <c:v>Grossulariacaeae</c:v>
                </c:pt>
                <c:pt idx="19">
                  <c:v>Ribes</c:v>
                </c:pt>
                <c:pt idx="20">
                  <c:v>undifferentiated</c:v>
                </c:pt>
                <c:pt idx="21">
                  <c:v>Rosaceae</c:v>
                </c:pt>
                <c:pt idx="22">
                  <c:v>Prunus</c:v>
                </c:pt>
                <c:pt idx="23">
                  <c:v>undifferentiated</c:v>
                </c:pt>
                <c:pt idx="24">
                  <c:v>Sorbus</c:v>
                </c:pt>
                <c:pt idx="25">
                  <c:v>undifferentiated</c:v>
                </c:pt>
                <c:pt idx="26">
                  <c:v>Undifferentiated</c:v>
                </c:pt>
                <c:pt idx="27">
                  <c:v>undifferentiated</c:v>
                </c:pt>
              </c:strCache>
            </c:strRef>
          </c:cat>
          <c:val>
            <c:numRef>
              <c:f>'Northern Germany'!$C$114:$C$141</c:f>
              <c:numCache>
                <c:formatCode>General</c:formatCode>
                <c:ptCount val="28"/>
                <c:pt idx="0">
                  <c:v>24.8</c:v>
                </c:pt>
                <c:pt idx="1">
                  <c:v>5.6</c:v>
                </c:pt>
                <c:pt idx="2">
                  <c:v>1.6</c:v>
                </c:pt>
                <c:pt idx="3">
                  <c:v>4</c:v>
                </c:pt>
                <c:pt idx="4">
                  <c:v>19.2</c:v>
                </c:pt>
                <c:pt idx="5">
                  <c:v>16.8</c:v>
                </c:pt>
                <c:pt idx="6">
                  <c:v>2.4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24</c:v>
                </c:pt>
                <c:pt idx="14">
                  <c:v>23.2</c:v>
                </c:pt>
                <c:pt idx="15">
                  <c:v>23.2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48.8</c:v>
                </c:pt>
                <c:pt idx="22">
                  <c:v>1.6</c:v>
                </c:pt>
                <c:pt idx="23">
                  <c:v>1.6</c:v>
                </c:pt>
                <c:pt idx="24">
                  <c:v>24.8</c:v>
                </c:pt>
                <c:pt idx="25">
                  <c:v>24.8</c:v>
                </c:pt>
                <c:pt idx="26">
                  <c:v>22.4</c:v>
                </c:pt>
                <c:pt idx="27">
                  <c:v>22.4</c:v>
                </c:pt>
              </c:numCache>
            </c:numRef>
          </c:val>
        </c:ser>
        <c:ser>
          <c:idx val="1"/>
          <c:order val="1"/>
          <c:tx>
            <c:strRef>
              <c:f>'Northern Germany'!$E$113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'Northern Germany'!$A$114:$A$141</c:f>
              <c:strCache>
                <c:ptCount val="28"/>
                <c:pt idx="0">
                  <c:v>Adoxaceae </c:v>
                </c:pt>
                <c:pt idx="1">
                  <c:v>Sambucus</c:v>
                </c:pt>
                <c:pt idx="2">
                  <c:v>nigra</c:v>
                </c:pt>
                <c:pt idx="3">
                  <c:v>undifferentiated</c:v>
                </c:pt>
                <c:pt idx="4">
                  <c:v>Viburnum</c:v>
                </c:pt>
                <c:pt idx="5">
                  <c:v>opulus</c:v>
                </c:pt>
                <c:pt idx="6">
                  <c:v>undifferentiated</c:v>
                </c:pt>
                <c:pt idx="7">
                  <c:v>Cornaceae</c:v>
                </c:pt>
                <c:pt idx="8">
                  <c:v>Cornus</c:v>
                </c:pt>
                <c:pt idx="9">
                  <c:v>undifferentiated</c:v>
                </c:pt>
                <c:pt idx="10">
                  <c:v>Elaegnaceae</c:v>
                </c:pt>
                <c:pt idx="11">
                  <c:v>Hippophae</c:v>
                </c:pt>
                <c:pt idx="12">
                  <c:v>rhamnoides</c:v>
                </c:pt>
                <c:pt idx="13">
                  <c:v>Ericaceae</c:v>
                </c:pt>
                <c:pt idx="14">
                  <c:v>Empetrum</c:v>
                </c:pt>
                <c:pt idx="15">
                  <c:v>nigrum</c:v>
                </c:pt>
                <c:pt idx="16">
                  <c:v>Vaccinium</c:v>
                </c:pt>
                <c:pt idx="17">
                  <c:v>undifferentiated</c:v>
                </c:pt>
                <c:pt idx="18">
                  <c:v>Grossulariacaeae</c:v>
                </c:pt>
                <c:pt idx="19">
                  <c:v>Ribes</c:v>
                </c:pt>
                <c:pt idx="20">
                  <c:v>undifferentiated</c:v>
                </c:pt>
                <c:pt idx="21">
                  <c:v>Rosaceae</c:v>
                </c:pt>
                <c:pt idx="22">
                  <c:v>Prunus</c:v>
                </c:pt>
                <c:pt idx="23">
                  <c:v>undifferentiated</c:v>
                </c:pt>
                <c:pt idx="24">
                  <c:v>Sorbus</c:v>
                </c:pt>
                <c:pt idx="25">
                  <c:v>undifferentiated</c:v>
                </c:pt>
                <c:pt idx="26">
                  <c:v>Undifferentiated</c:v>
                </c:pt>
                <c:pt idx="27">
                  <c:v>undifferentiated</c:v>
                </c:pt>
              </c:strCache>
            </c:strRef>
          </c:cat>
          <c:val>
            <c:numRef>
              <c:f>'Northern Germany'!$E$114:$E$141</c:f>
              <c:numCache>
                <c:formatCode>General</c:formatCode>
                <c:ptCount val="28"/>
                <c:pt idx="0">
                  <c:v>24.782340712436493</c:v>
                </c:pt>
                <c:pt idx="1">
                  <c:v>1.9793915426562636</c:v>
                </c:pt>
                <c:pt idx="2">
                  <c:v>3.279489458786862E-2</c:v>
                </c:pt>
                <c:pt idx="3">
                  <c:v>1.9465966480683949</c:v>
                </c:pt>
                <c:pt idx="4">
                  <c:v>22.802949169780227</c:v>
                </c:pt>
                <c:pt idx="5">
                  <c:v>21.710015887607732</c:v>
                </c:pt>
                <c:pt idx="6">
                  <c:v>1.0929332821724971</c:v>
                </c:pt>
                <c:pt idx="7">
                  <c:v>0.44110921104344625</c:v>
                </c:pt>
                <c:pt idx="8">
                  <c:v>0.44110921104344625</c:v>
                </c:pt>
                <c:pt idx="9">
                  <c:v>0.44110921104344625</c:v>
                </c:pt>
                <c:pt idx="10">
                  <c:v>1.4393612827508115</c:v>
                </c:pt>
                <c:pt idx="11">
                  <c:v>1.4393612827508115</c:v>
                </c:pt>
                <c:pt idx="12">
                  <c:v>1.4393612827508115</c:v>
                </c:pt>
                <c:pt idx="13">
                  <c:v>18.048209600977472</c:v>
                </c:pt>
                <c:pt idx="14">
                  <c:v>17.630459089969637</c:v>
                </c:pt>
                <c:pt idx="15">
                  <c:v>17.630459089969637</c:v>
                </c:pt>
                <c:pt idx="16">
                  <c:v>0.41775051100783328</c:v>
                </c:pt>
                <c:pt idx="17">
                  <c:v>0.41775051100783328</c:v>
                </c:pt>
                <c:pt idx="18">
                  <c:v>1.5375799487458652E-2</c:v>
                </c:pt>
                <c:pt idx="19">
                  <c:v>1.5375799487458652E-2</c:v>
                </c:pt>
                <c:pt idx="20">
                  <c:v>1.5375799487458652E-2</c:v>
                </c:pt>
                <c:pt idx="21">
                  <c:v>55.27360339330432</c:v>
                </c:pt>
                <c:pt idx="22">
                  <c:v>2.8322120491118188</c:v>
                </c:pt>
                <c:pt idx="23">
                  <c:v>2.8322120491118188</c:v>
                </c:pt>
                <c:pt idx="24">
                  <c:v>34.916836648959084</c:v>
                </c:pt>
                <c:pt idx="25">
                  <c:v>34.916836648959084</c:v>
                </c:pt>
                <c:pt idx="26">
                  <c:v>17.524554695233419</c:v>
                </c:pt>
                <c:pt idx="27">
                  <c:v>17.524554695233419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70608"/>
        <c:axId val="341171784"/>
      </c:barChart>
      <c:catAx>
        <c:axId val="3411706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71784"/>
        <c:crosses val="autoZero"/>
        <c:auto val="1"/>
        <c:lblAlgn val="ctr"/>
        <c:lblOffset val="100"/>
        <c:noMultiLvlLbl val="0"/>
      </c:catAx>
      <c:valAx>
        <c:axId val="3411717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Northern Germany - 7,500 cal BP - 5,700 cal BP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'Northern Germany'!$C$145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'Northern Germany'!$A$146:$A$166</c:f>
              <c:strCache>
                <c:ptCount val="21"/>
                <c:pt idx="0">
                  <c:v>Adoxaceae </c:v>
                </c:pt>
                <c:pt idx="1">
                  <c:v>Sambucus</c:v>
                </c:pt>
                <c:pt idx="2">
                  <c:v>nigra</c:v>
                </c:pt>
                <c:pt idx="3">
                  <c:v>undifferentiated</c:v>
                </c:pt>
                <c:pt idx="4">
                  <c:v>Viburnum</c:v>
                </c:pt>
                <c:pt idx="5">
                  <c:v>opulus</c:v>
                </c:pt>
                <c:pt idx="6">
                  <c:v>undifferentiated</c:v>
                </c:pt>
                <c:pt idx="7">
                  <c:v>Elaegnaceae</c:v>
                </c:pt>
                <c:pt idx="8">
                  <c:v>Hippophae</c:v>
                </c:pt>
                <c:pt idx="9">
                  <c:v>rhamnoides</c:v>
                </c:pt>
                <c:pt idx="10">
                  <c:v>Ericaceae</c:v>
                </c:pt>
                <c:pt idx="11">
                  <c:v>Empetrum</c:v>
                </c:pt>
                <c:pt idx="12">
                  <c:v>nigrum</c:v>
                </c:pt>
                <c:pt idx="13">
                  <c:v>Rosaceae</c:v>
                </c:pt>
                <c:pt idx="14">
                  <c:v>Prunus</c:v>
                </c:pt>
                <c:pt idx="15">
                  <c:v>undifferentiated</c:v>
                </c:pt>
                <c:pt idx="16">
                  <c:v>Sorbus</c:v>
                </c:pt>
                <c:pt idx="17">
                  <c:v>aucuparia</c:v>
                </c:pt>
                <c:pt idx="18">
                  <c:v>undifferentiated</c:v>
                </c:pt>
                <c:pt idx="19">
                  <c:v>Undifferentiated</c:v>
                </c:pt>
                <c:pt idx="20">
                  <c:v>undifferentiated</c:v>
                </c:pt>
              </c:strCache>
            </c:strRef>
          </c:cat>
          <c:val>
            <c:numRef>
              <c:f>'Northern Germany'!$C$146:$C$166</c:f>
              <c:numCache>
                <c:formatCode>General</c:formatCode>
                <c:ptCount val="21"/>
                <c:pt idx="0">
                  <c:v>31.067961165048544</c:v>
                </c:pt>
                <c:pt idx="1">
                  <c:v>15.533980582524272</c:v>
                </c:pt>
                <c:pt idx="2">
                  <c:v>0.970873786407767</c:v>
                </c:pt>
                <c:pt idx="3">
                  <c:v>14.563106796116505</c:v>
                </c:pt>
                <c:pt idx="4">
                  <c:v>15.533980582524272</c:v>
                </c:pt>
                <c:pt idx="5">
                  <c:v>6.7961165048543686</c:v>
                </c:pt>
                <c:pt idx="6">
                  <c:v>8.7378640776699026</c:v>
                </c:pt>
                <c:pt idx="7">
                  <c:v>0.970873786407767</c:v>
                </c:pt>
                <c:pt idx="8">
                  <c:v>0.970873786407767</c:v>
                </c:pt>
                <c:pt idx="9">
                  <c:v>0.970873786407767</c:v>
                </c:pt>
                <c:pt idx="10">
                  <c:v>25.242718446601941</c:v>
                </c:pt>
                <c:pt idx="11">
                  <c:v>25.242718446601941</c:v>
                </c:pt>
                <c:pt idx="12">
                  <c:v>25.242718446601941</c:v>
                </c:pt>
                <c:pt idx="13">
                  <c:v>42.71844660194175</c:v>
                </c:pt>
                <c:pt idx="14">
                  <c:v>1.941747572815534</c:v>
                </c:pt>
                <c:pt idx="15">
                  <c:v>1.941747572815534</c:v>
                </c:pt>
                <c:pt idx="16">
                  <c:v>18.446601941747574</c:v>
                </c:pt>
                <c:pt idx="17">
                  <c:v>0.970873786407767</c:v>
                </c:pt>
                <c:pt idx="18">
                  <c:v>17.475728155339805</c:v>
                </c:pt>
                <c:pt idx="19">
                  <c:v>22.33009708737864</c:v>
                </c:pt>
                <c:pt idx="20">
                  <c:v>22.33009708737864</c:v>
                </c:pt>
              </c:numCache>
            </c:numRef>
          </c:val>
        </c:ser>
        <c:ser>
          <c:idx val="1"/>
          <c:order val="1"/>
          <c:tx>
            <c:strRef>
              <c:f>'Northern Germany'!$E$145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'Northern Germany'!$A$146:$A$166</c:f>
              <c:strCache>
                <c:ptCount val="21"/>
                <c:pt idx="0">
                  <c:v>Adoxaceae </c:v>
                </c:pt>
                <c:pt idx="1">
                  <c:v>Sambucus</c:v>
                </c:pt>
                <c:pt idx="2">
                  <c:v>nigra</c:v>
                </c:pt>
                <c:pt idx="3">
                  <c:v>undifferentiated</c:v>
                </c:pt>
                <c:pt idx="4">
                  <c:v>Viburnum</c:v>
                </c:pt>
                <c:pt idx="5">
                  <c:v>opulus</c:v>
                </c:pt>
                <c:pt idx="6">
                  <c:v>undifferentiated</c:v>
                </c:pt>
                <c:pt idx="7">
                  <c:v>Elaegnaceae</c:v>
                </c:pt>
                <c:pt idx="8">
                  <c:v>Hippophae</c:v>
                </c:pt>
                <c:pt idx="9">
                  <c:v>rhamnoides</c:v>
                </c:pt>
                <c:pt idx="10">
                  <c:v>Ericaceae</c:v>
                </c:pt>
                <c:pt idx="11">
                  <c:v>Empetrum</c:v>
                </c:pt>
                <c:pt idx="12">
                  <c:v>nigrum</c:v>
                </c:pt>
                <c:pt idx="13">
                  <c:v>Rosaceae</c:v>
                </c:pt>
                <c:pt idx="14">
                  <c:v>Prunus</c:v>
                </c:pt>
                <c:pt idx="15">
                  <c:v>undifferentiated</c:v>
                </c:pt>
                <c:pt idx="16">
                  <c:v>Sorbus</c:v>
                </c:pt>
                <c:pt idx="17">
                  <c:v>aucuparia</c:v>
                </c:pt>
                <c:pt idx="18">
                  <c:v>undifferentiated</c:v>
                </c:pt>
                <c:pt idx="19">
                  <c:v>Undifferentiated</c:v>
                </c:pt>
                <c:pt idx="20">
                  <c:v>undifferentiated</c:v>
                </c:pt>
              </c:strCache>
            </c:strRef>
          </c:cat>
          <c:val>
            <c:numRef>
              <c:f>'Northern Germany'!$E$146:$E$166</c:f>
              <c:numCache>
                <c:formatCode>General</c:formatCode>
                <c:ptCount val="21"/>
                <c:pt idx="0">
                  <c:v>12.084022211102495</c:v>
                </c:pt>
                <c:pt idx="1">
                  <c:v>5.8192944964293822</c:v>
                </c:pt>
                <c:pt idx="2">
                  <c:v>3.4994715595858962E-2</c:v>
                </c:pt>
                <c:pt idx="3">
                  <c:v>5.7842997808335239</c:v>
                </c:pt>
                <c:pt idx="4">
                  <c:v>6.2647277146731115</c:v>
                </c:pt>
                <c:pt idx="5">
                  <c:v>4.1407269881032773</c:v>
                </c:pt>
                <c:pt idx="6">
                  <c:v>2.1240007265698346</c:v>
                </c:pt>
                <c:pt idx="7">
                  <c:v>3.8042186112811147</c:v>
                </c:pt>
                <c:pt idx="8">
                  <c:v>3.8042186112811147</c:v>
                </c:pt>
                <c:pt idx="9">
                  <c:v>3.8042186112811147</c:v>
                </c:pt>
                <c:pt idx="10">
                  <c:v>17.987014367065765</c:v>
                </c:pt>
                <c:pt idx="11">
                  <c:v>17.987014367065765</c:v>
                </c:pt>
                <c:pt idx="12">
                  <c:v>17.987014367065765</c:v>
                </c:pt>
                <c:pt idx="13">
                  <c:v>66.124744810550609</c:v>
                </c:pt>
                <c:pt idx="14">
                  <c:v>7.6014315432129145</c:v>
                </c:pt>
                <c:pt idx="15">
                  <c:v>7.6014315432129145</c:v>
                </c:pt>
                <c:pt idx="16">
                  <c:v>45.384936314163248</c:v>
                </c:pt>
                <c:pt idx="17">
                  <c:v>3.8059700311184434E-2</c:v>
                </c:pt>
                <c:pt idx="18">
                  <c:v>45.346876613852061</c:v>
                </c:pt>
                <c:pt idx="19">
                  <c:v>13.138376953174458</c:v>
                </c:pt>
                <c:pt idx="20">
                  <c:v>13.138376953174458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74920"/>
        <c:axId val="341175312"/>
      </c:barChart>
      <c:catAx>
        <c:axId val="341174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75312"/>
        <c:crosses val="autoZero"/>
        <c:auto val="1"/>
        <c:lblAlgn val="ctr"/>
        <c:lblOffset val="100"/>
        <c:noMultiLvlLbl val="0"/>
      </c:catAx>
      <c:valAx>
        <c:axId val="34117531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74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All samples spanning late Palaeolithic - early Neolithic - 15,000 cal BP - 5,700 cal BP in Ireland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Ireland!$C$2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Ireland!$A$3:$A$20</c:f>
              <c:strCache>
                <c:ptCount val="18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opulus</c:v>
                </c:pt>
                <c:pt idx="5">
                  <c:v>undifferentiated</c:v>
                </c:pt>
                <c:pt idx="6">
                  <c:v>Ericaceae</c:v>
                </c:pt>
                <c:pt idx="7">
                  <c:v>Empetrum</c:v>
                </c:pt>
                <c:pt idx="8">
                  <c:v>nigrum</c:v>
                </c:pt>
                <c:pt idx="9">
                  <c:v>Rosaceae</c:v>
                </c:pt>
                <c:pt idx="10">
                  <c:v>Crataegus</c:v>
                </c:pt>
                <c:pt idx="11">
                  <c:v>undifferentiated</c:v>
                </c:pt>
                <c:pt idx="12">
                  <c:v>Rubus</c:v>
                </c:pt>
                <c:pt idx="13">
                  <c:v>chamaemorus</c:v>
                </c:pt>
                <c:pt idx="14">
                  <c:v>Sorbus</c:v>
                </c:pt>
                <c:pt idx="15">
                  <c:v>aucuparia</c:v>
                </c:pt>
                <c:pt idx="16">
                  <c:v>Undifferentiated</c:v>
                </c:pt>
                <c:pt idx="17">
                  <c:v>undifferentiated</c:v>
                </c:pt>
              </c:strCache>
            </c:strRef>
          </c:cat>
          <c:val>
            <c:numRef>
              <c:f>Ireland!$C$3:$C$20</c:f>
              <c:numCache>
                <c:formatCode>General</c:formatCode>
                <c:ptCount val="18"/>
                <c:pt idx="0">
                  <c:v>3.8585209003215435</c:v>
                </c:pt>
                <c:pt idx="1">
                  <c:v>2.2508038585209005</c:v>
                </c:pt>
                <c:pt idx="2">
                  <c:v>2.2508038585209005</c:v>
                </c:pt>
                <c:pt idx="3">
                  <c:v>1.607717041800643</c:v>
                </c:pt>
                <c:pt idx="4">
                  <c:v>0.32154340836012862</c:v>
                </c:pt>
                <c:pt idx="5">
                  <c:v>1.2861736334405145</c:v>
                </c:pt>
                <c:pt idx="6">
                  <c:v>55.627009646302248</c:v>
                </c:pt>
                <c:pt idx="7">
                  <c:v>55.627009646302248</c:v>
                </c:pt>
                <c:pt idx="8">
                  <c:v>55.627009646302248</c:v>
                </c:pt>
                <c:pt idx="9">
                  <c:v>40.514469453376208</c:v>
                </c:pt>
                <c:pt idx="10">
                  <c:v>0.32154340836012862</c:v>
                </c:pt>
                <c:pt idx="11">
                  <c:v>0.32154340836012862</c:v>
                </c:pt>
                <c:pt idx="12">
                  <c:v>0.32154340836012862</c:v>
                </c:pt>
                <c:pt idx="13">
                  <c:v>0.32154340836012862</c:v>
                </c:pt>
                <c:pt idx="14">
                  <c:v>0.32154340836012862</c:v>
                </c:pt>
                <c:pt idx="15">
                  <c:v>0.32154340836012862</c:v>
                </c:pt>
                <c:pt idx="16">
                  <c:v>39.549839228295816</c:v>
                </c:pt>
                <c:pt idx="17">
                  <c:v>39.549839228295816</c:v>
                </c:pt>
              </c:numCache>
            </c:numRef>
          </c:val>
        </c:ser>
        <c:ser>
          <c:idx val="1"/>
          <c:order val="1"/>
          <c:tx>
            <c:strRef>
              <c:f>Ireland!$E$2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Ireland!$A$3:$A$20</c:f>
              <c:strCache>
                <c:ptCount val="18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opulus</c:v>
                </c:pt>
                <c:pt idx="5">
                  <c:v>undifferentiated</c:v>
                </c:pt>
                <c:pt idx="6">
                  <c:v>Ericaceae</c:v>
                </c:pt>
                <c:pt idx="7">
                  <c:v>Empetrum</c:v>
                </c:pt>
                <c:pt idx="8">
                  <c:v>nigrum</c:v>
                </c:pt>
                <c:pt idx="9">
                  <c:v>Rosaceae</c:v>
                </c:pt>
                <c:pt idx="10">
                  <c:v>Crataegus</c:v>
                </c:pt>
                <c:pt idx="11">
                  <c:v>undifferentiated</c:v>
                </c:pt>
                <c:pt idx="12">
                  <c:v>Rubus</c:v>
                </c:pt>
                <c:pt idx="13">
                  <c:v>chamaemorus</c:v>
                </c:pt>
                <c:pt idx="14">
                  <c:v>Sorbus</c:v>
                </c:pt>
                <c:pt idx="15">
                  <c:v>aucuparia</c:v>
                </c:pt>
                <c:pt idx="16">
                  <c:v>Undifferentiated</c:v>
                </c:pt>
                <c:pt idx="17">
                  <c:v>undifferentiated</c:v>
                </c:pt>
              </c:strCache>
            </c:strRef>
          </c:cat>
          <c:val>
            <c:numRef>
              <c:f>Ireland!$E$3:$E$20</c:f>
              <c:numCache>
                <c:formatCode>General</c:formatCode>
                <c:ptCount val="18"/>
                <c:pt idx="0">
                  <c:v>4.6755749225460317</c:v>
                </c:pt>
                <c:pt idx="1">
                  <c:v>2.8878365784237174</c:v>
                </c:pt>
                <c:pt idx="2">
                  <c:v>2.8878365784237174</c:v>
                </c:pt>
                <c:pt idx="3">
                  <c:v>1.7877383441223142</c:v>
                </c:pt>
                <c:pt idx="4">
                  <c:v>0.28903554066648196</c:v>
                </c:pt>
                <c:pt idx="5">
                  <c:v>1.4987028034558323</c:v>
                </c:pt>
                <c:pt idx="6">
                  <c:v>56.896866577668071</c:v>
                </c:pt>
                <c:pt idx="7">
                  <c:v>56.896866577668071</c:v>
                </c:pt>
                <c:pt idx="8">
                  <c:v>56.896866577668071</c:v>
                </c:pt>
                <c:pt idx="9">
                  <c:v>38.427558499785903</c:v>
                </c:pt>
                <c:pt idx="10">
                  <c:v>0.47983677992997659</c:v>
                </c:pt>
                <c:pt idx="11">
                  <c:v>0.47983677992997659</c:v>
                </c:pt>
                <c:pt idx="12">
                  <c:v>0.33185562076522002</c:v>
                </c:pt>
                <c:pt idx="13">
                  <c:v>0.33185562076522002</c:v>
                </c:pt>
                <c:pt idx="14">
                  <c:v>0.49306062819576335</c:v>
                </c:pt>
                <c:pt idx="15">
                  <c:v>0.49306062819576335</c:v>
                </c:pt>
                <c:pt idx="16">
                  <c:v>37.122805470894939</c:v>
                </c:pt>
                <c:pt idx="17">
                  <c:v>37.122805470894939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72176"/>
        <c:axId val="341172568"/>
      </c:barChart>
      <c:catAx>
        <c:axId val="341172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72568"/>
        <c:crosses val="autoZero"/>
        <c:auto val="1"/>
        <c:lblAlgn val="ctr"/>
        <c:lblOffset val="100"/>
        <c:noMultiLvlLbl val="0"/>
      </c:catAx>
      <c:valAx>
        <c:axId val="34117256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7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Ireland - 15,000 cal BP - 12,000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Ireland!$C$24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Ireland!$A$25:$A$30</c:f>
              <c:strCache>
                <c:ptCount val="6"/>
                <c:pt idx="0">
                  <c:v>Ericaceae</c:v>
                </c:pt>
                <c:pt idx="1">
                  <c:v>Empetrum</c:v>
                </c:pt>
                <c:pt idx="2">
                  <c:v>nigrum</c:v>
                </c:pt>
                <c:pt idx="3">
                  <c:v>Rosaceae</c:v>
                </c:pt>
                <c:pt idx="4">
                  <c:v>Undifferentiated</c:v>
                </c:pt>
                <c:pt idx="5">
                  <c:v>undifferentiated</c:v>
                </c:pt>
              </c:strCache>
            </c:strRef>
          </c:cat>
          <c:val>
            <c:numRef>
              <c:f>Ireland!$C$25:$C$30</c:f>
              <c:numCache>
                <c:formatCode>General</c:formatCode>
                <c:ptCount val="6"/>
                <c:pt idx="0">
                  <c:v>70.786516853932582</c:v>
                </c:pt>
                <c:pt idx="1">
                  <c:v>70.786516853932582</c:v>
                </c:pt>
                <c:pt idx="2">
                  <c:v>70.786516853932582</c:v>
                </c:pt>
                <c:pt idx="3">
                  <c:v>29.213483146067414</c:v>
                </c:pt>
                <c:pt idx="4">
                  <c:v>29.213483146067414</c:v>
                </c:pt>
                <c:pt idx="5">
                  <c:v>29.213483146067414</c:v>
                </c:pt>
              </c:numCache>
            </c:numRef>
          </c:val>
        </c:ser>
        <c:ser>
          <c:idx val="1"/>
          <c:order val="1"/>
          <c:tx>
            <c:strRef>
              <c:f>Ireland!$E$24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Ireland!$A$25:$A$30</c:f>
              <c:strCache>
                <c:ptCount val="6"/>
                <c:pt idx="0">
                  <c:v>Ericaceae</c:v>
                </c:pt>
                <c:pt idx="1">
                  <c:v>Empetrum</c:v>
                </c:pt>
                <c:pt idx="2">
                  <c:v>nigrum</c:v>
                </c:pt>
                <c:pt idx="3">
                  <c:v>Rosaceae</c:v>
                </c:pt>
                <c:pt idx="4">
                  <c:v>Undifferentiated</c:v>
                </c:pt>
                <c:pt idx="5">
                  <c:v>undifferentiated</c:v>
                </c:pt>
              </c:strCache>
            </c:strRef>
          </c:cat>
          <c:val>
            <c:numRef>
              <c:f>Ireland!$E$25:$E$30</c:f>
              <c:numCache>
                <c:formatCode>General</c:formatCode>
                <c:ptCount val="6"/>
                <c:pt idx="0">
                  <c:v>74.404047142539468</c:v>
                </c:pt>
                <c:pt idx="1">
                  <c:v>74.404047142539468</c:v>
                </c:pt>
                <c:pt idx="2">
                  <c:v>74.404047142539468</c:v>
                </c:pt>
                <c:pt idx="3">
                  <c:v>25.595952857460528</c:v>
                </c:pt>
                <c:pt idx="4">
                  <c:v>25.595952857460528</c:v>
                </c:pt>
                <c:pt idx="5">
                  <c:v>25.595952857460528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69824"/>
        <c:axId val="341176096"/>
      </c:barChart>
      <c:catAx>
        <c:axId val="341169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76096"/>
        <c:crosses val="autoZero"/>
        <c:auto val="1"/>
        <c:lblAlgn val="ctr"/>
        <c:lblOffset val="100"/>
        <c:noMultiLvlLbl val="0"/>
      </c:catAx>
      <c:valAx>
        <c:axId val="3411760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6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NW Europe - 12,000 cal BP - 10,500 cal BP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'NW Europe'!$C$83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'NW Europe'!$A$84:$A$117</c:f>
              <c:strCache>
                <c:ptCount val="34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opulus</c:v>
                </c:pt>
                <c:pt idx="5">
                  <c:v>undifferentiated</c:v>
                </c:pt>
                <c:pt idx="6">
                  <c:v>Elaegnaceae</c:v>
                </c:pt>
                <c:pt idx="7">
                  <c:v>Hippophae</c:v>
                </c:pt>
                <c:pt idx="8">
                  <c:v>rhamnoides</c:v>
                </c:pt>
                <c:pt idx="9">
                  <c:v>Ericaceae</c:v>
                </c:pt>
                <c:pt idx="10">
                  <c:v>Arctostaphylos</c:v>
                </c:pt>
                <c:pt idx="11">
                  <c:v>alpinus</c:v>
                </c:pt>
                <c:pt idx="12">
                  <c:v>undifferentiated</c:v>
                </c:pt>
                <c:pt idx="13">
                  <c:v>Empetrum</c:v>
                </c:pt>
                <c:pt idx="14">
                  <c:v>nigrum</c:v>
                </c:pt>
                <c:pt idx="15">
                  <c:v>Undifferentiated</c:v>
                </c:pt>
                <c:pt idx="16">
                  <c:v>undifferentiated</c:v>
                </c:pt>
                <c:pt idx="17">
                  <c:v>Vaccinium</c:v>
                </c:pt>
                <c:pt idx="18">
                  <c:v>undifferentiated</c:v>
                </c:pt>
                <c:pt idx="19">
                  <c:v>Rosaceae</c:v>
                </c:pt>
                <c:pt idx="20">
                  <c:v>Crataegus</c:v>
                </c:pt>
                <c:pt idx="21">
                  <c:v>undifferentiated</c:v>
                </c:pt>
                <c:pt idx="22">
                  <c:v>Prunus</c:v>
                </c:pt>
                <c:pt idx="23">
                  <c:v>undifferentiated</c:v>
                </c:pt>
                <c:pt idx="24">
                  <c:v>Rosa</c:v>
                </c:pt>
                <c:pt idx="25">
                  <c:v>undifferentiated</c:v>
                </c:pt>
                <c:pt idx="26">
                  <c:v>Rubus</c:v>
                </c:pt>
                <c:pt idx="27">
                  <c:v>chamaemorus</c:v>
                </c:pt>
                <c:pt idx="28">
                  <c:v>undifferentiated</c:v>
                </c:pt>
                <c:pt idx="29">
                  <c:v>Sorbus</c:v>
                </c:pt>
                <c:pt idx="30">
                  <c:v>aucuparia</c:v>
                </c:pt>
                <c:pt idx="31">
                  <c:v>undifferentiated</c:v>
                </c:pt>
                <c:pt idx="32">
                  <c:v>Undifferentiated</c:v>
                </c:pt>
                <c:pt idx="33">
                  <c:v>undifferentiated</c:v>
                </c:pt>
              </c:strCache>
            </c:strRef>
          </c:cat>
          <c:val>
            <c:numRef>
              <c:f>'NW Europe'!$C$84:$C$117</c:f>
              <c:numCache>
                <c:formatCode>General</c:formatCode>
                <c:ptCount val="34"/>
                <c:pt idx="0">
                  <c:v>1.6920473773265652</c:v>
                </c:pt>
                <c:pt idx="1">
                  <c:v>0.16920473773265651</c:v>
                </c:pt>
                <c:pt idx="2">
                  <c:v>0.16920473773265651</c:v>
                </c:pt>
                <c:pt idx="3">
                  <c:v>1.5228426395939085</c:v>
                </c:pt>
                <c:pt idx="4">
                  <c:v>0.16920473773265651</c:v>
                </c:pt>
                <c:pt idx="5">
                  <c:v>1.3536379018612521</c:v>
                </c:pt>
                <c:pt idx="6">
                  <c:v>4.145516074450085</c:v>
                </c:pt>
                <c:pt idx="7">
                  <c:v>4.145516074450085</c:v>
                </c:pt>
                <c:pt idx="8">
                  <c:v>4.145516074450085</c:v>
                </c:pt>
                <c:pt idx="9">
                  <c:v>60.490693739424707</c:v>
                </c:pt>
                <c:pt idx="10">
                  <c:v>0.76142131979695427</c:v>
                </c:pt>
                <c:pt idx="11">
                  <c:v>8.4602368866328256E-2</c:v>
                </c:pt>
                <c:pt idx="12">
                  <c:v>0.67681895093062605</c:v>
                </c:pt>
                <c:pt idx="13">
                  <c:v>54.991539763113366</c:v>
                </c:pt>
                <c:pt idx="14">
                  <c:v>54.991539763113366</c:v>
                </c:pt>
                <c:pt idx="15">
                  <c:v>1.2690355329949239</c:v>
                </c:pt>
                <c:pt idx="16">
                  <c:v>1.2690355329949239</c:v>
                </c:pt>
                <c:pt idx="17">
                  <c:v>3.4686971235194584</c:v>
                </c:pt>
                <c:pt idx="18">
                  <c:v>3.4686971235194584</c:v>
                </c:pt>
                <c:pt idx="19">
                  <c:v>33.671742808798648</c:v>
                </c:pt>
                <c:pt idx="20">
                  <c:v>0.76142131979695427</c:v>
                </c:pt>
                <c:pt idx="21">
                  <c:v>0.76142131979695427</c:v>
                </c:pt>
                <c:pt idx="22">
                  <c:v>1.1844331641285957</c:v>
                </c:pt>
                <c:pt idx="23">
                  <c:v>1.1844331641285957</c:v>
                </c:pt>
                <c:pt idx="24">
                  <c:v>8.4602368866328256E-2</c:v>
                </c:pt>
                <c:pt idx="25">
                  <c:v>8.4602368866328256E-2</c:v>
                </c:pt>
                <c:pt idx="26">
                  <c:v>0.25380710659898476</c:v>
                </c:pt>
                <c:pt idx="27">
                  <c:v>8.4602368866328256E-2</c:v>
                </c:pt>
                <c:pt idx="28">
                  <c:v>0.16920473773265651</c:v>
                </c:pt>
                <c:pt idx="29">
                  <c:v>1.0998307952622672</c:v>
                </c:pt>
                <c:pt idx="30">
                  <c:v>0.16920473773265651</c:v>
                </c:pt>
                <c:pt idx="31">
                  <c:v>0.93062605752961081</c:v>
                </c:pt>
                <c:pt idx="32">
                  <c:v>30.287648054145517</c:v>
                </c:pt>
                <c:pt idx="33">
                  <c:v>30.287648054145517</c:v>
                </c:pt>
              </c:numCache>
            </c:numRef>
          </c:val>
        </c:ser>
        <c:ser>
          <c:idx val="1"/>
          <c:order val="1"/>
          <c:tx>
            <c:strRef>
              <c:f>'NW Europe'!$E$83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'NW Europe'!$A$84:$A$117</c:f>
              <c:strCache>
                <c:ptCount val="34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opulus</c:v>
                </c:pt>
                <c:pt idx="5">
                  <c:v>undifferentiated</c:v>
                </c:pt>
                <c:pt idx="6">
                  <c:v>Elaegnaceae</c:v>
                </c:pt>
                <c:pt idx="7">
                  <c:v>Hippophae</c:v>
                </c:pt>
                <c:pt idx="8">
                  <c:v>rhamnoides</c:v>
                </c:pt>
                <c:pt idx="9">
                  <c:v>Ericaceae</c:v>
                </c:pt>
                <c:pt idx="10">
                  <c:v>Arctostaphylos</c:v>
                </c:pt>
                <c:pt idx="11">
                  <c:v>alpinus</c:v>
                </c:pt>
                <c:pt idx="12">
                  <c:v>undifferentiated</c:v>
                </c:pt>
                <c:pt idx="13">
                  <c:v>Empetrum</c:v>
                </c:pt>
                <c:pt idx="14">
                  <c:v>nigrum</c:v>
                </c:pt>
                <c:pt idx="15">
                  <c:v>Undifferentiated</c:v>
                </c:pt>
                <c:pt idx="16">
                  <c:v>undifferentiated</c:v>
                </c:pt>
                <c:pt idx="17">
                  <c:v>Vaccinium</c:v>
                </c:pt>
                <c:pt idx="18">
                  <c:v>undifferentiated</c:v>
                </c:pt>
                <c:pt idx="19">
                  <c:v>Rosaceae</c:v>
                </c:pt>
                <c:pt idx="20">
                  <c:v>Crataegus</c:v>
                </c:pt>
                <c:pt idx="21">
                  <c:v>undifferentiated</c:v>
                </c:pt>
                <c:pt idx="22">
                  <c:v>Prunus</c:v>
                </c:pt>
                <c:pt idx="23">
                  <c:v>undifferentiated</c:v>
                </c:pt>
                <c:pt idx="24">
                  <c:v>Rosa</c:v>
                </c:pt>
                <c:pt idx="25">
                  <c:v>undifferentiated</c:v>
                </c:pt>
                <c:pt idx="26">
                  <c:v>Rubus</c:v>
                </c:pt>
                <c:pt idx="27">
                  <c:v>chamaemorus</c:v>
                </c:pt>
                <c:pt idx="28">
                  <c:v>undifferentiated</c:v>
                </c:pt>
                <c:pt idx="29">
                  <c:v>Sorbus</c:v>
                </c:pt>
                <c:pt idx="30">
                  <c:v>aucuparia</c:v>
                </c:pt>
                <c:pt idx="31">
                  <c:v>undifferentiated</c:v>
                </c:pt>
                <c:pt idx="32">
                  <c:v>Undifferentiated</c:v>
                </c:pt>
                <c:pt idx="33">
                  <c:v>undifferentiated</c:v>
                </c:pt>
              </c:strCache>
            </c:strRef>
          </c:cat>
          <c:val>
            <c:numRef>
              <c:f>'NW Europe'!$E$84:$E$117</c:f>
              <c:numCache>
                <c:formatCode>General</c:formatCode>
                <c:ptCount val="34"/>
                <c:pt idx="0">
                  <c:v>2.3304047273251189</c:v>
                </c:pt>
                <c:pt idx="1">
                  <c:v>0.74783653636872149</c:v>
                </c:pt>
                <c:pt idx="2">
                  <c:v>0.74783653636872149</c:v>
                </c:pt>
                <c:pt idx="3">
                  <c:v>1.5825681909563976</c:v>
                </c:pt>
                <c:pt idx="4">
                  <c:v>4.1029448870231355E-2</c:v>
                </c:pt>
                <c:pt idx="5">
                  <c:v>1.5415387420861661</c:v>
                </c:pt>
                <c:pt idx="6">
                  <c:v>1.8947991287298331</c:v>
                </c:pt>
                <c:pt idx="7">
                  <c:v>1.8947991287298331</c:v>
                </c:pt>
                <c:pt idx="8">
                  <c:v>1.8947991287298331</c:v>
                </c:pt>
                <c:pt idx="9">
                  <c:v>75.194391227926005</c:v>
                </c:pt>
                <c:pt idx="10">
                  <c:v>1.9527638764595574</c:v>
                </c:pt>
                <c:pt idx="11">
                  <c:v>2.105716538067624E-2</c:v>
                </c:pt>
                <c:pt idx="12">
                  <c:v>1.9317067110788813</c:v>
                </c:pt>
                <c:pt idx="13">
                  <c:v>54.649743658916805</c:v>
                </c:pt>
                <c:pt idx="14">
                  <c:v>54.649743658916805</c:v>
                </c:pt>
                <c:pt idx="15">
                  <c:v>0.82453637898436904</c:v>
                </c:pt>
                <c:pt idx="16">
                  <c:v>0.82453637898436904</c:v>
                </c:pt>
                <c:pt idx="17">
                  <c:v>17.767347313565267</c:v>
                </c:pt>
                <c:pt idx="18">
                  <c:v>17.767347313565267</c:v>
                </c:pt>
                <c:pt idx="19">
                  <c:v>20.580404916019042</c:v>
                </c:pt>
                <c:pt idx="20">
                  <c:v>4.6715275648998682E-2</c:v>
                </c:pt>
                <c:pt idx="21">
                  <c:v>4.6715275648998682E-2</c:v>
                </c:pt>
                <c:pt idx="22">
                  <c:v>0.90768015861595286</c:v>
                </c:pt>
                <c:pt idx="23">
                  <c:v>0.90768015861595286</c:v>
                </c:pt>
                <c:pt idx="24">
                  <c:v>1.3312088993033284</c:v>
                </c:pt>
                <c:pt idx="25">
                  <c:v>1.3312088993033284</c:v>
                </c:pt>
                <c:pt idx="26">
                  <c:v>8.8489763890240936E-2</c:v>
                </c:pt>
                <c:pt idx="27">
                  <c:v>5.5328976447177235E-2</c:v>
                </c:pt>
                <c:pt idx="28">
                  <c:v>3.3160787443063701E-2</c:v>
                </c:pt>
                <c:pt idx="29">
                  <c:v>3.4476958310852148</c:v>
                </c:pt>
                <c:pt idx="30">
                  <c:v>0.15128220491368516</c:v>
                </c:pt>
                <c:pt idx="31">
                  <c:v>3.29641362617153</c:v>
                </c:pt>
                <c:pt idx="32">
                  <c:v>14.758614987475307</c:v>
                </c:pt>
                <c:pt idx="33">
                  <c:v>14.758614987475307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1104984"/>
        <c:axId val="301090872"/>
      </c:barChart>
      <c:catAx>
        <c:axId val="3011049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090872"/>
        <c:crosses val="autoZero"/>
        <c:auto val="1"/>
        <c:lblAlgn val="ctr"/>
        <c:lblOffset val="100"/>
        <c:noMultiLvlLbl val="0"/>
      </c:catAx>
      <c:valAx>
        <c:axId val="30109087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104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Ireland - 12,000 cal BP - 10,500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Ireland!$C$34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Ireland!$A$35:$A$43</c:f>
              <c:strCache>
                <c:ptCount val="9"/>
                <c:pt idx="0">
                  <c:v>Adoxaceae </c:v>
                </c:pt>
                <c:pt idx="1">
                  <c:v>Viburnum</c:v>
                </c:pt>
                <c:pt idx="2">
                  <c:v>opulus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Rosaceae</c:v>
                </c:pt>
                <c:pt idx="7">
                  <c:v>Undifferentiated</c:v>
                </c:pt>
                <c:pt idx="8">
                  <c:v>undifferentiated</c:v>
                </c:pt>
              </c:strCache>
            </c:strRef>
          </c:cat>
          <c:val>
            <c:numRef>
              <c:f>Ireland!$C$35:$C$43</c:f>
              <c:numCache>
                <c:formatCode>General</c:formatCode>
                <c:ptCount val="9"/>
                <c:pt idx="0">
                  <c:v>1.2195121951219512</c:v>
                </c:pt>
                <c:pt idx="1">
                  <c:v>1.2195121951219512</c:v>
                </c:pt>
                <c:pt idx="2">
                  <c:v>1.2195121951219512</c:v>
                </c:pt>
                <c:pt idx="3">
                  <c:v>65.853658536585371</c:v>
                </c:pt>
                <c:pt idx="4">
                  <c:v>65.853658536585371</c:v>
                </c:pt>
                <c:pt idx="5">
                  <c:v>65.853658536585371</c:v>
                </c:pt>
                <c:pt idx="6">
                  <c:v>32.926829268292686</c:v>
                </c:pt>
                <c:pt idx="7">
                  <c:v>32.926829268292686</c:v>
                </c:pt>
                <c:pt idx="8">
                  <c:v>32.926829268292686</c:v>
                </c:pt>
              </c:numCache>
            </c:numRef>
          </c:val>
        </c:ser>
        <c:ser>
          <c:idx val="1"/>
          <c:order val="1"/>
          <c:tx>
            <c:strRef>
              <c:f>Ireland!$E$34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Ireland!$A$35:$A$43</c:f>
              <c:strCache>
                <c:ptCount val="9"/>
                <c:pt idx="0">
                  <c:v>Adoxaceae </c:v>
                </c:pt>
                <c:pt idx="1">
                  <c:v>Viburnum</c:v>
                </c:pt>
                <c:pt idx="2">
                  <c:v>opulus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Rosaceae</c:v>
                </c:pt>
                <c:pt idx="7">
                  <c:v>Undifferentiated</c:v>
                </c:pt>
                <c:pt idx="8">
                  <c:v>undifferentiated</c:v>
                </c:pt>
              </c:strCache>
            </c:strRef>
          </c:cat>
          <c:val>
            <c:numRef>
              <c:f>Ireland!$E$35:$E$43</c:f>
              <c:numCache>
                <c:formatCode>General</c:formatCode>
                <c:ptCount val="9"/>
                <c:pt idx="0">
                  <c:v>1.0886838547472784</c:v>
                </c:pt>
                <c:pt idx="1">
                  <c:v>1.0886838547472784</c:v>
                </c:pt>
                <c:pt idx="2">
                  <c:v>1.0886838547472784</c:v>
                </c:pt>
                <c:pt idx="3">
                  <c:v>67.695263395080758</c:v>
                </c:pt>
                <c:pt idx="4">
                  <c:v>67.695263395080758</c:v>
                </c:pt>
                <c:pt idx="5">
                  <c:v>67.695263395080758</c:v>
                </c:pt>
                <c:pt idx="6">
                  <c:v>31.216052750171961</c:v>
                </c:pt>
                <c:pt idx="7">
                  <c:v>31.216052750171961</c:v>
                </c:pt>
                <c:pt idx="8">
                  <c:v>31.216052750171961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80016"/>
        <c:axId val="341169040"/>
      </c:barChart>
      <c:catAx>
        <c:axId val="3411800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69040"/>
        <c:crosses val="autoZero"/>
        <c:auto val="1"/>
        <c:lblAlgn val="ctr"/>
        <c:lblOffset val="100"/>
        <c:noMultiLvlLbl val="0"/>
      </c:catAx>
      <c:valAx>
        <c:axId val="3411690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8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Ireland - 10,500 cal BP - 9,000 cal BP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Ireland!$C$47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Ireland!$A$48:$A$58</c:f>
              <c:strCache>
                <c:ptCount val="11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undifferentiated</c:v>
                </c:pt>
                <c:pt idx="5">
                  <c:v>Ericaceae</c:v>
                </c:pt>
                <c:pt idx="6">
                  <c:v>Empetrum</c:v>
                </c:pt>
                <c:pt idx="7">
                  <c:v>nigrum</c:v>
                </c:pt>
                <c:pt idx="8">
                  <c:v>Rosaceae</c:v>
                </c:pt>
                <c:pt idx="9">
                  <c:v>Undifferentiated</c:v>
                </c:pt>
                <c:pt idx="10">
                  <c:v>undifferentiated</c:v>
                </c:pt>
              </c:strCache>
            </c:strRef>
          </c:cat>
          <c:val>
            <c:numRef>
              <c:f>Ireland!$C$48:$C$58</c:f>
              <c:numCache>
                <c:formatCode>General</c:formatCode>
                <c:ptCount val="11"/>
                <c:pt idx="0">
                  <c:v>4.4776119402985071</c:v>
                </c:pt>
                <c:pt idx="1">
                  <c:v>1.4925373134328359</c:v>
                </c:pt>
                <c:pt idx="2">
                  <c:v>1.4925373134328359</c:v>
                </c:pt>
                <c:pt idx="3">
                  <c:v>2.9850746268656718</c:v>
                </c:pt>
                <c:pt idx="4">
                  <c:v>2.9850746268656718</c:v>
                </c:pt>
                <c:pt idx="5">
                  <c:v>58.208955223880594</c:v>
                </c:pt>
                <c:pt idx="6">
                  <c:v>58.208955223880594</c:v>
                </c:pt>
                <c:pt idx="7">
                  <c:v>58.208955223880594</c:v>
                </c:pt>
                <c:pt idx="8">
                  <c:v>37.313432835820898</c:v>
                </c:pt>
                <c:pt idx="9">
                  <c:v>37.313432835820898</c:v>
                </c:pt>
                <c:pt idx="10">
                  <c:v>37.313432835820898</c:v>
                </c:pt>
              </c:numCache>
            </c:numRef>
          </c:val>
        </c:ser>
        <c:ser>
          <c:idx val="1"/>
          <c:order val="1"/>
          <c:tx>
            <c:strRef>
              <c:f>Ireland!$E$47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Ireland!$A$48:$A$58</c:f>
              <c:strCache>
                <c:ptCount val="11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undifferentiated</c:v>
                </c:pt>
                <c:pt idx="5">
                  <c:v>Ericaceae</c:v>
                </c:pt>
                <c:pt idx="6">
                  <c:v>Empetrum</c:v>
                </c:pt>
                <c:pt idx="7">
                  <c:v>nigrum</c:v>
                </c:pt>
                <c:pt idx="8">
                  <c:v>Rosaceae</c:v>
                </c:pt>
                <c:pt idx="9">
                  <c:v>Undifferentiated</c:v>
                </c:pt>
                <c:pt idx="10">
                  <c:v>undifferentiated</c:v>
                </c:pt>
              </c:strCache>
            </c:strRef>
          </c:cat>
          <c:val>
            <c:numRef>
              <c:f>Ireland!$E$48:$E$58</c:f>
              <c:numCache>
                <c:formatCode>General</c:formatCode>
                <c:ptCount val="11"/>
                <c:pt idx="0">
                  <c:v>6.638540761881127</c:v>
                </c:pt>
                <c:pt idx="1">
                  <c:v>1.8705794763618315</c:v>
                </c:pt>
                <c:pt idx="2">
                  <c:v>1.8705794763618315</c:v>
                </c:pt>
                <c:pt idx="3">
                  <c:v>4.767961285519295</c:v>
                </c:pt>
                <c:pt idx="4">
                  <c:v>4.767961285519295</c:v>
                </c:pt>
                <c:pt idx="5">
                  <c:v>57.454398808785207</c:v>
                </c:pt>
                <c:pt idx="6">
                  <c:v>57.454398808785207</c:v>
                </c:pt>
                <c:pt idx="7">
                  <c:v>57.454398808785207</c:v>
                </c:pt>
                <c:pt idx="8">
                  <c:v>35.907060429333661</c:v>
                </c:pt>
                <c:pt idx="9">
                  <c:v>35.907060429333661</c:v>
                </c:pt>
                <c:pt idx="10">
                  <c:v>35.907060429333661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72960"/>
        <c:axId val="341168256"/>
      </c:barChart>
      <c:catAx>
        <c:axId val="3411729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68256"/>
        <c:crosses val="autoZero"/>
        <c:auto val="1"/>
        <c:lblAlgn val="ctr"/>
        <c:lblOffset val="100"/>
        <c:noMultiLvlLbl val="0"/>
      </c:catAx>
      <c:valAx>
        <c:axId val="34116825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7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Ireland - 9,000 cal BP - 7,500 cal BP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Ireland!$C$62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Ireland!$A$63:$A$73</c:f>
              <c:strCache>
                <c:ptCount val="11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undifferentiated</c:v>
                </c:pt>
                <c:pt idx="5">
                  <c:v>Ericaceae</c:v>
                </c:pt>
                <c:pt idx="6">
                  <c:v>Empetrum</c:v>
                </c:pt>
                <c:pt idx="7">
                  <c:v>nigrum</c:v>
                </c:pt>
                <c:pt idx="8">
                  <c:v>Rosaceae</c:v>
                </c:pt>
                <c:pt idx="9">
                  <c:v>Undifferentiated</c:v>
                </c:pt>
                <c:pt idx="10">
                  <c:v>undifferentiated</c:v>
                </c:pt>
              </c:strCache>
            </c:strRef>
          </c:cat>
          <c:val>
            <c:numRef>
              <c:f>Ireland!$C$63:$C$73</c:f>
              <c:numCache>
                <c:formatCode>General</c:formatCode>
                <c:ptCount val="11"/>
                <c:pt idx="0">
                  <c:v>7.8947368421052628</c:v>
                </c:pt>
                <c:pt idx="1">
                  <c:v>2.6315789473684212</c:v>
                </c:pt>
                <c:pt idx="2">
                  <c:v>2.6315789473684212</c:v>
                </c:pt>
                <c:pt idx="3">
                  <c:v>5.2631578947368425</c:v>
                </c:pt>
                <c:pt idx="4">
                  <c:v>5.2631578947368425</c:v>
                </c:pt>
                <c:pt idx="5">
                  <c:v>39.473684210526315</c:v>
                </c:pt>
                <c:pt idx="6">
                  <c:v>39.473684210526315</c:v>
                </c:pt>
                <c:pt idx="7">
                  <c:v>39.473684210526315</c:v>
                </c:pt>
                <c:pt idx="8">
                  <c:v>52.631578947368418</c:v>
                </c:pt>
                <c:pt idx="9">
                  <c:v>52.631578947368418</c:v>
                </c:pt>
                <c:pt idx="10">
                  <c:v>52.631578947368418</c:v>
                </c:pt>
              </c:numCache>
            </c:numRef>
          </c:val>
        </c:ser>
        <c:ser>
          <c:idx val="1"/>
          <c:order val="1"/>
          <c:tx>
            <c:strRef>
              <c:f>Ireland!$E$62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Ireland!$A$63:$A$73</c:f>
              <c:strCache>
                <c:ptCount val="11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undifferentiated</c:v>
                </c:pt>
                <c:pt idx="5">
                  <c:v>Ericaceae</c:v>
                </c:pt>
                <c:pt idx="6">
                  <c:v>Empetrum</c:v>
                </c:pt>
                <c:pt idx="7">
                  <c:v>nigrum</c:v>
                </c:pt>
                <c:pt idx="8">
                  <c:v>Rosaceae</c:v>
                </c:pt>
                <c:pt idx="9">
                  <c:v>Undifferentiated</c:v>
                </c:pt>
                <c:pt idx="10">
                  <c:v>undifferentiated</c:v>
                </c:pt>
              </c:strCache>
            </c:strRef>
          </c:cat>
          <c:val>
            <c:numRef>
              <c:f>Ireland!$E$63:$E$73</c:f>
              <c:numCache>
                <c:formatCode>General</c:formatCode>
                <c:ptCount val="11"/>
                <c:pt idx="0">
                  <c:v>8.1858072325616575</c:v>
                </c:pt>
                <c:pt idx="1">
                  <c:v>3.9340293539113329</c:v>
                </c:pt>
                <c:pt idx="2">
                  <c:v>3.9340293539113329</c:v>
                </c:pt>
                <c:pt idx="3">
                  <c:v>4.2517778786503255</c:v>
                </c:pt>
                <c:pt idx="4">
                  <c:v>4.2517778786503255</c:v>
                </c:pt>
                <c:pt idx="5">
                  <c:v>43.935038079386693</c:v>
                </c:pt>
                <c:pt idx="6">
                  <c:v>43.935038079386693</c:v>
                </c:pt>
                <c:pt idx="7">
                  <c:v>43.935038079386693</c:v>
                </c:pt>
                <c:pt idx="8">
                  <c:v>47.879154688051649</c:v>
                </c:pt>
                <c:pt idx="9">
                  <c:v>47.879154688051649</c:v>
                </c:pt>
                <c:pt idx="10">
                  <c:v>47.879154688051649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86680"/>
        <c:axId val="341185896"/>
      </c:barChart>
      <c:catAx>
        <c:axId val="3411866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85896"/>
        <c:crosses val="autoZero"/>
        <c:auto val="1"/>
        <c:lblAlgn val="ctr"/>
        <c:lblOffset val="100"/>
        <c:noMultiLvlLbl val="0"/>
      </c:catAx>
      <c:valAx>
        <c:axId val="341185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86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Ireland - 7,500 cal BP - 5,700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Ireland!$C$77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Ireland!$A$78:$A$92</c:f>
              <c:strCache>
                <c:ptCount val="15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Rosaceae</c:v>
                </c:pt>
                <c:pt idx="7">
                  <c:v>Crataegus</c:v>
                </c:pt>
                <c:pt idx="8">
                  <c:v>undifferentiated</c:v>
                </c:pt>
                <c:pt idx="9">
                  <c:v>Rubus</c:v>
                </c:pt>
                <c:pt idx="10">
                  <c:v>chamaemorus</c:v>
                </c:pt>
                <c:pt idx="11">
                  <c:v>Sorbus</c:v>
                </c:pt>
                <c:pt idx="12">
                  <c:v>aucuparia</c:v>
                </c:pt>
                <c:pt idx="13">
                  <c:v>Undifferentiated</c:v>
                </c:pt>
                <c:pt idx="14">
                  <c:v>undifferentiated</c:v>
                </c:pt>
              </c:strCache>
            </c:strRef>
          </c:cat>
          <c:val>
            <c:numRef>
              <c:f>Ireland!$C$78:$C$92</c:f>
              <c:numCache>
                <c:formatCode>General</c:formatCode>
                <c:ptCount val="15"/>
                <c:pt idx="0">
                  <c:v>14.285714285714286</c:v>
                </c:pt>
                <c:pt idx="1">
                  <c:v>14.285714285714286</c:v>
                </c:pt>
                <c:pt idx="2">
                  <c:v>14.285714285714286</c:v>
                </c:pt>
                <c:pt idx="3">
                  <c:v>5.7142857142857144</c:v>
                </c:pt>
                <c:pt idx="4">
                  <c:v>5.7142857142857144</c:v>
                </c:pt>
                <c:pt idx="5">
                  <c:v>5.7142857142857144</c:v>
                </c:pt>
                <c:pt idx="6">
                  <c:v>80</c:v>
                </c:pt>
                <c:pt idx="7">
                  <c:v>2.8571428571428572</c:v>
                </c:pt>
                <c:pt idx="8">
                  <c:v>2.8571428571428572</c:v>
                </c:pt>
                <c:pt idx="9">
                  <c:v>2.8571428571428572</c:v>
                </c:pt>
                <c:pt idx="10">
                  <c:v>2.8571428571428572</c:v>
                </c:pt>
                <c:pt idx="11">
                  <c:v>2.8571428571428572</c:v>
                </c:pt>
                <c:pt idx="12">
                  <c:v>2.8571428571428572</c:v>
                </c:pt>
                <c:pt idx="13">
                  <c:v>71.428571428571431</c:v>
                </c:pt>
                <c:pt idx="14">
                  <c:v>71.428571428571431</c:v>
                </c:pt>
              </c:numCache>
            </c:numRef>
          </c:val>
        </c:ser>
        <c:ser>
          <c:idx val="1"/>
          <c:order val="1"/>
          <c:tx>
            <c:strRef>
              <c:f>Ireland!$E$77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Ireland!$A$78:$A$92</c:f>
              <c:strCache>
                <c:ptCount val="15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Rosaceae</c:v>
                </c:pt>
                <c:pt idx="7">
                  <c:v>Crataegus</c:v>
                </c:pt>
                <c:pt idx="8">
                  <c:v>undifferentiated</c:v>
                </c:pt>
                <c:pt idx="9">
                  <c:v>Rubus</c:v>
                </c:pt>
                <c:pt idx="10">
                  <c:v>chamaemorus</c:v>
                </c:pt>
                <c:pt idx="11">
                  <c:v>Sorbus</c:v>
                </c:pt>
                <c:pt idx="12">
                  <c:v>aucuparia</c:v>
                </c:pt>
                <c:pt idx="13">
                  <c:v>Undifferentiated</c:v>
                </c:pt>
                <c:pt idx="14">
                  <c:v>undifferentiated</c:v>
                </c:pt>
              </c:strCache>
            </c:strRef>
          </c:cat>
          <c:val>
            <c:numRef>
              <c:f>Ireland!$E$78:$E$92</c:f>
              <c:numCache>
                <c:formatCode>General</c:formatCode>
                <c:ptCount val="15"/>
                <c:pt idx="0">
                  <c:v>16.33350331463539</c:v>
                </c:pt>
                <c:pt idx="1">
                  <c:v>16.33350331463539</c:v>
                </c:pt>
                <c:pt idx="2">
                  <c:v>16.33350331463539</c:v>
                </c:pt>
                <c:pt idx="3">
                  <c:v>5.7215706272310047</c:v>
                </c:pt>
                <c:pt idx="4">
                  <c:v>5.7215706272310047</c:v>
                </c:pt>
                <c:pt idx="5">
                  <c:v>5.7215706272310047</c:v>
                </c:pt>
                <c:pt idx="6">
                  <c:v>77.944926058133603</c:v>
                </c:pt>
                <c:pt idx="7">
                  <c:v>3.8857725650178478</c:v>
                </c:pt>
                <c:pt idx="8">
                  <c:v>3.8857725650178478</c:v>
                </c:pt>
                <c:pt idx="9">
                  <c:v>2.6874043855175929</c:v>
                </c:pt>
                <c:pt idx="10">
                  <c:v>2.6874043855175929</c:v>
                </c:pt>
                <c:pt idx="11">
                  <c:v>3.9928607853136153</c:v>
                </c:pt>
                <c:pt idx="12">
                  <c:v>3.9928607853136153</c:v>
                </c:pt>
                <c:pt idx="13">
                  <c:v>67.378888322284553</c:v>
                </c:pt>
                <c:pt idx="14">
                  <c:v>67.378888322284553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84328"/>
        <c:axId val="341187072"/>
      </c:barChart>
      <c:catAx>
        <c:axId val="3411843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87072"/>
        <c:crosses val="autoZero"/>
        <c:auto val="1"/>
        <c:lblAlgn val="ctr"/>
        <c:lblOffset val="100"/>
        <c:noMultiLvlLbl val="0"/>
      </c:catAx>
      <c:valAx>
        <c:axId val="34118707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8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All samples spanning late Palaeolithic - early Neolithic - 15,000 cal BP - 5,700 cal BP in Netherlands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Netherlands!$C$2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Netherlands!$A$3:$A$11</c:f>
              <c:strCache>
                <c:ptCount val="9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Rosaceae</c:v>
                </c:pt>
                <c:pt idx="7">
                  <c:v>Undifferentiated</c:v>
                </c:pt>
                <c:pt idx="8">
                  <c:v>undifferentiated</c:v>
                </c:pt>
              </c:strCache>
            </c:strRef>
          </c:cat>
          <c:val>
            <c:numRef>
              <c:f>Netherlands!$C$3:$C$11</c:f>
              <c:numCache>
                <c:formatCode>General</c:formatCode>
                <c:ptCount val="9"/>
                <c:pt idx="0">
                  <c:v>1.3793103448275863</c:v>
                </c:pt>
                <c:pt idx="1">
                  <c:v>1.3793103448275863</c:v>
                </c:pt>
                <c:pt idx="2">
                  <c:v>1.3793103448275863</c:v>
                </c:pt>
                <c:pt idx="3">
                  <c:v>47.241379310344826</c:v>
                </c:pt>
                <c:pt idx="4">
                  <c:v>47.241379310344826</c:v>
                </c:pt>
                <c:pt idx="5">
                  <c:v>47.241379310344826</c:v>
                </c:pt>
                <c:pt idx="6">
                  <c:v>51.379310344827587</c:v>
                </c:pt>
                <c:pt idx="7">
                  <c:v>51.379310344827587</c:v>
                </c:pt>
                <c:pt idx="8">
                  <c:v>51.379310344827587</c:v>
                </c:pt>
              </c:numCache>
            </c:numRef>
          </c:val>
        </c:ser>
        <c:ser>
          <c:idx val="1"/>
          <c:order val="1"/>
          <c:tx>
            <c:strRef>
              <c:f>Netherlands!$E$2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Netherlands!$A$3:$A$11</c:f>
              <c:strCache>
                <c:ptCount val="9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Rosaceae</c:v>
                </c:pt>
                <c:pt idx="7">
                  <c:v>Undifferentiated</c:v>
                </c:pt>
                <c:pt idx="8">
                  <c:v>undifferentiated</c:v>
                </c:pt>
              </c:strCache>
            </c:strRef>
          </c:cat>
          <c:val>
            <c:numRef>
              <c:f>Netherlands!$E$3:$E$11</c:f>
              <c:numCache>
                <c:formatCode>General</c:formatCode>
                <c:ptCount val="9"/>
                <c:pt idx="0">
                  <c:v>1.2617591633955771</c:v>
                </c:pt>
                <c:pt idx="1">
                  <c:v>1.2617591633955771</c:v>
                </c:pt>
                <c:pt idx="2">
                  <c:v>1.2617591633955771</c:v>
                </c:pt>
                <c:pt idx="3">
                  <c:v>46.229991732274669</c:v>
                </c:pt>
                <c:pt idx="4">
                  <c:v>46.229991732274669</c:v>
                </c:pt>
                <c:pt idx="5">
                  <c:v>46.229991732274669</c:v>
                </c:pt>
                <c:pt idx="6">
                  <c:v>52.508249104329757</c:v>
                </c:pt>
                <c:pt idx="7">
                  <c:v>52.508249104329757</c:v>
                </c:pt>
                <c:pt idx="8">
                  <c:v>52.508249104329757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82760"/>
        <c:axId val="341183152"/>
      </c:barChart>
      <c:catAx>
        <c:axId val="3411827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83152"/>
        <c:crosses val="autoZero"/>
        <c:auto val="1"/>
        <c:lblAlgn val="ctr"/>
        <c:lblOffset val="100"/>
        <c:noMultiLvlLbl val="0"/>
      </c:catAx>
      <c:valAx>
        <c:axId val="3411831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82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Netherlands - 15,000 cal BP - 12,000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Netherlands!$C$15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Netherlands!$A$16:$A$21</c:f>
              <c:strCache>
                <c:ptCount val="6"/>
                <c:pt idx="0">
                  <c:v>Ericaceae</c:v>
                </c:pt>
                <c:pt idx="1">
                  <c:v>Empetrum</c:v>
                </c:pt>
                <c:pt idx="2">
                  <c:v>nigrum</c:v>
                </c:pt>
                <c:pt idx="3">
                  <c:v>Rosaceae</c:v>
                </c:pt>
                <c:pt idx="4">
                  <c:v>Undifferentiated</c:v>
                </c:pt>
                <c:pt idx="5">
                  <c:v>undifferentiated</c:v>
                </c:pt>
              </c:strCache>
            </c:strRef>
          </c:cat>
          <c:val>
            <c:numRef>
              <c:f>Netherlands!$C$16:$C$21</c:f>
              <c:numCache>
                <c:formatCode>General</c:formatCode>
                <c:ptCount val="6"/>
                <c:pt idx="0">
                  <c:v>38.095238095238095</c:v>
                </c:pt>
                <c:pt idx="1">
                  <c:v>38.095238095238095</c:v>
                </c:pt>
                <c:pt idx="2">
                  <c:v>38.095238095238095</c:v>
                </c:pt>
                <c:pt idx="3">
                  <c:v>61.904761904761905</c:v>
                </c:pt>
                <c:pt idx="4">
                  <c:v>61.904761904761905</c:v>
                </c:pt>
                <c:pt idx="5">
                  <c:v>61.904761904761905</c:v>
                </c:pt>
              </c:numCache>
            </c:numRef>
          </c:val>
        </c:ser>
        <c:ser>
          <c:idx val="1"/>
          <c:order val="1"/>
          <c:tx>
            <c:strRef>
              <c:f>Netherlands!$E$15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Netherlands!$A$16:$A$21</c:f>
              <c:strCache>
                <c:ptCount val="6"/>
                <c:pt idx="0">
                  <c:v>Ericaceae</c:v>
                </c:pt>
                <c:pt idx="1">
                  <c:v>Empetrum</c:v>
                </c:pt>
                <c:pt idx="2">
                  <c:v>nigrum</c:v>
                </c:pt>
                <c:pt idx="3">
                  <c:v>Rosaceae</c:v>
                </c:pt>
                <c:pt idx="4">
                  <c:v>Undifferentiated</c:v>
                </c:pt>
                <c:pt idx="5">
                  <c:v>undifferentiated</c:v>
                </c:pt>
              </c:strCache>
            </c:strRef>
          </c:cat>
          <c:val>
            <c:numRef>
              <c:f>Netherlands!$E$16:$E$21</c:f>
              <c:numCache>
                <c:formatCode>General</c:formatCode>
                <c:ptCount val="6"/>
                <c:pt idx="0">
                  <c:v>36.558044806517309</c:v>
                </c:pt>
                <c:pt idx="1">
                  <c:v>36.558044806517309</c:v>
                </c:pt>
                <c:pt idx="2">
                  <c:v>36.558044806517309</c:v>
                </c:pt>
                <c:pt idx="3">
                  <c:v>63.441955193482691</c:v>
                </c:pt>
                <c:pt idx="4">
                  <c:v>63.441955193482691</c:v>
                </c:pt>
                <c:pt idx="5">
                  <c:v>63.441955193482691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81976"/>
        <c:axId val="341181192"/>
      </c:barChart>
      <c:catAx>
        <c:axId val="341181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81192"/>
        <c:crosses val="autoZero"/>
        <c:auto val="1"/>
        <c:lblAlgn val="ctr"/>
        <c:lblOffset val="100"/>
        <c:noMultiLvlLbl val="0"/>
      </c:catAx>
      <c:valAx>
        <c:axId val="341181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81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Netherlands - 12,000 cal BP - 10,500 cal BP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Netherlands!$C$25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Netherlands!$A$26:$A$34</c:f>
              <c:strCache>
                <c:ptCount val="9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Rosaceae</c:v>
                </c:pt>
                <c:pt idx="7">
                  <c:v>Undifferentiated</c:v>
                </c:pt>
                <c:pt idx="8">
                  <c:v>undifferentiated</c:v>
                </c:pt>
              </c:strCache>
            </c:strRef>
          </c:cat>
          <c:val>
            <c:numRef>
              <c:f>Netherlands!$C$26:$C$34</c:f>
              <c:numCache>
                <c:formatCode>General</c:formatCode>
                <c:ptCount val="9"/>
                <c:pt idx="0">
                  <c:v>0.68027210884353739</c:v>
                </c:pt>
                <c:pt idx="1">
                  <c:v>0.68027210884353739</c:v>
                </c:pt>
                <c:pt idx="2">
                  <c:v>0.68027210884353739</c:v>
                </c:pt>
                <c:pt idx="3">
                  <c:v>49.65986394557823</c:v>
                </c:pt>
                <c:pt idx="4">
                  <c:v>49.65986394557823</c:v>
                </c:pt>
                <c:pt idx="5">
                  <c:v>49.65986394557823</c:v>
                </c:pt>
                <c:pt idx="6">
                  <c:v>49.65986394557823</c:v>
                </c:pt>
                <c:pt idx="7">
                  <c:v>49.65986394557823</c:v>
                </c:pt>
                <c:pt idx="8">
                  <c:v>49.65986394557823</c:v>
                </c:pt>
              </c:numCache>
            </c:numRef>
          </c:val>
        </c:ser>
        <c:ser>
          <c:idx val="1"/>
          <c:order val="1"/>
          <c:tx>
            <c:strRef>
              <c:f>Netherlands!$E$25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Netherlands!$A$26:$A$34</c:f>
              <c:strCache>
                <c:ptCount val="9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Rosaceae</c:v>
                </c:pt>
                <c:pt idx="7">
                  <c:v>Undifferentiated</c:v>
                </c:pt>
                <c:pt idx="8">
                  <c:v>undifferentiated</c:v>
                </c:pt>
              </c:strCache>
            </c:strRef>
          </c:cat>
          <c:val>
            <c:numRef>
              <c:f>Netherlands!$E$26:$E$34</c:f>
              <c:numCache>
                <c:formatCode>General</c:formatCode>
                <c:ptCount val="9"/>
                <c:pt idx="0">
                  <c:v>0.51015690021885884</c:v>
                </c:pt>
                <c:pt idx="1">
                  <c:v>0.51015690021885884</c:v>
                </c:pt>
                <c:pt idx="2">
                  <c:v>0.51015690021885884</c:v>
                </c:pt>
                <c:pt idx="3">
                  <c:v>51.525846922104741</c:v>
                </c:pt>
                <c:pt idx="4">
                  <c:v>51.525846922104741</c:v>
                </c:pt>
                <c:pt idx="5">
                  <c:v>51.525846922104741</c:v>
                </c:pt>
                <c:pt idx="6">
                  <c:v>47.9639961776764</c:v>
                </c:pt>
                <c:pt idx="7">
                  <c:v>47.9639961776764</c:v>
                </c:pt>
                <c:pt idx="8">
                  <c:v>47.9639961776764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80800"/>
        <c:axId val="341186288"/>
      </c:barChart>
      <c:catAx>
        <c:axId val="3411808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86288"/>
        <c:crosses val="autoZero"/>
        <c:auto val="1"/>
        <c:lblAlgn val="ctr"/>
        <c:lblOffset val="100"/>
        <c:noMultiLvlLbl val="0"/>
      </c:catAx>
      <c:valAx>
        <c:axId val="341186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8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Netherlands - 10,500 cal BP - 9,000 cal BP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Netherlands!$C$38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Netherlands!$A$39:$A$47</c:f>
              <c:strCache>
                <c:ptCount val="9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Rosaceae</c:v>
                </c:pt>
                <c:pt idx="7">
                  <c:v>Undifferentiated</c:v>
                </c:pt>
                <c:pt idx="8">
                  <c:v>undifferentiated</c:v>
                </c:pt>
              </c:strCache>
            </c:strRef>
          </c:cat>
          <c:val>
            <c:numRef>
              <c:f>Netherlands!$C$39:$C$47</c:f>
              <c:numCache>
                <c:formatCode>General</c:formatCode>
                <c:ptCount val="9"/>
                <c:pt idx="0">
                  <c:v>2.816901408450704</c:v>
                </c:pt>
                <c:pt idx="1">
                  <c:v>2.816901408450704</c:v>
                </c:pt>
                <c:pt idx="2">
                  <c:v>2.816901408450704</c:v>
                </c:pt>
                <c:pt idx="3">
                  <c:v>56.338028169014088</c:v>
                </c:pt>
                <c:pt idx="4">
                  <c:v>56.338028169014088</c:v>
                </c:pt>
                <c:pt idx="5">
                  <c:v>56.338028169014088</c:v>
                </c:pt>
                <c:pt idx="6">
                  <c:v>40.845070422535208</c:v>
                </c:pt>
                <c:pt idx="7">
                  <c:v>40.845070422535208</c:v>
                </c:pt>
                <c:pt idx="8">
                  <c:v>40.845070422535208</c:v>
                </c:pt>
              </c:numCache>
            </c:numRef>
          </c:val>
        </c:ser>
        <c:ser>
          <c:idx val="1"/>
          <c:order val="1"/>
          <c:tx>
            <c:strRef>
              <c:f>Netherlands!$E$38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Netherlands!$A$39:$A$47</c:f>
              <c:strCache>
                <c:ptCount val="9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Rosaceae</c:v>
                </c:pt>
                <c:pt idx="7">
                  <c:v>Undifferentiated</c:v>
                </c:pt>
                <c:pt idx="8">
                  <c:v>undifferentiated</c:v>
                </c:pt>
              </c:strCache>
            </c:strRef>
          </c:cat>
          <c:val>
            <c:numRef>
              <c:f>Netherlands!$E$39:$E$47</c:f>
              <c:numCache>
                <c:formatCode>General</c:formatCode>
                <c:ptCount val="9"/>
                <c:pt idx="0">
                  <c:v>3.5514149621742783</c:v>
                </c:pt>
                <c:pt idx="1">
                  <c:v>3.5514149621742783</c:v>
                </c:pt>
                <c:pt idx="2">
                  <c:v>3.5514149621742783</c:v>
                </c:pt>
                <c:pt idx="3">
                  <c:v>51.257355001400953</c:v>
                </c:pt>
                <c:pt idx="4">
                  <c:v>51.257355001400953</c:v>
                </c:pt>
                <c:pt idx="5">
                  <c:v>51.257355001400953</c:v>
                </c:pt>
                <c:pt idx="6">
                  <c:v>45.19123003642477</c:v>
                </c:pt>
                <c:pt idx="7">
                  <c:v>45.19123003642477</c:v>
                </c:pt>
                <c:pt idx="8">
                  <c:v>45.19123003642477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87856"/>
        <c:axId val="341182368"/>
      </c:barChart>
      <c:catAx>
        <c:axId val="3411878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82368"/>
        <c:crosses val="autoZero"/>
        <c:auto val="1"/>
        <c:lblAlgn val="ctr"/>
        <c:lblOffset val="100"/>
        <c:noMultiLvlLbl val="0"/>
      </c:catAx>
      <c:valAx>
        <c:axId val="34118236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8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Netherlands - 9,000 cal BP - 7,500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Netherlands!$C$51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Netherlands!$A$52:$A$57</c:f>
              <c:strCache>
                <c:ptCount val="6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Rosaceae</c:v>
                </c:pt>
                <c:pt idx="4">
                  <c:v>Undifferentiated</c:v>
                </c:pt>
                <c:pt idx="5">
                  <c:v>undifferentiated</c:v>
                </c:pt>
              </c:strCache>
            </c:strRef>
          </c:cat>
          <c:val>
            <c:numRef>
              <c:f>Netherlands!$C$52:$C$57</c:f>
              <c:numCache>
                <c:formatCode>General</c:formatCode>
                <c:ptCount val="6"/>
                <c:pt idx="0">
                  <c:v>14.285714285714286</c:v>
                </c:pt>
                <c:pt idx="1">
                  <c:v>14.285714285714286</c:v>
                </c:pt>
                <c:pt idx="2">
                  <c:v>14.285714285714286</c:v>
                </c:pt>
                <c:pt idx="3">
                  <c:v>85.714285714285708</c:v>
                </c:pt>
                <c:pt idx="4">
                  <c:v>85.714285714285708</c:v>
                </c:pt>
                <c:pt idx="5">
                  <c:v>85.714285714285708</c:v>
                </c:pt>
              </c:numCache>
            </c:numRef>
          </c:val>
        </c:ser>
        <c:ser>
          <c:idx val="1"/>
          <c:order val="1"/>
          <c:tx>
            <c:strRef>
              <c:f>Netherlands!$E$51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Netherlands!$A$52:$A$57</c:f>
              <c:strCache>
                <c:ptCount val="6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Rosaceae</c:v>
                </c:pt>
                <c:pt idx="4">
                  <c:v>Undifferentiated</c:v>
                </c:pt>
                <c:pt idx="5">
                  <c:v>undifferentiated</c:v>
                </c:pt>
              </c:strCache>
            </c:strRef>
          </c:cat>
          <c:val>
            <c:numRef>
              <c:f>Netherlands!$E$52:$E$57</c:f>
              <c:numCache>
                <c:formatCode>General</c:formatCode>
                <c:ptCount val="6"/>
                <c:pt idx="0">
                  <c:v>14.908158906450234</c:v>
                </c:pt>
                <c:pt idx="1">
                  <c:v>14.908158906450234</c:v>
                </c:pt>
                <c:pt idx="2">
                  <c:v>14.908158906450234</c:v>
                </c:pt>
                <c:pt idx="3">
                  <c:v>85.09184109354976</c:v>
                </c:pt>
                <c:pt idx="4">
                  <c:v>85.09184109354976</c:v>
                </c:pt>
                <c:pt idx="5">
                  <c:v>85.09184109354976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83544"/>
        <c:axId val="341156104"/>
      </c:barChart>
      <c:catAx>
        <c:axId val="341183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56104"/>
        <c:crosses val="autoZero"/>
        <c:auto val="1"/>
        <c:lblAlgn val="ctr"/>
        <c:lblOffset val="100"/>
        <c:noMultiLvlLbl val="0"/>
      </c:catAx>
      <c:valAx>
        <c:axId val="3411561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83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Netherlands - 7,500 cal BP - 5,700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Netherlands!$C$61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Netherlands!$A$62:$A$64</c:f>
              <c:strCache>
                <c:ptCount val="3"/>
                <c:pt idx="0">
                  <c:v>Rosaceae</c:v>
                </c:pt>
                <c:pt idx="1">
                  <c:v>Undifferentiated</c:v>
                </c:pt>
                <c:pt idx="2">
                  <c:v>undifferentiated</c:v>
                </c:pt>
              </c:strCache>
            </c:strRef>
          </c:cat>
          <c:val>
            <c:numRef>
              <c:f>Netherlands!$C$62:$C$64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</c:ser>
        <c:ser>
          <c:idx val="1"/>
          <c:order val="1"/>
          <c:tx>
            <c:strRef>
              <c:f>Netherlands!$E$61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Netherlands!$A$62:$A$64</c:f>
              <c:strCache>
                <c:ptCount val="3"/>
                <c:pt idx="0">
                  <c:v>Rosaceae</c:v>
                </c:pt>
                <c:pt idx="1">
                  <c:v>Undifferentiated</c:v>
                </c:pt>
                <c:pt idx="2">
                  <c:v>undifferentiated</c:v>
                </c:pt>
              </c:strCache>
            </c:strRef>
          </c:cat>
          <c:val>
            <c:numRef>
              <c:f>Netherlands!$E$62:$E$64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63944"/>
        <c:axId val="341167864"/>
      </c:barChart>
      <c:catAx>
        <c:axId val="3411639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67864"/>
        <c:crosses val="autoZero"/>
        <c:auto val="1"/>
        <c:lblAlgn val="ctr"/>
        <c:lblOffset val="100"/>
        <c:noMultiLvlLbl val="0"/>
      </c:catAx>
      <c:valAx>
        <c:axId val="3411678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63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NW Europe - 10,500 cal BP - 9,000 cal BP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'NW Europe'!$C$122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'NW Europe'!$A$123:$A$162</c:f>
              <c:strCache>
                <c:ptCount val="40"/>
                <c:pt idx="0">
                  <c:v>Adoxaceae </c:v>
                </c:pt>
                <c:pt idx="1">
                  <c:v>Sambucus</c:v>
                </c:pt>
                <c:pt idx="2">
                  <c:v>nigra</c:v>
                </c:pt>
                <c:pt idx="3">
                  <c:v>undifferentiated</c:v>
                </c:pt>
                <c:pt idx="4">
                  <c:v>Viburnum</c:v>
                </c:pt>
                <c:pt idx="5">
                  <c:v>opulus</c:v>
                </c:pt>
                <c:pt idx="6">
                  <c:v>undifferentiated</c:v>
                </c:pt>
                <c:pt idx="7">
                  <c:v>Cornaceae</c:v>
                </c:pt>
                <c:pt idx="8">
                  <c:v>Cornus</c:v>
                </c:pt>
                <c:pt idx="9">
                  <c:v>undifferentiated</c:v>
                </c:pt>
                <c:pt idx="10">
                  <c:v>Elaegnaceae</c:v>
                </c:pt>
                <c:pt idx="11">
                  <c:v>Hippophae</c:v>
                </c:pt>
                <c:pt idx="12">
                  <c:v>rhamnoides</c:v>
                </c:pt>
                <c:pt idx="13">
                  <c:v>Ericaceae</c:v>
                </c:pt>
                <c:pt idx="14">
                  <c:v>Arctostaphylos</c:v>
                </c:pt>
                <c:pt idx="15">
                  <c:v>alpinus</c:v>
                </c:pt>
                <c:pt idx="16">
                  <c:v>undifferentiated</c:v>
                </c:pt>
                <c:pt idx="17">
                  <c:v>uva-ursi</c:v>
                </c:pt>
                <c:pt idx="18">
                  <c:v>Empetrum</c:v>
                </c:pt>
                <c:pt idx="19">
                  <c:v>nigrum</c:v>
                </c:pt>
                <c:pt idx="20">
                  <c:v>Undifferentiated</c:v>
                </c:pt>
                <c:pt idx="21">
                  <c:v>undifferentiated</c:v>
                </c:pt>
                <c:pt idx="22">
                  <c:v>Vaccinium</c:v>
                </c:pt>
                <c:pt idx="23">
                  <c:v>undifferentiated</c:v>
                </c:pt>
                <c:pt idx="24">
                  <c:v>Rosaceae</c:v>
                </c:pt>
                <c:pt idx="25">
                  <c:v>Crataegus</c:v>
                </c:pt>
                <c:pt idx="26">
                  <c:v>undifferentiated</c:v>
                </c:pt>
                <c:pt idx="27">
                  <c:v>Prunus</c:v>
                </c:pt>
                <c:pt idx="28">
                  <c:v>padus</c:v>
                </c:pt>
                <c:pt idx="29">
                  <c:v>undifferentiated</c:v>
                </c:pt>
                <c:pt idx="30">
                  <c:v>Rosa</c:v>
                </c:pt>
                <c:pt idx="31">
                  <c:v>undifferentiated</c:v>
                </c:pt>
                <c:pt idx="32">
                  <c:v>Rubus</c:v>
                </c:pt>
                <c:pt idx="33">
                  <c:v>chamaemorus</c:v>
                </c:pt>
                <c:pt idx="34">
                  <c:v>undifferentiated</c:v>
                </c:pt>
                <c:pt idx="35">
                  <c:v>Sorbus</c:v>
                </c:pt>
                <c:pt idx="36">
                  <c:v>aucuparia</c:v>
                </c:pt>
                <c:pt idx="37">
                  <c:v>undifferentiated</c:v>
                </c:pt>
                <c:pt idx="38">
                  <c:v>Undifferentiated</c:v>
                </c:pt>
                <c:pt idx="39">
                  <c:v>undifferentiated</c:v>
                </c:pt>
              </c:strCache>
            </c:strRef>
          </c:cat>
          <c:val>
            <c:numRef>
              <c:f>'NW Europe'!$C$123:$C$162</c:f>
              <c:numCache>
                <c:formatCode>General</c:formatCode>
                <c:ptCount val="40"/>
                <c:pt idx="0">
                  <c:v>5.4834054834054831</c:v>
                </c:pt>
                <c:pt idx="1">
                  <c:v>1.1544011544011543</c:v>
                </c:pt>
                <c:pt idx="2">
                  <c:v>0.21645021645021645</c:v>
                </c:pt>
                <c:pt idx="3">
                  <c:v>0.93795093795093798</c:v>
                </c:pt>
                <c:pt idx="4">
                  <c:v>4.329004329004329</c:v>
                </c:pt>
                <c:pt idx="5">
                  <c:v>1.5873015873015872</c:v>
                </c:pt>
                <c:pt idx="6">
                  <c:v>2.7417027417027415</c:v>
                </c:pt>
                <c:pt idx="7">
                  <c:v>0.14430014430014429</c:v>
                </c:pt>
                <c:pt idx="8">
                  <c:v>0.14430014430014429</c:v>
                </c:pt>
                <c:pt idx="9">
                  <c:v>0.14430014430014429</c:v>
                </c:pt>
                <c:pt idx="10">
                  <c:v>6.5656565656565657</c:v>
                </c:pt>
                <c:pt idx="11">
                  <c:v>6.5656565656565657</c:v>
                </c:pt>
                <c:pt idx="12">
                  <c:v>6.5656565656565657</c:v>
                </c:pt>
                <c:pt idx="13">
                  <c:v>52.38095238095238</c:v>
                </c:pt>
                <c:pt idx="14">
                  <c:v>0.50505050505050508</c:v>
                </c:pt>
                <c:pt idx="15">
                  <c:v>7.2150072150072145E-2</c:v>
                </c:pt>
                <c:pt idx="16">
                  <c:v>0.21645021645021645</c:v>
                </c:pt>
                <c:pt idx="17">
                  <c:v>0.21645021645021645</c:v>
                </c:pt>
                <c:pt idx="18">
                  <c:v>47.330447330447328</c:v>
                </c:pt>
                <c:pt idx="19">
                  <c:v>47.330447330447328</c:v>
                </c:pt>
                <c:pt idx="20">
                  <c:v>3.1746031746031744</c:v>
                </c:pt>
                <c:pt idx="21">
                  <c:v>3.1746031746031744</c:v>
                </c:pt>
                <c:pt idx="22">
                  <c:v>1.3708513708513708</c:v>
                </c:pt>
                <c:pt idx="23">
                  <c:v>1.3708513708513708</c:v>
                </c:pt>
                <c:pt idx="24">
                  <c:v>35.425685425685423</c:v>
                </c:pt>
                <c:pt idx="25">
                  <c:v>1.3708513708513708</c:v>
                </c:pt>
                <c:pt idx="26">
                  <c:v>1.3708513708513708</c:v>
                </c:pt>
                <c:pt idx="27">
                  <c:v>0.86580086580086579</c:v>
                </c:pt>
                <c:pt idx="28">
                  <c:v>0.14430014430014429</c:v>
                </c:pt>
                <c:pt idx="29">
                  <c:v>0.72150072150072153</c:v>
                </c:pt>
                <c:pt idx="30">
                  <c:v>0.21645021645021645</c:v>
                </c:pt>
                <c:pt idx="31">
                  <c:v>0.21645021645021645</c:v>
                </c:pt>
                <c:pt idx="32">
                  <c:v>0.28860028860028858</c:v>
                </c:pt>
                <c:pt idx="33">
                  <c:v>0.21645021645021645</c:v>
                </c:pt>
                <c:pt idx="34">
                  <c:v>7.2150072150072145E-2</c:v>
                </c:pt>
                <c:pt idx="35">
                  <c:v>7.2871572871572869</c:v>
                </c:pt>
                <c:pt idx="36">
                  <c:v>5.0505050505050502</c:v>
                </c:pt>
                <c:pt idx="37">
                  <c:v>2.2366522366522368</c:v>
                </c:pt>
                <c:pt idx="38">
                  <c:v>25.396825396825395</c:v>
                </c:pt>
                <c:pt idx="39">
                  <c:v>25.396825396825395</c:v>
                </c:pt>
              </c:numCache>
            </c:numRef>
          </c:val>
        </c:ser>
        <c:ser>
          <c:idx val="1"/>
          <c:order val="1"/>
          <c:tx>
            <c:strRef>
              <c:f>'NW Europe'!$E$122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'NW Europe'!$A$123:$A$162</c:f>
              <c:strCache>
                <c:ptCount val="40"/>
                <c:pt idx="0">
                  <c:v>Adoxaceae </c:v>
                </c:pt>
                <c:pt idx="1">
                  <c:v>Sambucus</c:v>
                </c:pt>
                <c:pt idx="2">
                  <c:v>nigra</c:v>
                </c:pt>
                <c:pt idx="3">
                  <c:v>undifferentiated</c:v>
                </c:pt>
                <c:pt idx="4">
                  <c:v>Viburnum</c:v>
                </c:pt>
                <c:pt idx="5">
                  <c:v>opulus</c:v>
                </c:pt>
                <c:pt idx="6">
                  <c:v>undifferentiated</c:v>
                </c:pt>
                <c:pt idx="7">
                  <c:v>Cornaceae</c:v>
                </c:pt>
                <c:pt idx="8">
                  <c:v>Cornus</c:v>
                </c:pt>
                <c:pt idx="9">
                  <c:v>undifferentiated</c:v>
                </c:pt>
                <c:pt idx="10">
                  <c:v>Elaegnaceae</c:v>
                </c:pt>
                <c:pt idx="11">
                  <c:v>Hippophae</c:v>
                </c:pt>
                <c:pt idx="12">
                  <c:v>rhamnoides</c:v>
                </c:pt>
                <c:pt idx="13">
                  <c:v>Ericaceae</c:v>
                </c:pt>
                <c:pt idx="14">
                  <c:v>Arctostaphylos</c:v>
                </c:pt>
                <c:pt idx="15">
                  <c:v>alpinus</c:v>
                </c:pt>
                <c:pt idx="16">
                  <c:v>undifferentiated</c:v>
                </c:pt>
                <c:pt idx="17">
                  <c:v>uva-ursi</c:v>
                </c:pt>
                <c:pt idx="18">
                  <c:v>Empetrum</c:v>
                </c:pt>
                <c:pt idx="19">
                  <c:v>nigrum</c:v>
                </c:pt>
                <c:pt idx="20">
                  <c:v>Undifferentiated</c:v>
                </c:pt>
                <c:pt idx="21">
                  <c:v>undifferentiated</c:v>
                </c:pt>
                <c:pt idx="22">
                  <c:v>Vaccinium</c:v>
                </c:pt>
                <c:pt idx="23">
                  <c:v>undifferentiated</c:v>
                </c:pt>
                <c:pt idx="24">
                  <c:v>Rosaceae</c:v>
                </c:pt>
                <c:pt idx="25">
                  <c:v>Crataegus</c:v>
                </c:pt>
                <c:pt idx="26">
                  <c:v>undifferentiated</c:v>
                </c:pt>
                <c:pt idx="27">
                  <c:v>Prunus</c:v>
                </c:pt>
                <c:pt idx="28">
                  <c:v>padus</c:v>
                </c:pt>
                <c:pt idx="29">
                  <c:v>undifferentiated</c:v>
                </c:pt>
                <c:pt idx="30">
                  <c:v>Rosa</c:v>
                </c:pt>
                <c:pt idx="31">
                  <c:v>undifferentiated</c:v>
                </c:pt>
                <c:pt idx="32">
                  <c:v>Rubus</c:v>
                </c:pt>
                <c:pt idx="33">
                  <c:v>chamaemorus</c:v>
                </c:pt>
                <c:pt idx="34">
                  <c:v>undifferentiated</c:v>
                </c:pt>
                <c:pt idx="35">
                  <c:v>Sorbus</c:v>
                </c:pt>
                <c:pt idx="36">
                  <c:v>aucuparia</c:v>
                </c:pt>
                <c:pt idx="37">
                  <c:v>undifferentiated</c:v>
                </c:pt>
                <c:pt idx="38">
                  <c:v>Undifferentiated</c:v>
                </c:pt>
                <c:pt idx="39">
                  <c:v>undifferentiated</c:v>
                </c:pt>
              </c:strCache>
            </c:strRef>
          </c:cat>
          <c:val>
            <c:numRef>
              <c:f>'NW Europe'!$E$123:$E$162</c:f>
              <c:numCache>
                <c:formatCode>General</c:formatCode>
                <c:ptCount val="40"/>
                <c:pt idx="0">
                  <c:v>22.351341936832839</c:v>
                </c:pt>
                <c:pt idx="1">
                  <c:v>2.3075453203529133</c:v>
                </c:pt>
                <c:pt idx="2">
                  <c:v>2.1692215211387884E-2</c:v>
                </c:pt>
                <c:pt idx="3">
                  <c:v>2.2858531051415252</c:v>
                </c:pt>
                <c:pt idx="4">
                  <c:v>20.043796616479924</c:v>
                </c:pt>
                <c:pt idx="5">
                  <c:v>11.982416033764157</c:v>
                </c:pt>
                <c:pt idx="6">
                  <c:v>8.061380582715767</c:v>
                </c:pt>
                <c:pt idx="7">
                  <c:v>1.0597883027871508E-2</c:v>
                </c:pt>
                <c:pt idx="8">
                  <c:v>1.0597883027871508E-2</c:v>
                </c:pt>
                <c:pt idx="9">
                  <c:v>1.0597883027871508E-2</c:v>
                </c:pt>
                <c:pt idx="10">
                  <c:v>1.8822530060537115</c:v>
                </c:pt>
                <c:pt idx="11">
                  <c:v>1.8822530060537115</c:v>
                </c:pt>
                <c:pt idx="12">
                  <c:v>1.8822530060537115</c:v>
                </c:pt>
                <c:pt idx="13">
                  <c:v>20.269021541043433</c:v>
                </c:pt>
                <c:pt idx="14">
                  <c:v>0.39720531138479998</c:v>
                </c:pt>
                <c:pt idx="15">
                  <c:v>1.6069275301136533E-2</c:v>
                </c:pt>
                <c:pt idx="16">
                  <c:v>0.36098542614506751</c:v>
                </c:pt>
                <c:pt idx="17">
                  <c:v>2.0150609938595923E-2</c:v>
                </c:pt>
                <c:pt idx="18">
                  <c:v>15.949932699744558</c:v>
                </c:pt>
                <c:pt idx="19">
                  <c:v>15.949932699744558</c:v>
                </c:pt>
                <c:pt idx="20">
                  <c:v>0.57844165303505779</c:v>
                </c:pt>
                <c:pt idx="21">
                  <c:v>0.57844165303505779</c:v>
                </c:pt>
                <c:pt idx="22">
                  <c:v>3.3434418768790177</c:v>
                </c:pt>
                <c:pt idx="23">
                  <c:v>3.3434418768790177</c:v>
                </c:pt>
                <c:pt idx="24">
                  <c:v>55.486785633042146</c:v>
                </c:pt>
                <c:pt idx="25">
                  <c:v>4.123540980971371</c:v>
                </c:pt>
                <c:pt idx="26">
                  <c:v>4.123540980971371</c:v>
                </c:pt>
                <c:pt idx="27">
                  <c:v>2.8566834087534594</c:v>
                </c:pt>
                <c:pt idx="28">
                  <c:v>1.7663138379785847E-2</c:v>
                </c:pt>
                <c:pt idx="29">
                  <c:v>2.8390202703736733</c:v>
                </c:pt>
                <c:pt idx="30">
                  <c:v>2.8847398081900564</c:v>
                </c:pt>
                <c:pt idx="31">
                  <c:v>2.8847398081900564</c:v>
                </c:pt>
                <c:pt idx="32">
                  <c:v>4.3572558523862243E-2</c:v>
                </c:pt>
                <c:pt idx="33">
                  <c:v>3.3774219925608258E-2</c:v>
                </c:pt>
                <c:pt idx="34">
                  <c:v>9.798338598253983E-3</c:v>
                </c:pt>
                <c:pt idx="35">
                  <c:v>25.678277663154873</c:v>
                </c:pt>
                <c:pt idx="36">
                  <c:v>17.433417311183643</c:v>
                </c:pt>
                <c:pt idx="37">
                  <c:v>8.2448603519712318</c:v>
                </c:pt>
                <c:pt idx="38">
                  <c:v>19.899971213448524</c:v>
                </c:pt>
                <c:pt idx="39">
                  <c:v>19.899971213448524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1099104"/>
        <c:axId val="301091656"/>
      </c:barChart>
      <c:catAx>
        <c:axId val="3010991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091656"/>
        <c:crosses val="autoZero"/>
        <c:auto val="1"/>
        <c:lblAlgn val="ctr"/>
        <c:lblOffset val="100"/>
        <c:noMultiLvlLbl val="0"/>
      </c:catAx>
      <c:valAx>
        <c:axId val="30109165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099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All samples spanning late Palaeolithic - early Neolithic - 15,000 cal BP - 5,700 cal BP in Norway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Norway!$C$2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Norway!$A$3:$A$32</c:f>
              <c:strCache>
                <c:ptCount val="30"/>
                <c:pt idx="0">
                  <c:v>Adoxaceae </c:v>
                </c:pt>
                <c:pt idx="1">
                  <c:v>Viburnum</c:v>
                </c:pt>
                <c:pt idx="2">
                  <c:v>opulus</c:v>
                </c:pt>
                <c:pt idx="3">
                  <c:v>undifferentiated</c:v>
                </c:pt>
                <c:pt idx="4">
                  <c:v>Cornaceae</c:v>
                </c:pt>
                <c:pt idx="5">
                  <c:v>Cornus</c:v>
                </c:pt>
                <c:pt idx="6">
                  <c:v>undifferentiated</c:v>
                </c:pt>
                <c:pt idx="7">
                  <c:v>Elaegnaceae</c:v>
                </c:pt>
                <c:pt idx="8">
                  <c:v>Hippophae</c:v>
                </c:pt>
                <c:pt idx="9">
                  <c:v>rhamnoides</c:v>
                </c:pt>
                <c:pt idx="10">
                  <c:v>Ericaceae</c:v>
                </c:pt>
                <c:pt idx="11">
                  <c:v>Arctostaphylos</c:v>
                </c:pt>
                <c:pt idx="12">
                  <c:v>alpinus</c:v>
                </c:pt>
                <c:pt idx="13">
                  <c:v>uva-ursi</c:v>
                </c:pt>
                <c:pt idx="14">
                  <c:v>Empetrum</c:v>
                </c:pt>
                <c:pt idx="15">
                  <c:v>nigrum</c:v>
                </c:pt>
                <c:pt idx="16">
                  <c:v>Undifferentiated</c:v>
                </c:pt>
                <c:pt idx="17">
                  <c:v>undifferentiated</c:v>
                </c:pt>
                <c:pt idx="18">
                  <c:v>Vaccinium</c:v>
                </c:pt>
                <c:pt idx="19">
                  <c:v>undifferentiated</c:v>
                </c:pt>
                <c:pt idx="20">
                  <c:v>Rosaceae</c:v>
                </c:pt>
                <c:pt idx="21">
                  <c:v>Prunus</c:v>
                </c:pt>
                <c:pt idx="22">
                  <c:v>padus</c:v>
                </c:pt>
                <c:pt idx="23">
                  <c:v>Rubus</c:v>
                </c:pt>
                <c:pt idx="24">
                  <c:v>chamaemorus</c:v>
                </c:pt>
                <c:pt idx="25">
                  <c:v>undifferentiated</c:v>
                </c:pt>
                <c:pt idx="26">
                  <c:v>Sorbus</c:v>
                </c:pt>
                <c:pt idx="27">
                  <c:v>undifferentiated</c:v>
                </c:pt>
                <c:pt idx="28">
                  <c:v>Undifferentiated</c:v>
                </c:pt>
                <c:pt idx="29">
                  <c:v>undifferentiated</c:v>
                </c:pt>
              </c:strCache>
            </c:strRef>
          </c:cat>
          <c:val>
            <c:numRef>
              <c:f>Norway!$C$3:$C$32</c:f>
              <c:numCache>
                <c:formatCode>General</c:formatCode>
                <c:ptCount val="30"/>
                <c:pt idx="0">
                  <c:v>1.8315018315018314</c:v>
                </c:pt>
                <c:pt idx="1">
                  <c:v>1.8315018315018314</c:v>
                </c:pt>
                <c:pt idx="2">
                  <c:v>1.098901098901099</c:v>
                </c:pt>
                <c:pt idx="3">
                  <c:v>0.73260073260073255</c:v>
                </c:pt>
                <c:pt idx="4">
                  <c:v>0.36630036630036628</c:v>
                </c:pt>
                <c:pt idx="5">
                  <c:v>0.36630036630036628</c:v>
                </c:pt>
                <c:pt idx="6">
                  <c:v>0.36630036630036628</c:v>
                </c:pt>
                <c:pt idx="7">
                  <c:v>1.6483516483516483</c:v>
                </c:pt>
                <c:pt idx="8">
                  <c:v>1.6483516483516483</c:v>
                </c:pt>
                <c:pt idx="9">
                  <c:v>1.6483516483516483</c:v>
                </c:pt>
                <c:pt idx="10">
                  <c:v>56.593406593406591</c:v>
                </c:pt>
                <c:pt idx="11">
                  <c:v>1.098901098901099</c:v>
                </c:pt>
                <c:pt idx="12">
                  <c:v>0.36630036630036628</c:v>
                </c:pt>
                <c:pt idx="13">
                  <c:v>0.73260073260073255</c:v>
                </c:pt>
                <c:pt idx="14">
                  <c:v>34.249084249084248</c:v>
                </c:pt>
                <c:pt idx="15">
                  <c:v>34.249084249084248</c:v>
                </c:pt>
                <c:pt idx="16">
                  <c:v>20.329670329670328</c:v>
                </c:pt>
                <c:pt idx="17">
                  <c:v>20.329670329670328</c:v>
                </c:pt>
                <c:pt idx="18">
                  <c:v>0.91575091575091572</c:v>
                </c:pt>
                <c:pt idx="19">
                  <c:v>0.91575091575091572</c:v>
                </c:pt>
                <c:pt idx="20">
                  <c:v>39.560439560439562</c:v>
                </c:pt>
                <c:pt idx="21">
                  <c:v>1.2820512820512822</c:v>
                </c:pt>
                <c:pt idx="22">
                  <c:v>1.2820512820512822</c:v>
                </c:pt>
                <c:pt idx="23">
                  <c:v>2.197802197802198</c:v>
                </c:pt>
                <c:pt idx="24">
                  <c:v>0.73260073260073255</c:v>
                </c:pt>
                <c:pt idx="25">
                  <c:v>1.4652014652014651</c:v>
                </c:pt>
                <c:pt idx="26">
                  <c:v>8.2417582417582409</c:v>
                </c:pt>
                <c:pt idx="27">
                  <c:v>8.2417582417582409</c:v>
                </c:pt>
                <c:pt idx="28">
                  <c:v>27.838827838827839</c:v>
                </c:pt>
                <c:pt idx="29">
                  <c:v>27.838827838827839</c:v>
                </c:pt>
              </c:numCache>
            </c:numRef>
          </c:val>
        </c:ser>
        <c:ser>
          <c:idx val="1"/>
          <c:order val="1"/>
          <c:tx>
            <c:strRef>
              <c:f>Norway!$E$2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Norway!$A$3:$A$32</c:f>
              <c:strCache>
                <c:ptCount val="30"/>
                <c:pt idx="0">
                  <c:v>Adoxaceae </c:v>
                </c:pt>
                <c:pt idx="1">
                  <c:v>Viburnum</c:v>
                </c:pt>
                <c:pt idx="2">
                  <c:v>opulus</c:v>
                </c:pt>
                <c:pt idx="3">
                  <c:v>undifferentiated</c:v>
                </c:pt>
                <c:pt idx="4">
                  <c:v>Cornaceae</c:v>
                </c:pt>
                <c:pt idx="5">
                  <c:v>Cornus</c:v>
                </c:pt>
                <c:pt idx="6">
                  <c:v>undifferentiated</c:v>
                </c:pt>
                <c:pt idx="7">
                  <c:v>Elaegnaceae</c:v>
                </c:pt>
                <c:pt idx="8">
                  <c:v>Hippophae</c:v>
                </c:pt>
                <c:pt idx="9">
                  <c:v>rhamnoides</c:v>
                </c:pt>
                <c:pt idx="10">
                  <c:v>Ericaceae</c:v>
                </c:pt>
                <c:pt idx="11">
                  <c:v>Arctostaphylos</c:v>
                </c:pt>
                <c:pt idx="12">
                  <c:v>alpinus</c:v>
                </c:pt>
                <c:pt idx="13">
                  <c:v>uva-ursi</c:v>
                </c:pt>
                <c:pt idx="14">
                  <c:v>Empetrum</c:v>
                </c:pt>
                <c:pt idx="15">
                  <c:v>nigrum</c:v>
                </c:pt>
                <c:pt idx="16">
                  <c:v>Undifferentiated</c:v>
                </c:pt>
                <c:pt idx="17">
                  <c:v>undifferentiated</c:v>
                </c:pt>
                <c:pt idx="18">
                  <c:v>Vaccinium</c:v>
                </c:pt>
                <c:pt idx="19">
                  <c:v>undifferentiated</c:v>
                </c:pt>
                <c:pt idx="20">
                  <c:v>Rosaceae</c:v>
                </c:pt>
                <c:pt idx="21">
                  <c:v>Prunus</c:v>
                </c:pt>
                <c:pt idx="22">
                  <c:v>padus</c:v>
                </c:pt>
                <c:pt idx="23">
                  <c:v>Rubus</c:v>
                </c:pt>
                <c:pt idx="24">
                  <c:v>chamaemorus</c:v>
                </c:pt>
                <c:pt idx="25">
                  <c:v>undifferentiated</c:v>
                </c:pt>
                <c:pt idx="26">
                  <c:v>Sorbus</c:v>
                </c:pt>
                <c:pt idx="27">
                  <c:v>undifferentiated</c:v>
                </c:pt>
                <c:pt idx="28">
                  <c:v>Undifferentiated</c:v>
                </c:pt>
                <c:pt idx="29">
                  <c:v>undifferentiated</c:v>
                </c:pt>
              </c:strCache>
            </c:strRef>
          </c:cat>
          <c:val>
            <c:numRef>
              <c:f>Norway!$E$3:$E$32</c:f>
              <c:numCache>
                <c:formatCode>General</c:formatCode>
                <c:ptCount val="30"/>
                <c:pt idx="0">
                  <c:v>1.6132428073360825</c:v>
                </c:pt>
                <c:pt idx="1">
                  <c:v>1.6132428073360825</c:v>
                </c:pt>
                <c:pt idx="2">
                  <c:v>1.213312343663985</c:v>
                </c:pt>
                <c:pt idx="3">
                  <c:v>0.39993046367209756</c:v>
                </c:pt>
                <c:pt idx="4">
                  <c:v>0.29775069294882317</c:v>
                </c:pt>
                <c:pt idx="5">
                  <c:v>0.29775069294882317</c:v>
                </c:pt>
                <c:pt idx="6">
                  <c:v>0.29775069294882317</c:v>
                </c:pt>
                <c:pt idx="7">
                  <c:v>3.9453174043634047</c:v>
                </c:pt>
                <c:pt idx="8">
                  <c:v>3.9453174043634047</c:v>
                </c:pt>
                <c:pt idx="9">
                  <c:v>3.9453174043634047</c:v>
                </c:pt>
                <c:pt idx="10">
                  <c:v>64.547965579517694</c:v>
                </c:pt>
                <c:pt idx="11">
                  <c:v>1.0974184638266227</c:v>
                </c:pt>
                <c:pt idx="12">
                  <c:v>0.4525656007648996</c:v>
                </c:pt>
                <c:pt idx="13">
                  <c:v>0.64485286306172318</c:v>
                </c:pt>
                <c:pt idx="14">
                  <c:v>33.128362129743195</c:v>
                </c:pt>
                <c:pt idx="15">
                  <c:v>33.128362129743195</c:v>
                </c:pt>
                <c:pt idx="16">
                  <c:v>29.863052065325515</c:v>
                </c:pt>
                <c:pt idx="17">
                  <c:v>29.863052065325515</c:v>
                </c:pt>
                <c:pt idx="18">
                  <c:v>0.45913292062235012</c:v>
                </c:pt>
                <c:pt idx="19">
                  <c:v>0.45913292062235012</c:v>
                </c:pt>
                <c:pt idx="20">
                  <c:v>29.595723515834003</c:v>
                </c:pt>
                <c:pt idx="21">
                  <c:v>1.190906193562095</c:v>
                </c:pt>
                <c:pt idx="22">
                  <c:v>1.190906193562095</c:v>
                </c:pt>
                <c:pt idx="23">
                  <c:v>1.5909332354673904</c:v>
                </c:pt>
                <c:pt idx="24">
                  <c:v>0.48694745178331705</c:v>
                </c:pt>
                <c:pt idx="25">
                  <c:v>1.1039857836840732</c:v>
                </c:pt>
                <c:pt idx="26">
                  <c:v>9.1807268477830473</c:v>
                </c:pt>
                <c:pt idx="27">
                  <c:v>9.1807268477830473</c:v>
                </c:pt>
                <c:pt idx="28">
                  <c:v>17.633157239021468</c:v>
                </c:pt>
                <c:pt idx="29">
                  <c:v>17.633157239021468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59632"/>
        <c:axId val="341160024"/>
      </c:barChart>
      <c:catAx>
        <c:axId val="341159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60024"/>
        <c:crosses val="autoZero"/>
        <c:auto val="1"/>
        <c:lblAlgn val="ctr"/>
        <c:lblOffset val="100"/>
        <c:noMultiLvlLbl val="0"/>
      </c:catAx>
      <c:valAx>
        <c:axId val="3411600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5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Norway - 15,000 cal BP - 12,000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Norway!$C$36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Norway!$A$37:$A$44</c:f>
              <c:strCache>
                <c:ptCount val="8"/>
                <c:pt idx="0">
                  <c:v>Ericaceae</c:v>
                </c:pt>
                <c:pt idx="1">
                  <c:v>Empetrum</c:v>
                </c:pt>
                <c:pt idx="2">
                  <c:v>nigrum</c:v>
                </c:pt>
                <c:pt idx="3">
                  <c:v>Rosaceae</c:v>
                </c:pt>
                <c:pt idx="4">
                  <c:v>Rubus</c:v>
                </c:pt>
                <c:pt idx="5">
                  <c:v>chamaemorus</c:v>
                </c:pt>
                <c:pt idx="6">
                  <c:v>Undifferentiated</c:v>
                </c:pt>
                <c:pt idx="7">
                  <c:v>undifferentiated</c:v>
                </c:pt>
              </c:strCache>
            </c:strRef>
          </c:cat>
          <c:val>
            <c:numRef>
              <c:f>Norway!$C$37:$C$44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20</c:v>
                </c:pt>
                <c:pt idx="5">
                  <c:v>20</c:v>
                </c:pt>
                <c:pt idx="6">
                  <c:v>30</c:v>
                </c:pt>
                <c:pt idx="7">
                  <c:v>30</c:v>
                </c:pt>
              </c:numCache>
            </c:numRef>
          </c:val>
        </c:ser>
        <c:ser>
          <c:idx val="1"/>
          <c:order val="1"/>
          <c:tx>
            <c:strRef>
              <c:f>Norway!$E$36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Norway!$A$37:$A$44</c:f>
              <c:strCache>
                <c:ptCount val="8"/>
                <c:pt idx="0">
                  <c:v>Ericaceae</c:v>
                </c:pt>
                <c:pt idx="1">
                  <c:v>Empetrum</c:v>
                </c:pt>
                <c:pt idx="2">
                  <c:v>nigrum</c:v>
                </c:pt>
                <c:pt idx="3">
                  <c:v>Rosaceae</c:v>
                </c:pt>
                <c:pt idx="4">
                  <c:v>Rubus</c:v>
                </c:pt>
                <c:pt idx="5">
                  <c:v>chamaemorus</c:v>
                </c:pt>
                <c:pt idx="6">
                  <c:v>Undifferentiated</c:v>
                </c:pt>
                <c:pt idx="7">
                  <c:v>undifferentiated</c:v>
                </c:pt>
              </c:strCache>
            </c:strRef>
          </c:cat>
          <c:val>
            <c:numRef>
              <c:f>Norway!$E$37:$E$44</c:f>
              <c:numCache>
                <c:formatCode>General</c:formatCode>
                <c:ptCount val="8"/>
                <c:pt idx="0">
                  <c:v>60.587259216506745</c:v>
                </c:pt>
                <c:pt idx="1">
                  <c:v>60.587259216506745</c:v>
                </c:pt>
                <c:pt idx="2">
                  <c:v>60.587259216506745</c:v>
                </c:pt>
                <c:pt idx="3">
                  <c:v>39.412740783493255</c:v>
                </c:pt>
                <c:pt idx="4">
                  <c:v>22.184546569511578</c:v>
                </c:pt>
                <c:pt idx="5">
                  <c:v>22.184546569511578</c:v>
                </c:pt>
                <c:pt idx="6">
                  <c:v>17.228194213981673</c:v>
                </c:pt>
                <c:pt idx="7">
                  <c:v>17.228194213981673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63160"/>
        <c:axId val="341167080"/>
      </c:barChart>
      <c:catAx>
        <c:axId val="3411631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67080"/>
        <c:crosses val="autoZero"/>
        <c:auto val="1"/>
        <c:lblAlgn val="ctr"/>
        <c:lblOffset val="100"/>
        <c:noMultiLvlLbl val="0"/>
      </c:catAx>
      <c:valAx>
        <c:axId val="3411670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63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Norway - 12,000 cal BP - 10,500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Norway!$C$48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Norway!$A$49:$A$66</c:f>
              <c:strCache>
                <c:ptCount val="18"/>
                <c:pt idx="0">
                  <c:v>Adoxaceae </c:v>
                </c:pt>
                <c:pt idx="1">
                  <c:v>Viburnum</c:v>
                </c:pt>
                <c:pt idx="2">
                  <c:v>opulus</c:v>
                </c:pt>
                <c:pt idx="3">
                  <c:v>Elaegnaceae</c:v>
                </c:pt>
                <c:pt idx="4">
                  <c:v>Hippophae</c:v>
                </c:pt>
                <c:pt idx="5">
                  <c:v>rhamnoides</c:v>
                </c:pt>
                <c:pt idx="6">
                  <c:v>Ericaceae</c:v>
                </c:pt>
                <c:pt idx="7">
                  <c:v>Arctostaphylos</c:v>
                </c:pt>
                <c:pt idx="8">
                  <c:v>alpinus</c:v>
                </c:pt>
                <c:pt idx="9">
                  <c:v>Empetrum</c:v>
                </c:pt>
                <c:pt idx="10">
                  <c:v>nigrum</c:v>
                </c:pt>
                <c:pt idx="11">
                  <c:v>Undifferentiated</c:v>
                </c:pt>
                <c:pt idx="12">
                  <c:v>undifferentiated</c:v>
                </c:pt>
                <c:pt idx="13">
                  <c:v>Rosaceae</c:v>
                </c:pt>
                <c:pt idx="14">
                  <c:v>Rubus</c:v>
                </c:pt>
                <c:pt idx="15">
                  <c:v>undifferentiated</c:v>
                </c:pt>
                <c:pt idx="16">
                  <c:v>Undifferentiated</c:v>
                </c:pt>
                <c:pt idx="17">
                  <c:v>undifferentiated</c:v>
                </c:pt>
              </c:strCache>
            </c:strRef>
          </c:cat>
          <c:val>
            <c:numRef>
              <c:f>Norway!$C$49:$C$66</c:f>
              <c:numCache>
                <c:formatCode>General</c:formatCode>
                <c:ptCount val="18"/>
                <c:pt idx="0">
                  <c:v>2.5641025641025643</c:v>
                </c:pt>
                <c:pt idx="1">
                  <c:v>2.5641025641025643</c:v>
                </c:pt>
                <c:pt idx="2">
                  <c:v>2.5641025641025643</c:v>
                </c:pt>
                <c:pt idx="3">
                  <c:v>2.5641025641025643</c:v>
                </c:pt>
                <c:pt idx="4">
                  <c:v>2.5641025641025643</c:v>
                </c:pt>
                <c:pt idx="5">
                  <c:v>2.5641025641025643</c:v>
                </c:pt>
                <c:pt idx="6">
                  <c:v>64.102564102564102</c:v>
                </c:pt>
                <c:pt idx="7">
                  <c:v>2.5641025641025643</c:v>
                </c:pt>
                <c:pt idx="8">
                  <c:v>2.5641025641025643</c:v>
                </c:pt>
                <c:pt idx="9">
                  <c:v>23.076923076923077</c:v>
                </c:pt>
                <c:pt idx="10">
                  <c:v>23.076923076923077</c:v>
                </c:pt>
                <c:pt idx="11">
                  <c:v>38.46153846153846</c:v>
                </c:pt>
                <c:pt idx="12">
                  <c:v>38.46153846153846</c:v>
                </c:pt>
                <c:pt idx="13">
                  <c:v>30.76923076923077</c:v>
                </c:pt>
                <c:pt idx="14">
                  <c:v>2.5641025641025643</c:v>
                </c:pt>
                <c:pt idx="15">
                  <c:v>2.5641025641025643</c:v>
                </c:pt>
                <c:pt idx="16">
                  <c:v>28.205128205128204</c:v>
                </c:pt>
                <c:pt idx="17">
                  <c:v>28.205128205128204</c:v>
                </c:pt>
              </c:numCache>
            </c:numRef>
          </c:val>
        </c:ser>
        <c:ser>
          <c:idx val="1"/>
          <c:order val="1"/>
          <c:tx>
            <c:strRef>
              <c:f>Norway!$E$48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Norway!$A$49:$A$66</c:f>
              <c:strCache>
                <c:ptCount val="18"/>
                <c:pt idx="0">
                  <c:v>Adoxaceae </c:v>
                </c:pt>
                <c:pt idx="1">
                  <c:v>Viburnum</c:v>
                </c:pt>
                <c:pt idx="2">
                  <c:v>opulus</c:v>
                </c:pt>
                <c:pt idx="3">
                  <c:v>Elaegnaceae</c:v>
                </c:pt>
                <c:pt idx="4">
                  <c:v>Hippophae</c:v>
                </c:pt>
                <c:pt idx="5">
                  <c:v>rhamnoides</c:v>
                </c:pt>
                <c:pt idx="6">
                  <c:v>Ericaceae</c:v>
                </c:pt>
                <c:pt idx="7">
                  <c:v>Arctostaphylos</c:v>
                </c:pt>
                <c:pt idx="8">
                  <c:v>alpinus</c:v>
                </c:pt>
                <c:pt idx="9">
                  <c:v>Empetrum</c:v>
                </c:pt>
                <c:pt idx="10">
                  <c:v>nigrum</c:v>
                </c:pt>
                <c:pt idx="11">
                  <c:v>Undifferentiated</c:v>
                </c:pt>
                <c:pt idx="12">
                  <c:v>undifferentiated</c:v>
                </c:pt>
                <c:pt idx="13">
                  <c:v>Rosaceae</c:v>
                </c:pt>
                <c:pt idx="14">
                  <c:v>Rubus</c:v>
                </c:pt>
                <c:pt idx="15">
                  <c:v>undifferentiated</c:v>
                </c:pt>
                <c:pt idx="16">
                  <c:v>Undifferentiated</c:v>
                </c:pt>
                <c:pt idx="17">
                  <c:v>undifferentiated</c:v>
                </c:pt>
              </c:strCache>
            </c:strRef>
          </c:cat>
          <c:val>
            <c:numRef>
              <c:f>Norway!$E$49:$E$66</c:f>
              <c:numCache>
                <c:formatCode>General</c:formatCode>
                <c:ptCount val="18"/>
                <c:pt idx="0">
                  <c:v>2.3192619900652507</c:v>
                </c:pt>
                <c:pt idx="1">
                  <c:v>2.3192619900652507</c:v>
                </c:pt>
                <c:pt idx="2">
                  <c:v>2.3192619900652507</c:v>
                </c:pt>
                <c:pt idx="3">
                  <c:v>3.3196600723471277</c:v>
                </c:pt>
                <c:pt idx="4">
                  <c:v>3.3196600723471277</c:v>
                </c:pt>
                <c:pt idx="5">
                  <c:v>3.3196600723471277</c:v>
                </c:pt>
                <c:pt idx="6">
                  <c:v>78.98990947955069</c:v>
                </c:pt>
                <c:pt idx="7">
                  <c:v>1.3941533828339996</c:v>
                </c:pt>
                <c:pt idx="8">
                  <c:v>1.3941533828339996</c:v>
                </c:pt>
                <c:pt idx="9">
                  <c:v>23.00482891115842</c:v>
                </c:pt>
                <c:pt idx="10">
                  <c:v>23.00482891115842</c:v>
                </c:pt>
                <c:pt idx="11">
                  <c:v>54.590927185558265</c:v>
                </c:pt>
                <c:pt idx="12">
                  <c:v>54.590927185558265</c:v>
                </c:pt>
                <c:pt idx="13">
                  <c:v>15.371168458036935</c:v>
                </c:pt>
                <c:pt idx="14">
                  <c:v>1.0947262751613964</c:v>
                </c:pt>
                <c:pt idx="15">
                  <c:v>1.0947262751613964</c:v>
                </c:pt>
                <c:pt idx="16">
                  <c:v>14.276442182875538</c:v>
                </c:pt>
                <c:pt idx="17">
                  <c:v>14.276442182875538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66296"/>
        <c:axId val="341157280"/>
      </c:barChart>
      <c:catAx>
        <c:axId val="3411662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57280"/>
        <c:crosses val="autoZero"/>
        <c:auto val="1"/>
        <c:lblAlgn val="ctr"/>
        <c:lblOffset val="100"/>
        <c:noMultiLvlLbl val="0"/>
      </c:catAx>
      <c:valAx>
        <c:axId val="3411572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66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Norway - 10,500 cal BP - 9,000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Norway!$C$70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Norway!$A$71:$A$96</c:f>
              <c:strCache>
                <c:ptCount val="26"/>
                <c:pt idx="0">
                  <c:v>Cornaceae</c:v>
                </c:pt>
                <c:pt idx="1">
                  <c:v>Cornus</c:v>
                </c:pt>
                <c:pt idx="2">
                  <c:v>undifferentiated</c:v>
                </c:pt>
                <c:pt idx="3">
                  <c:v>Elaegnaceae</c:v>
                </c:pt>
                <c:pt idx="4">
                  <c:v>Hippophae</c:v>
                </c:pt>
                <c:pt idx="5">
                  <c:v>rhamnoides</c:v>
                </c:pt>
                <c:pt idx="6">
                  <c:v>Ericaceae</c:v>
                </c:pt>
                <c:pt idx="7">
                  <c:v>Arctostaphylos</c:v>
                </c:pt>
                <c:pt idx="8">
                  <c:v>alpinus</c:v>
                </c:pt>
                <c:pt idx="9">
                  <c:v>uva-ursi</c:v>
                </c:pt>
                <c:pt idx="10">
                  <c:v>Empetrum</c:v>
                </c:pt>
                <c:pt idx="11">
                  <c:v>nigrum</c:v>
                </c:pt>
                <c:pt idx="12">
                  <c:v>Undifferentiated</c:v>
                </c:pt>
                <c:pt idx="13">
                  <c:v>undifferentiated</c:v>
                </c:pt>
                <c:pt idx="14">
                  <c:v>Vaccinium</c:v>
                </c:pt>
                <c:pt idx="15">
                  <c:v>undifferentiated</c:v>
                </c:pt>
                <c:pt idx="16">
                  <c:v>Rosaceae</c:v>
                </c:pt>
                <c:pt idx="17">
                  <c:v>Prunus</c:v>
                </c:pt>
                <c:pt idx="18">
                  <c:v>padus</c:v>
                </c:pt>
                <c:pt idx="19">
                  <c:v>Rubus</c:v>
                </c:pt>
                <c:pt idx="20">
                  <c:v>chamaemorus</c:v>
                </c:pt>
                <c:pt idx="21">
                  <c:v>undifferentiated</c:v>
                </c:pt>
                <c:pt idx="22">
                  <c:v>Sorbus</c:v>
                </c:pt>
                <c:pt idx="23">
                  <c:v>undifferentiated</c:v>
                </c:pt>
                <c:pt idx="24">
                  <c:v>Undifferentiated</c:v>
                </c:pt>
                <c:pt idx="25">
                  <c:v>undifferentiated</c:v>
                </c:pt>
              </c:strCache>
            </c:strRef>
          </c:cat>
          <c:val>
            <c:numRef>
              <c:f>Norway!$C$71:$C$96</c:f>
              <c:numCache>
                <c:formatCode>General</c:formatCode>
                <c:ptCount val="26"/>
                <c:pt idx="0">
                  <c:v>0.5494505494505495</c:v>
                </c:pt>
                <c:pt idx="1">
                  <c:v>0.5494505494505495</c:v>
                </c:pt>
                <c:pt idx="2">
                  <c:v>0.5494505494505495</c:v>
                </c:pt>
                <c:pt idx="3">
                  <c:v>3.8461538461538463</c:v>
                </c:pt>
                <c:pt idx="4">
                  <c:v>3.8461538461538463</c:v>
                </c:pt>
                <c:pt idx="5">
                  <c:v>3.8461538461538463</c:v>
                </c:pt>
                <c:pt idx="6">
                  <c:v>65.384615384615387</c:v>
                </c:pt>
                <c:pt idx="7">
                  <c:v>1.6483516483516483</c:v>
                </c:pt>
                <c:pt idx="8">
                  <c:v>0.5494505494505495</c:v>
                </c:pt>
                <c:pt idx="9">
                  <c:v>1.098901098901099</c:v>
                </c:pt>
                <c:pt idx="10">
                  <c:v>46.153846153846153</c:v>
                </c:pt>
                <c:pt idx="11">
                  <c:v>46.153846153846153</c:v>
                </c:pt>
                <c:pt idx="12">
                  <c:v>16.483516483516482</c:v>
                </c:pt>
                <c:pt idx="13">
                  <c:v>16.483516483516482</c:v>
                </c:pt>
                <c:pt idx="14">
                  <c:v>1.098901098901099</c:v>
                </c:pt>
                <c:pt idx="15">
                  <c:v>1.098901098901099</c:v>
                </c:pt>
                <c:pt idx="16">
                  <c:v>30.219780219780219</c:v>
                </c:pt>
                <c:pt idx="17">
                  <c:v>0.5494505494505495</c:v>
                </c:pt>
                <c:pt idx="18">
                  <c:v>0.5494505494505495</c:v>
                </c:pt>
                <c:pt idx="19">
                  <c:v>1.098901098901099</c:v>
                </c:pt>
                <c:pt idx="20">
                  <c:v>0.5494505494505495</c:v>
                </c:pt>
                <c:pt idx="21">
                  <c:v>0.5494505494505495</c:v>
                </c:pt>
                <c:pt idx="22">
                  <c:v>4.395604395604396</c:v>
                </c:pt>
                <c:pt idx="23">
                  <c:v>4.395604395604396</c:v>
                </c:pt>
                <c:pt idx="24">
                  <c:v>24.175824175824175</c:v>
                </c:pt>
                <c:pt idx="25">
                  <c:v>24.175824175824175</c:v>
                </c:pt>
              </c:numCache>
            </c:numRef>
          </c:val>
        </c:ser>
        <c:ser>
          <c:idx val="1"/>
          <c:order val="1"/>
          <c:tx>
            <c:strRef>
              <c:f>Norway!$E$70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Norway!$A$71:$A$96</c:f>
              <c:strCache>
                <c:ptCount val="26"/>
                <c:pt idx="0">
                  <c:v>Cornaceae</c:v>
                </c:pt>
                <c:pt idx="1">
                  <c:v>Cornus</c:v>
                </c:pt>
                <c:pt idx="2">
                  <c:v>undifferentiated</c:v>
                </c:pt>
                <c:pt idx="3">
                  <c:v>Elaegnaceae</c:v>
                </c:pt>
                <c:pt idx="4">
                  <c:v>Hippophae</c:v>
                </c:pt>
                <c:pt idx="5">
                  <c:v>rhamnoides</c:v>
                </c:pt>
                <c:pt idx="6">
                  <c:v>Ericaceae</c:v>
                </c:pt>
                <c:pt idx="7">
                  <c:v>Arctostaphylos</c:v>
                </c:pt>
                <c:pt idx="8">
                  <c:v>alpinus</c:v>
                </c:pt>
                <c:pt idx="9">
                  <c:v>uva-ursi</c:v>
                </c:pt>
                <c:pt idx="10">
                  <c:v>Empetrum</c:v>
                </c:pt>
                <c:pt idx="11">
                  <c:v>nigrum</c:v>
                </c:pt>
                <c:pt idx="12">
                  <c:v>Undifferentiated</c:v>
                </c:pt>
                <c:pt idx="13">
                  <c:v>undifferentiated</c:v>
                </c:pt>
                <c:pt idx="14">
                  <c:v>Vaccinium</c:v>
                </c:pt>
                <c:pt idx="15">
                  <c:v>undifferentiated</c:v>
                </c:pt>
                <c:pt idx="16">
                  <c:v>Rosaceae</c:v>
                </c:pt>
                <c:pt idx="17">
                  <c:v>Prunus</c:v>
                </c:pt>
                <c:pt idx="18">
                  <c:v>padus</c:v>
                </c:pt>
                <c:pt idx="19">
                  <c:v>Rubus</c:v>
                </c:pt>
                <c:pt idx="20">
                  <c:v>chamaemorus</c:v>
                </c:pt>
                <c:pt idx="21">
                  <c:v>undifferentiated</c:v>
                </c:pt>
                <c:pt idx="22">
                  <c:v>Sorbus</c:v>
                </c:pt>
                <c:pt idx="23">
                  <c:v>undifferentiated</c:v>
                </c:pt>
                <c:pt idx="24">
                  <c:v>Undifferentiated</c:v>
                </c:pt>
                <c:pt idx="25">
                  <c:v>undifferentiated</c:v>
                </c:pt>
              </c:strCache>
            </c:strRef>
          </c:cat>
          <c:val>
            <c:numRef>
              <c:f>Norway!$E$71:$E$96</c:f>
              <c:numCache>
                <c:formatCode>General</c:formatCode>
                <c:ptCount val="26"/>
                <c:pt idx="0">
                  <c:v>0.39626393376799679</c:v>
                </c:pt>
                <c:pt idx="1">
                  <c:v>0.39626393376799679</c:v>
                </c:pt>
                <c:pt idx="2">
                  <c:v>0.39626393376799679</c:v>
                </c:pt>
                <c:pt idx="3">
                  <c:v>8.2981204948280141</c:v>
                </c:pt>
                <c:pt idx="4">
                  <c:v>8.2981204948280141</c:v>
                </c:pt>
                <c:pt idx="5">
                  <c:v>8.2981204948280141</c:v>
                </c:pt>
                <c:pt idx="6">
                  <c:v>68.411454847899662</c:v>
                </c:pt>
                <c:pt idx="7">
                  <c:v>1.5573315997782069</c:v>
                </c:pt>
                <c:pt idx="8">
                  <c:v>0.73492858645150183</c:v>
                </c:pt>
                <c:pt idx="9">
                  <c:v>0.82240301332670507</c:v>
                </c:pt>
                <c:pt idx="10">
                  <c:v>40.537943825165868</c:v>
                </c:pt>
                <c:pt idx="11">
                  <c:v>40.537943825165868</c:v>
                </c:pt>
                <c:pt idx="12">
                  <c:v>25.871876254756124</c:v>
                </c:pt>
                <c:pt idx="13">
                  <c:v>25.871876254756124</c:v>
                </c:pt>
                <c:pt idx="14">
                  <c:v>0.44430316819946081</c:v>
                </c:pt>
                <c:pt idx="15">
                  <c:v>0.44430316819946081</c:v>
                </c:pt>
                <c:pt idx="16">
                  <c:v>22.894160723504331</c:v>
                </c:pt>
                <c:pt idx="17">
                  <c:v>0.53918663123076038</c:v>
                </c:pt>
                <c:pt idx="18">
                  <c:v>0.53918663123076038</c:v>
                </c:pt>
                <c:pt idx="19">
                  <c:v>0.79730789086250742</c:v>
                </c:pt>
                <c:pt idx="20">
                  <c:v>0.34918070400183554</c:v>
                </c:pt>
                <c:pt idx="21">
                  <c:v>0.44812718686067188</c:v>
                </c:pt>
                <c:pt idx="22">
                  <c:v>5.528335978279574</c:v>
                </c:pt>
                <c:pt idx="23">
                  <c:v>5.528335978279574</c:v>
                </c:pt>
                <c:pt idx="24">
                  <c:v>16.029330223131488</c:v>
                </c:pt>
                <c:pt idx="25">
                  <c:v>16.029330223131488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61984"/>
        <c:axId val="341166688"/>
      </c:barChart>
      <c:catAx>
        <c:axId val="3411619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66688"/>
        <c:crosses val="autoZero"/>
        <c:auto val="1"/>
        <c:lblAlgn val="ctr"/>
        <c:lblOffset val="100"/>
        <c:noMultiLvlLbl val="0"/>
      </c:catAx>
      <c:valAx>
        <c:axId val="3411666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6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Norway - 9,000 cal BP - 7,500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Norway!$C$100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Norway!$A$101:$A$128</c:f>
              <c:strCache>
                <c:ptCount val="28"/>
                <c:pt idx="0">
                  <c:v>Adoxaceae </c:v>
                </c:pt>
                <c:pt idx="1">
                  <c:v>Viburnum</c:v>
                </c:pt>
                <c:pt idx="2">
                  <c:v>opulus</c:v>
                </c:pt>
                <c:pt idx="3">
                  <c:v>undifferentiated</c:v>
                </c:pt>
                <c:pt idx="4">
                  <c:v>Cornaceae</c:v>
                </c:pt>
                <c:pt idx="5">
                  <c:v>Cornus</c:v>
                </c:pt>
                <c:pt idx="6">
                  <c:v>undifferentiated</c:v>
                </c:pt>
                <c:pt idx="7">
                  <c:v>Elaegnaceae</c:v>
                </c:pt>
                <c:pt idx="8">
                  <c:v>Hippophae</c:v>
                </c:pt>
                <c:pt idx="9">
                  <c:v>rhamnoides</c:v>
                </c:pt>
                <c:pt idx="10">
                  <c:v>Ericaceae</c:v>
                </c:pt>
                <c:pt idx="11">
                  <c:v>Arctostaphylos</c:v>
                </c:pt>
                <c:pt idx="12">
                  <c:v>uva-ursi</c:v>
                </c:pt>
                <c:pt idx="13">
                  <c:v>Empetrum</c:v>
                </c:pt>
                <c:pt idx="14">
                  <c:v>nigrum</c:v>
                </c:pt>
                <c:pt idx="15">
                  <c:v>Undifferentiated</c:v>
                </c:pt>
                <c:pt idx="16">
                  <c:v>undifferentiated</c:v>
                </c:pt>
                <c:pt idx="17">
                  <c:v>Vaccinium</c:v>
                </c:pt>
                <c:pt idx="18">
                  <c:v>undifferentiated</c:v>
                </c:pt>
                <c:pt idx="19">
                  <c:v>Rosaceae</c:v>
                </c:pt>
                <c:pt idx="20">
                  <c:v>Prunus</c:v>
                </c:pt>
                <c:pt idx="21">
                  <c:v>padus</c:v>
                </c:pt>
                <c:pt idx="22">
                  <c:v>Rubus</c:v>
                </c:pt>
                <c:pt idx="23">
                  <c:v>undifferentiated</c:v>
                </c:pt>
                <c:pt idx="24">
                  <c:v>Sorbus</c:v>
                </c:pt>
                <c:pt idx="25">
                  <c:v>undifferentiated</c:v>
                </c:pt>
                <c:pt idx="26">
                  <c:v>Undifferentiated</c:v>
                </c:pt>
                <c:pt idx="27">
                  <c:v>undifferentiated</c:v>
                </c:pt>
              </c:strCache>
            </c:strRef>
          </c:cat>
          <c:val>
            <c:numRef>
              <c:f>Norway!$C$101:$C$128</c:f>
              <c:numCache>
                <c:formatCode>General</c:formatCode>
                <c:ptCount val="28"/>
                <c:pt idx="0">
                  <c:v>4.2682926829268295</c:v>
                </c:pt>
                <c:pt idx="1">
                  <c:v>4.2682926829268295</c:v>
                </c:pt>
                <c:pt idx="2">
                  <c:v>2.4390243902439024</c:v>
                </c:pt>
                <c:pt idx="3">
                  <c:v>1.8292682926829269</c:v>
                </c:pt>
                <c:pt idx="4">
                  <c:v>0.6097560975609756</c:v>
                </c:pt>
                <c:pt idx="5">
                  <c:v>0.6097560975609756</c:v>
                </c:pt>
                <c:pt idx="6">
                  <c:v>0.6097560975609756</c:v>
                </c:pt>
                <c:pt idx="7">
                  <c:v>0.6097560975609756</c:v>
                </c:pt>
                <c:pt idx="8">
                  <c:v>0.6097560975609756</c:v>
                </c:pt>
                <c:pt idx="9">
                  <c:v>0.6097560975609756</c:v>
                </c:pt>
                <c:pt idx="10">
                  <c:v>55.487804878048777</c:v>
                </c:pt>
                <c:pt idx="11">
                  <c:v>0.6097560975609756</c:v>
                </c:pt>
                <c:pt idx="12">
                  <c:v>0.6097560975609756</c:v>
                </c:pt>
                <c:pt idx="13">
                  <c:v>34.756097560975611</c:v>
                </c:pt>
                <c:pt idx="14">
                  <c:v>34.756097560975611</c:v>
                </c:pt>
                <c:pt idx="15">
                  <c:v>19.512195121951219</c:v>
                </c:pt>
                <c:pt idx="16">
                  <c:v>19.512195121951219</c:v>
                </c:pt>
                <c:pt idx="17">
                  <c:v>0.6097560975609756</c:v>
                </c:pt>
                <c:pt idx="18">
                  <c:v>0.6097560975609756</c:v>
                </c:pt>
                <c:pt idx="19">
                  <c:v>39.024390243902438</c:v>
                </c:pt>
                <c:pt idx="20">
                  <c:v>1.2195121951219512</c:v>
                </c:pt>
                <c:pt idx="21">
                  <c:v>1.2195121951219512</c:v>
                </c:pt>
                <c:pt idx="22">
                  <c:v>1.8292682926829269</c:v>
                </c:pt>
                <c:pt idx="23">
                  <c:v>1.8292682926829269</c:v>
                </c:pt>
                <c:pt idx="24">
                  <c:v>8.536585365853659</c:v>
                </c:pt>
                <c:pt idx="25">
                  <c:v>8.536585365853659</c:v>
                </c:pt>
                <c:pt idx="26">
                  <c:v>27.439024390243901</c:v>
                </c:pt>
                <c:pt idx="27">
                  <c:v>27.439024390243901</c:v>
                </c:pt>
              </c:numCache>
            </c:numRef>
          </c:val>
        </c:ser>
        <c:ser>
          <c:idx val="1"/>
          <c:order val="1"/>
          <c:tx>
            <c:strRef>
              <c:f>Norway!$E$100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Norway!$A$101:$A$128</c:f>
              <c:strCache>
                <c:ptCount val="28"/>
                <c:pt idx="0">
                  <c:v>Adoxaceae </c:v>
                </c:pt>
                <c:pt idx="1">
                  <c:v>Viburnum</c:v>
                </c:pt>
                <c:pt idx="2">
                  <c:v>opulus</c:v>
                </c:pt>
                <c:pt idx="3">
                  <c:v>undifferentiated</c:v>
                </c:pt>
                <c:pt idx="4">
                  <c:v>Cornaceae</c:v>
                </c:pt>
                <c:pt idx="5">
                  <c:v>Cornus</c:v>
                </c:pt>
                <c:pt idx="6">
                  <c:v>undifferentiated</c:v>
                </c:pt>
                <c:pt idx="7">
                  <c:v>Elaegnaceae</c:v>
                </c:pt>
                <c:pt idx="8">
                  <c:v>Hippophae</c:v>
                </c:pt>
                <c:pt idx="9">
                  <c:v>rhamnoides</c:v>
                </c:pt>
                <c:pt idx="10">
                  <c:v>Ericaceae</c:v>
                </c:pt>
                <c:pt idx="11">
                  <c:v>Arctostaphylos</c:v>
                </c:pt>
                <c:pt idx="12">
                  <c:v>uva-ursi</c:v>
                </c:pt>
                <c:pt idx="13">
                  <c:v>Empetrum</c:v>
                </c:pt>
                <c:pt idx="14">
                  <c:v>nigrum</c:v>
                </c:pt>
                <c:pt idx="15">
                  <c:v>Undifferentiated</c:v>
                </c:pt>
                <c:pt idx="16">
                  <c:v>undifferentiated</c:v>
                </c:pt>
                <c:pt idx="17">
                  <c:v>Vaccinium</c:v>
                </c:pt>
                <c:pt idx="18">
                  <c:v>undifferentiated</c:v>
                </c:pt>
                <c:pt idx="19">
                  <c:v>Rosaceae</c:v>
                </c:pt>
                <c:pt idx="20">
                  <c:v>Prunus</c:v>
                </c:pt>
                <c:pt idx="21">
                  <c:v>padus</c:v>
                </c:pt>
                <c:pt idx="22">
                  <c:v>Rubus</c:v>
                </c:pt>
                <c:pt idx="23">
                  <c:v>undifferentiated</c:v>
                </c:pt>
                <c:pt idx="24">
                  <c:v>Sorbus</c:v>
                </c:pt>
                <c:pt idx="25">
                  <c:v>undifferentiated</c:v>
                </c:pt>
                <c:pt idx="26">
                  <c:v>Undifferentiated</c:v>
                </c:pt>
                <c:pt idx="27">
                  <c:v>undifferentiated</c:v>
                </c:pt>
              </c:strCache>
            </c:strRef>
          </c:cat>
          <c:val>
            <c:numRef>
              <c:f>Norway!$E$101:$E$128</c:f>
              <c:numCache>
                <c:formatCode>General</c:formatCode>
                <c:ptCount val="28"/>
                <c:pt idx="0">
                  <c:v>4.2192119216672213</c:v>
                </c:pt>
                <c:pt idx="1">
                  <c:v>4.2192119216672213</c:v>
                </c:pt>
                <c:pt idx="2">
                  <c:v>3.0553291942715775</c:v>
                </c:pt>
                <c:pt idx="3">
                  <c:v>1.1638827273956434</c:v>
                </c:pt>
                <c:pt idx="4">
                  <c:v>0.52073246045173993</c:v>
                </c:pt>
                <c:pt idx="5">
                  <c:v>0.52073246045173993</c:v>
                </c:pt>
                <c:pt idx="6">
                  <c:v>0.52073246045173993</c:v>
                </c:pt>
                <c:pt idx="7">
                  <c:v>0.83865333104332862</c:v>
                </c:pt>
                <c:pt idx="8">
                  <c:v>0.83865333104332862</c:v>
                </c:pt>
                <c:pt idx="9">
                  <c:v>0.83865333104332862</c:v>
                </c:pt>
                <c:pt idx="10">
                  <c:v>62.491549517089162</c:v>
                </c:pt>
                <c:pt idx="11">
                  <c:v>0.69357909469291401</c:v>
                </c:pt>
                <c:pt idx="12">
                  <c:v>0.69357909469291401</c:v>
                </c:pt>
                <c:pt idx="13">
                  <c:v>34.64241210584207</c:v>
                </c:pt>
                <c:pt idx="14">
                  <c:v>34.64241210584207</c:v>
                </c:pt>
                <c:pt idx="15">
                  <c:v>26.77222614040409</c:v>
                </c:pt>
                <c:pt idx="16">
                  <c:v>26.77222614040409</c:v>
                </c:pt>
                <c:pt idx="17">
                  <c:v>0.38333217615008791</c:v>
                </c:pt>
                <c:pt idx="18">
                  <c:v>0.38333217615008791</c:v>
                </c:pt>
                <c:pt idx="19">
                  <c:v>31.92985276974855</c:v>
                </c:pt>
                <c:pt idx="20">
                  <c:v>1.5713330385561277</c:v>
                </c:pt>
                <c:pt idx="21">
                  <c:v>1.5713330385561277</c:v>
                </c:pt>
                <c:pt idx="22">
                  <c:v>2.0050940424552262</c:v>
                </c:pt>
                <c:pt idx="23">
                  <c:v>2.0050940424552262</c:v>
                </c:pt>
                <c:pt idx="24">
                  <c:v>10.939401358654939</c:v>
                </c:pt>
                <c:pt idx="25">
                  <c:v>10.939401358654939</c:v>
                </c:pt>
                <c:pt idx="26">
                  <c:v>17.414024330082256</c:v>
                </c:pt>
                <c:pt idx="27">
                  <c:v>17.414024330082256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57672"/>
        <c:axId val="341160808"/>
      </c:barChart>
      <c:catAx>
        <c:axId val="3411576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60808"/>
        <c:crosses val="autoZero"/>
        <c:auto val="1"/>
        <c:lblAlgn val="ctr"/>
        <c:lblOffset val="100"/>
        <c:noMultiLvlLbl val="0"/>
      </c:catAx>
      <c:valAx>
        <c:axId val="3411608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5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Norway - 7,500 cal BP - 5,700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Norway!$C$132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Norway!$A$133:$A$155</c:f>
              <c:strCache>
                <c:ptCount val="23"/>
                <c:pt idx="0">
                  <c:v>Adoxaceae </c:v>
                </c:pt>
                <c:pt idx="1">
                  <c:v>Viburnum</c:v>
                </c:pt>
                <c:pt idx="2">
                  <c:v>opulus</c:v>
                </c:pt>
                <c:pt idx="3">
                  <c:v>undifferentiated</c:v>
                </c:pt>
                <c:pt idx="4">
                  <c:v>Ericaceae</c:v>
                </c:pt>
                <c:pt idx="5">
                  <c:v>Arctostaphylos</c:v>
                </c:pt>
                <c:pt idx="6">
                  <c:v>uva-ursi</c:v>
                </c:pt>
                <c:pt idx="7">
                  <c:v>Empetrum</c:v>
                </c:pt>
                <c:pt idx="8">
                  <c:v>nigrum</c:v>
                </c:pt>
                <c:pt idx="9">
                  <c:v>Undifferentiated</c:v>
                </c:pt>
                <c:pt idx="10">
                  <c:v>undifferentiated</c:v>
                </c:pt>
                <c:pt idx="11">
                  <c:v>Vaccinium</c:v>
                </c:pt>
                <c:pt idx="12">
                  <c:v>undifferentiated</c:v>
                </c:pt>
                <c:pt idx="13">
                  <c:v>Rosaceae</c:v>
                </c:pt>
                <c:pt idx="14">
                  <c:v>Prunus</c:v>
                </c:pt>
                <c:pt idx="15">
                  <c:v>padus</c:v>
                </c:pt>
                <c:pt idx="16">
                  <c:v>Rubus</c:v>
                </c:pt>
                <c:pt idx="17">
                  <c:v>chamaemorus</c:v>
                </c:pt>
                <c:pt idx="18">
                  <c:v>undifferentiated</c:v>
                </c:pt>
                <c:pt idx="19">
                  <c:v>Sorbus</c:v>
                </c:pt>
                <c:pt idx="20">
                  <c:v>undifferentiated</c:v>
                </c:pt>
                <c:pt idx="21">
                  <c:v>Undifferentiated</c:v>
                </c:pt>
                <c:pt idx="22">
                  <c:v>undifferentiated</c:v>
                </c:pt>
              </c:strCache>
            </c:strRef>
          </c:cat>
          <c:val>
            <c:numRef>
              <c:f>Norway!$C$133:$C$155</c:f>
              <c:numCache>
                <c:formatCode>General</c:formatCode>
                <c:ptCount val="23"/>
                <c:pt idx="0">
                  <c:v>1.3245033112582782</c:v>
                </c:pt>
                <c:pt idx="1">
                  <c:v>1.3245033112582782</c:v>
                </c:pt>
                <c:pt idx="2">
                  <c:v>0.66225165562913912</c:v>
                </c:pt>
                <c:pt idx="3">
                  <c:v>0.66225165562913912</c:v>
                </c:pt>
                <c:pt idx="4">
                  <c:v>45.695364238410598</c:v>
                </c:pt>
                <c:pt idx="5">
                  <c:v>0.66225165562913912</c:v>
                </c:pt>
                <c:pt idx="6">
                  <c:v>0.66225165562913912</c:v>
                </c:pt>
                <c:pt idx="7">
                  <c:v>21.192052980132452</c:v>
                </c:pt>
                <c:pt idx="8">
                  <c:v>21.192052980132452</c:v>
                </c:pt>
                <c:pt idx="9">
                  <c:v>22.516556291390728</c:v>
                </c:pt>
                <c:pt idx="10">
                  <c:v>22.516556291390728</c:v>
                </c:pt>
                <c:pt idx="11">
                  <c:v>1.3245033112582782</c:v>
                </c:pt>
                <c:pt idx="12">
                  <c:v>1.3245033112582782</c:v>
                </c:pt>
                <c:pt idx="13">
                  <c:v>52.980132450331126</c:v>
                </c:pt>
                <c:pt idx="14">
                  <c:v>2.6490066225165565</c:v>
                </c:pt>
                <c:pt idx="15">
                  <c:v>2.6490066225165565</c:v>
                </c:pt>
                <c:pt idx="16">
                  <c:v>2.6490066225165565</c:v>
                </c:pt>
                <c:pt idx="17">
                  <c:v>0.66225165562913912</c:v>
                </c:pt>
                <c:pt idx="18">
                  <c:v>1.9867549668874172</c:v>
                </c:pt>
                <c:pt idx="19">
                  <c:v>15.231788079470199</c:v>
                </c:pt>
                <c:pt idx="20">
                  <c:v>15.231788079470199</c:v>
                </c:pt>
                <c:pt idx="21">
                  <c:v>32.450331125827816</c:v>
                </c:pt>
                <c:pt idx="22">
                  <c:v>32.450331125827816</c:v>
                </c:pt>
              </c:numCache>
            </c:numRef>
          </c:val>
        </c:ser>
        <c:ser>
          <c:idx val="1"/>
          <c:order val="1"/>
          <c:tx>
            <c:strRef>
              <c:f>Norway!$E$132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Norway!$A$133:$A$155</c:f>
              <c:strCache>
                <c:ptCount val="23"/>
                <c:pt idx="0">
                  <c:v>Adoxaceae </c:v>
                </c:pt>
                <c:pt idx="1">
                  <c:v>Viburnum</c:v>
                </c:pt>
                <c:pt idx="2">
                  <c:v>opulus</c:v>
                </c:pt>
                <c:pt idx="3">
                  <c:v>undifferentiated</c:v>
                </c:pt>
                <c:pt idx="4">
                  <c:v>Ericaceae</c:v>
                </c:pt>
                <c:pt idx="5">
                  <c:v>Arctostaphylos</c:v>
                </c:pt>
                <c:pt idx="6">
                  <c:v>uva-ursi</c:v>
                </c:pt>
                <c:pt idx="7">
                  <c:v>Empetrum</c:v>
                </c:pt>
                <c:pt idx="8">
                  <c:v>nigrum</c:v>
                </c:pt>
                <c:pt idx="9">
                  <c:v>Undifferentiated</c:v>
                </c:pt>
                <c:pt idx="10">
                  <c:v>undifferentiated</c:v>
                </c:pt>
                <c:pt idx="11">
                  <c:v>Vaccinium</c:v>
                </c:pt>
                <c:pt idx="12">
                  <c:v>undifferentiated</c:v>
                </c:pt>
                <c:pt idx="13">
                  <c:v>Rosaceae</c:v>
                </c:pt>
                <c:pt idx="14">
                  <c:v>Prunus</c:v>
                </c:pt>
                <c:pt idx="15">
                  <c:v>padus</c:v>
                </c:pt>
                <c:pt idx="16">
                  <c:v>Rubus</c:v>
                </c:pt>
                <c:pt idx="17">
                  <c:v>chamaemorus</c:v>
                </c:pt>
                <c:pt idx="18">
                  <c:v>undifferentiated</c:v>
                </c:pt>
                <c:pt idx="19">
                  <c:v>Sorbus</c:v>
                </c:pt>
                <c:pt idx="20">
                  <c:v>undifferentiated</c:v>
                </c:pt>
                <c:pt idx="21">
                  <c:v>Undifferentiated</c:v>
                </c:pt>
                <c:pt idx="22">
                  <c:v>undifferentiated</c:v>
                </c:pt>
              </c:strCache>
            </c:strRef>
          </c:cat>
          <c:val>
            <c:numRef>
              <c:f>Norway!$E$133:$E$155</c:f>
              <c:numCache>
                <c:formatCode>General</c:formatCode>
                <c:ptCount val="23"/>
                <c:pt idx="0">
                  <c:v>1.1581928825822374</c:v>
                </c:pt>
                <c:pt idx="1">
                  <c:v>1.1581928825822374</c:v>
                </c:pt>
                <c:pt idx="2">
                  <c:v>0.71136786412032493</c:v>
                </c:pt>
                <c:pt idx="3">
                  <c:v>0.44682501846191236</c:v>
                </c:pt>
                <c:pt idx="4">
                  <c:v>52.079418940519922</c:v>
                </c:pt>
                <c:pt idx="5">
                  <c:v>0.6253680697720071</c:v>
                </c:pt>
                <c:pt idx="6">
                  <c:v>0.6253680697720071</c:v>
                </c:pt>
                <c:pt idx="7">
                  <c:v>20.390364283911495</c:v>
                </c:pt>
                <c:pt idx="8">
                  <c:v>20.390364283911495</c:v>
                </c:pt>
                <c:pt idx="9">
                  <c:v>30.200884302233192</c:v>
                </c:pt>
                <c:pt idx="10">
                  <c:v>30.200884302233192</c:v>
                </c:pt>
                <c:pt idx="11">
                  <c:v>0.86280228460323249</c:v>
                </c:pt>
                <c:pt idx="12">
                  <c:v>0.86280228460323249</c:v>
                </c:pt>
                <c:pt idx="13">
                  <c:v>46.762388176897836</c:v>
                </c:pt>
                <c:pt idx="14">
                  <c:v>2.6991783280518242</c:v>
                </c:pt>
                <c:pt idx="15">
                  <c:v>2.6991783280518242</c:v>
                </c:pt>
                <c:pt idx="16">
                  <c:v>1.5470615178963703</c:v>
                </c:pt>
                <c:pt idx="17">
                  <c:v>0.23649943445787414</c:v>
                </c:pt>
                <c:pt idx="18">
                  <c:v>1.3105620834384961</c:v>
                </c:pt>
                <c:pt idx="19">
                  <c:v>19.627116109070172</c:v>
                </c:pt>
                <c:pt idx="20">
                  <c:v>19.627116109070172</c:v>
                </c:pt>
                <c:pt idx="21">
                  <c:v>22.889032221879468</c:v>
                </c:pt>
                <c:pt idx="22">
                  <c:v>22.889032221879468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58456"/>
        <c:axId val="341158848"/>
      </c:barChart>
      <c:catAx>
        <c:axId val="3411584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58848"/>
        <c:crosses val="autoZero"/>
        <c:auto val="1"/>
        <c:lblAlgn val="ctr"/>
        <c:lblOffset val="100"/>
        <c:noMultiLvlLbl val="0"/>
      </c:catAx>
      <c:valAx>
        <c:axId val="3411588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5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All samples spanning late Palaeolithic - early Neolithic - 15,000 cal BP - 5,700 cal BP in Sweden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Sweden!$C$2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Sweden!$A$3:$A$32</c:f>
              <c:strCache>
                <c:ptCount val="30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opulus</c:v>
                </c:pt>
                <c:pt idx="5">
                  <c:v>undifferentiated</c:v>
                </c:pt>
                <c:pt idx="6">
                  <c:v>Elaegnaceae</c:v>
                </c:pt>
                <c:pt idx="7">
                  <c:v>Hippophae</c:v>
                </c:pt>
                <c:pt idx="8">
                  <c:v>rhamnoides</c:v>
                </c:pt>
                <c:pt idx="9">
                  <c:v>Ericaceae</c:v>
                </c:pt>
                <c:pt idx="10">
                  <c:v>Arctostaphylos</c:v>
                </c:pt>
                <c:pt idx="11">
                  <c:v>undifferentiated</c:v>
                </c:pt>
                <c:pt idx="12">
                  <c:v>Empetrum</c:v>
                </c:pt>
                <c:pt idx="13">
                  <c:v>nigrum</c:v>
                </c:pt>
                <c:pt idx="14">
                  <c:v>Undifferentiated</c:v>
                </c:pt>
                <c:pt idx="15">
                  <c:v>undifferentiated</c:v>
                </c:pt>
                <c:pt idx="16">
                  <c:v>Rosaceae</c:v>
                </c:pt>
                <c:pt idx="17">
                  <c:v>Crataegus</c:v>
                </c:pt>
                <c:pt idx="18">
                  <c:v>undifferentiated</c:v>
                </c:pt>
                <c:pt idx="19">
                  <c:v>Prunus</c:v>
                </c:pt>
                <c:pt idx="20">
                  <c:v>padus</c:v>
                </c:pt>
                <c:pt idx="21">
                  <c:v>undifferentiated</c:v>
                </c:pt>
                <c:pt idx="22">
                  <c:v>Rubus</c:v>
                </c:pt>
                <c:pt idx="23">
                  <c:v>chamaemorus</c:v>
                </c:pt>
                <c:pt idx="24">
                  <c:v>undifferentiated</c:v>
                </c:pt>
                <c:pt idx="25">
                  <c:v>Sorbus</c:v>
                </c:pt>
                <c:pt idx="26">
                  <c:v>aucuparia</c:v>
                </c:pt>
                <c:pt idx="27">
                  <c:v>undifferentiated</c:v>
                </c:pt>
                <c:pt idx="28">
                  <c:v>Undifferentiated</c:v>
                </c:pt>
                <c:pt idx="29">
                  <c:v>undifferentiated</c:v>
                </c:pt>
              </c:strCache>
            </c:strRef>
          </c:cat>
          <c:val>
            <c:numRef>
              <c:f>Sweden!$C$3:$C$32</c:f>
              <c:numCache>
                <c:formatCode>General</c:formatCode>
                <c:ptCount val="30"/>
                <c:pt idx="0">
                  <c:v>5.2226027397260273</c:v>
                </c:pt>
                <c:pt idx="1">
                  <c:v>0.25684931506849318</c:v>
                </c:pt>
                <c:pt idx="2">
                  <c:v>0.25684931506849318</c:v>
                </c:pt>
                <c:pt idx="3">
                  <c:v>4.9657534246575343</c:v>
                </c:pt>
                <c:pt idx="4">
                  <c:v>1.2842465753424657</c:v>
                </c:pt>
                <c:pt idx="5">
                  <c:v>3.6815068493150687</c:v>
                </c:pt>
                <c:pt idx="6">
                  <c:v>13.184931506849315</c:v>
                </c:pt>
                <c:pt idx="7">
                  <c:v>13.184931506849315</c:v>
                </c:pt>
                <c:pt idx="8">
                  <c:v>13.184931506849315</c:v>
                </c:pt>
                <c:pt idx="9">
                  <c:v>43.236301369863014</c:v>
                </c:pt>
                <c:pt idx="10">
                  <c:v>0.17123287671232876</c:v>
                </c:pt>
                <c:pt idx="11">
                  <c:v>0.17123287671232876</c:v>
                </c:pt>
                <c:pt idx="12">
                  <c:v>42.893835616438359</c:v>
                </c:pt>
                <c:pt idx="13">
                  <c:v>42.893835616438359</c:v>
                </c:pt>
                <c:pt idx="14">
                  <c:v>0.17123287671232876</c:v>
                </c:pt>
                <c:pt idx="15">
                  <c:v>0.17123287671232876</c:v>
                </c:pt>
                <c:pt idx="16">
                  <c:v>38.356164383561641</c:v>
                </c:pt>
                <c:pt idx="17">
                  <c:v>0.77054794520547942</c:v>
                </c:pt>
                <c:pt idx="18">
                  <c:v>0.77054794520547942</c:v>
                </c:pt>
                <c:pt idx="19">
                  <c:v>1.0273972602739727</c:v>
                </c:pt>
                <c:pt idx="20">
                  <c:v>8.5616438356164379E-2</c:v>
                </c:pt>
                <c:pt idx="21">
                  <c:v>0.94178082191780821</c:v>
                </c:pt>
                <c:pt idx="22">
                  <c:v>0.94178082191780821</c:v>
                </c:pt>
                <c:pt idx="23">
                  <c:v>0.51369863013698636</c:v>
                </c:pt>
                <c:pt idx="24">
                  <c:v>0.42808219178082191</c:v>
                </c:pt>
                <c:pt idx="25">
                  <c:v>9.4178082191780828</c:v>
                </c:pt>
                <c:pt idx="26">
                  <c:v>8.8184931506849313</c:v>
                </c:pt>
                <c:pt idx="27">
                  <c:v>0.59931506849315064</c:v>
                </c:pt>
                <c:pt idx="28">
                  <c:v>26.198630136986303</c:v>
                </c:pt>
                <c:pt idx="29">
                  <c:v>26.198630136986303</c:v>
                </c:pt>
              </c:numCache>
            </c:numRef>
          </c:val>
        </c:ser>
        <c:ser>
          <c:idx val="1"/>
          <c:order val="1"/>
          <c:tx>
            <c:strRef>
              <c:f>Sweden!$E$2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Sweden!$A$3:$A$32</c:f>
              <c:strCache>
                <c:ptCount val="30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opulus</c:v>
                </c:pt>
                <c:pt idx="5">
                  <c:v>undifferentiated</c:v>
                </c:pt>
                <c:pt idx="6">
                  <c:v>Elaegnaceae</c:v>
                </c:pt>
                <c:pt idx="7">
                  <c:v>Hippophae</c:v>
                </c:pt>
                <c:pt idx="8">
                  <c:v>rhamnoides</c:v>
                </c:pt>
                <c:pt idx="9">
                  <c:v>Ericaceae</c:v>
                </c:pt>
                <c:pt idx="10">
                  <c:v>Arctostaphylos</c:v>
                </c:pt>
                <c:pt idx="11">
                  <c:v>undifferentiated</c:v>
                </c:pt>
                <c:pt idx="12">
                  <c:v>Empetrum</c:v>
                </c:pt>
                <c:pt idx="13">
                  <c:v>nigrum</c:v>
                </c:pt>
                <c:pt idx="14">
                  <c:v>Undifferentiated</c:v>
                </c:pt>
                <c:pt idx="15">
                  <c:v>undifferentiated</c:v>
                </c:pt>
                <c:pt idx="16">
                  <c:v>Rosaceae</c:v>
                </c:pt>
                <c:pt idx="17">
                  <c:v>Crataegus</c:v>
                </c:pt>
                <c:pt idx="18">
                  <c:v>undifferentiated</c:v>
                </c:pt>
                <c:pt idx="19">
                  <c:v>Prunus</c:v>
                </c:pt>
                <c:pt idx="20">
                  <c:v>padus</c:v>
                </c:pt>
                <c:pt idx="21">
                  <c:v>undifferentiated</c:v>
                </c:pt>
                <c:pt idx="22">
                  <c:v>Rubus</c:v>
                </c:pt>
                <c:pt idx="23">
                  <c:v>chamaemorus</c:v>
                </c:pt>
                <c:pt idx="24">
                  <c:v>undifferentiated</c:v>
                </c:pt>
                <c:pt idx="25">
                  <c:v>Sorbus</c:v>
                </c:pt>
                <c:pt idx="26">
                  <c:v>aucuparia</c:v>
                </c:pt>
                <c:pt idx="27">
                  <c:v>undifferentiated</c:v>
                </c:pt>
                <c:pt idx="28">
                  <c:v>Undifferentiated</c:v>
                </c:pt>
                <c:pt idx="29">
                  <c:v>undifferentiated</c:v>
                </c:pt>
              </c:strCache>
            </c:strRef>
          </c:cat>
          <c:val>
            <c:numRef>
              <c:f>Sweden!$E$3:$E$32</c:f>
              <c:numCache>
                <c:formatCode>General</c:formatCode>
                <c:ptCount val="30"/>
                <c:pt idx="0">
                  <c:v>5.8420707309392288</c:v>
                </c:pt>
                <c:pt idx="1">
                  <c:v>0.15162293105299096</c:v>
                </c:pt>
                <c:pt idx="2">
                  <c:v>0.15162293105299096</c:v>
                </c:pt>
                <c:pt idx="3">
                  <c:v>5.6904477998862379</c:v>
                </c:pt>
                <c:pt idx="4">
                  <c:v>1.6339107981450689</c:v>
                </c:pt>
                <c:pt idx="5">
                  <c:v>4.0565370017411695</c:v>
                </c:pt>
                <c:pt idx="6">
                  <c:v>14.385381482670933</c:v>
                </c:pt>
                <c:pt idx="7">
                  <c:v>14.385381482670933</c:v>
                </c:pt>
                <c:pt idx="8">
                  <c:v>14.385381482670933</c:v>
                </c:pt>
                <c:pt idx="9">
                  <c:v>40.966208665045613</c:v>
                </c:pt>
                <c:pt idx="10">
                  <c:v>5.5500050555824541E-2</c:v>
                </c:pt>
                <c:pt idx="11">
                  <c:v>5.5500050555824541E-2</c:v>
                </c:pt>
                <c:pt idx="12">
                  <c:v>40.803717345280248</c:v>
                </c:pt>
                <c:pt idx="13">
                  <c:v>40.803717345280248</c:v>
                </c:pt>
                <c:pt idx="14">
                  <c:v>0.10699126920954298</c:v>
                </c:pt>
                <c:pt idx="15">
                  <c:v>0.10699126920954298</c:v>
                </c:pt>
                <c:pt idx="16">
                  <c:v>38.806339121344223</c:v>
                </c:pt>
                <c:pt idx="17">
                  <c:v>0.51027975856141727</c:v>
                </c:pt>
                <c:pt idx="18">
                  <c:v>0.51027975856141727</c:v>
                </c:pt>
                <c:pt idx="19">
                  <c:v>1.0854580513602634</c:v>
                </c:pt>
                <c:pt idx="20">
                  <c:v>5.1402133500338301E-2</c:v>
                </c:pt>
                <c:pt idx="21">
                  <c:v>1.0340559178599251</c:v>
                </c:pt>
                <c:pt idx="22">
                  <c:v>1.2580159934575863</c:v>
                </c:pt>
                <c:pt idx="23">
                  <c:v>0.64332843513464999</c:v>
                </c:pt>
                <c:pt idx="24">
                  <c:v>0.61468755832293631</c:v>
                </c:pt>
                <c:pt idx="25">
                  <c:v>7.0334064870917841</c:v>
                </c:pt>
                <c:pt idx="26">
                  <c:v>6.7427661741890912</c:v>
                </c:pt>
                <c:pt idx="27">
                  <c:v>0.29064031290269271</c:v>
                </c:pt>
                <c:pt idx="28">
                  <c:v>28.919178830873172</c:v>
                </c:pt>
                <c:pt idx="29">
                  <c:v>28.919178830873172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64728"/>
        <c:axId val="341167472"/>
      </c:barChart>
      <c:catAx>
        <c:axId val="341164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67472"/>
        <c:crosses val="autoZero"/>
        <c:auto val="1"/>
        <c:lblAlgn val="ctr"/>
        <c:lblOffset val="100"/>
        <c:noMultiLvlLbl val="0"/>
      </c:catAx>
      <c:valAx>
        <c:axId val="34116747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64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Sweden - 15,000 cal BP - 12,000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Sweden!$C$36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Sweden!$A$37:$A$47</c:f>
              <c:strCache>
                <c:ptCount val="11"/>
                <c:pt idx="0">
                  <c:v>Elaegnaceae</c:v>
                </c:pt>
                <c:pt idx="1">
                  <c:v>Hippophae</c:v>
                </c:pt>
                <c:pt idx="2">
                  <c:v>rhamnoides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Rosaceae</c:v>
                </c:pt>
                <c:pt idx="7">
                  <c:v>Prunus</c:v>
                </c:pt>
                <c:pt idx="8">
                  <c:v>undifferentiated</c:v>
                </c:pt>
                <c:pt idx="9">
                  <c:v>Undifferentiated</c:v>
                </c:pt>
                <c:pt idx="10">
                  <c:v>undifferentiated</c:v>
                </c:pt>
              </c:strCache>
            </c:strRef>
          </c:cat>
          <c:val>
            <c:numRef>
              <c:f>Sweden!$C$37:$C$47</c:f>
              <c:numCache>
                <c:formatCode>General</c:formatCode>
                <c:ptCount val="11"/>
                <c:pt idx="0">
                  <c:v>29.885057471264368</c:v>
                </c:pt>
                <c:pt idx="1">
                  <c:v>29.885057471264368</c:v>
                </c:pt>
                <c:pt idx="2">
                  <c:v>29.885057471264368</c:v>
                </c:pt>
                <c:pt idx="3">
                  <c:v>27.586206896551722</c:v>
                </c:pt>
                <c:pt idx="4">
                  <c:v>27.586206896551722</c:v>
                </c:pt>
                <c:pt idx="5">
                  <c:v>27.586206896551722</c:v>
                </c:pt>
                <c:pt idx="6">
                  <c:v>42.52873563218391</c:v>
                </c:pt>
                <c:pt idx="7">
                  <c:v>3.4482758620689653</c:v>
                </c:pt>
                <c:pt idx="8">
                  <c:v>3.4482758620689653</c:v>
                </c:pt>
                <c:pt idx="9">
                  <c:v>39.080459770114942</c:v>
                </c:pt>
                <c:pt idx="10">
                  <c:v>39.080459770114942</c:v>
                </c:pt>
              </c:numCache>
            </c:numRef>
          </c:val>
        </c:ser>
        <c:ser>
          <c:idx val="1"/>
          <c:order val="1"/>
          <c:tx>
            <c:strRef>
              <c:f>Sweden!$E$36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Sweden!$A$37:$A$47</c:f>
              <c:strCache>
                <c:ptCount val="11"/>
                <c:pt idx="0">
                  <c:v>Elaegnaceae</c:v>
                </c:pt>
                <c:pt idx="1">
                  <c:v>Hippophae</c:v>
                </c:pt>
                <c:pt idx="2">
                  <c:v>rhamnoides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Rosaceae</c:v>
                </c:pt>
                <c:pt idx="7">
                  <c:v>Prunus</c:v>
                </c:pt>
                <c:pt idx="8">
                  <c:v>undifferentiated</c:v>
                </c:pt>
                <c:pt idx="9">
                  <c:v>Undifferentiated</c:v>
                </c:pt>
                <c:pt idx="10">
                  <c:v>undifferentiated</c:v>
                </c:pt>
              </c:strCache>
            </c:strRef>
          </c:cat>
          <c:val>
            <c:numRef>
              <c:f>Sweden!$E$37:$E$47</c:f>
              <c:numCache>
                <c:formatCode>General</c:formatCode>
                <c:ptCount val="11"/>
                <c:pt idx="0">
                  <c:v>34.791010760772522</c:v>
                </c:pt>
                <c:pt idx="1">
                  <c:v>34.791010760772522</c:v>
                </c:pt>
                <c:pt idx="2">
                  <c:v>34.791010760772522</c:v>
                </c:pt>
                <c:pt idx="3">
                  <c:v>26.846717729430008</c:v>
                </c:pt>
                <c:pt idx="4">
                  <c:v>26.846717729430008</c:v>
                </c:pt>
                <c:pt idx="5">
                  <c:v>26.846717729430008</c:v>
                </c:pt>
                <c:pt idx="6">
                  <c:v>38.362271509797473</c:v>
                </c:pt>
                <c:pt idx="7">
                  <c:v>5.429726046708331</c:v>
                </c:pt>
                <c:pt idx="8">
                  <c:v>5.429726046708331</c:v>
                </c:pt>
                <c:pt idx="9">
                  <c:v>32.932545463089141</c:v>
                </c:pt>
                <c:pt idx="10">
                  <c:v>32.932545463089141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65512"/>
        <c:axId val="341161592"/>
      </c:barChart>
      <c:catAx>
        <c:axId val="341165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61592"/>
        <c:crosses val="autoZero"/>
        <c:auto val="1"/>
        <c:lblAlgn val="ctr"/>
        <c:lblOffset val="100"/>
        <c:noMultiLvlLbl val="0"/>
      </c:catAx>
      <c:valAx>
        <c:axId val="3411615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6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Sweden - 12,000 cal BP - 10,500 cal BP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Sweden!$C$51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Sweden!$A$52:$A$72</c:f>
              <c:strCache>
                <c:ptCount val="21"/>
                <c:pt idx="0">
                  <c:v>Adoxaceae </c:v>
                </c:pt>
                <c:pt idx="1">
                  <c:v>Viburnum</c:v>
                </c:pt>
                <c:pt idx="2">
                  <c:v>undifferentiated</c:v>
                </c:pt>
                <c:pt idx="3">
                  <c:v>Elaegnaceae</c:v>
                </c:pt>
                <c:pt idx="4">
                  <c:v>Hippophae</c:v>
                </c:pt>
                <c:pt idx="5">
                  <c:v>rhamnoides</c:v>
                </c:pt>
                <c:pt idx="6">
                  <c:v>Ericaceae</c:v>
                </c:pt>
                <c:pt idx="7">
                  <c:v>Arctostaphylos</c:v>
                </c:pt>
                <c:pt idx="8">
                  <c:v>undifferentiated</c:v>
                </c:pt>
                <c:pt idx="9">
                  <c:v>Empetrum</c:v>
                </c:pt>
                <c:pt idx="10">
                  <c:v>nigrum</c:v>
                </c:pt>
                <c:pt idx="11">
                  <c:v>Rosaceae</c:v>
                </c:pt>
                <c:pt idx="12">
                  <c:v>Prunus</c:v>
                </c:pt>
                <c:pt idx="13">
                  <c:v>undifferentiated</c:v>
                </c:pt>
                <c:pt idx="14">
                  <c:v>Rubus</c:v>
                </c:pt>
                <c:pt idx="15">
                  <c:v>chamaemorus</c:v>
                </c:pt>
                <c:pt idx="16">
                  <c:v>Sorbus</c:v>
                </c:pt>
                <c:pt idx="17">
                  <c:v>aucuparia</c:v>
                </c:pt>
                <c:pt idx="18">
                  <c:v>undifferentiated</c:v>
                </c:pt>
                <c:pt idx="19">
                  <c:v>Undifferentiated</c:v>
                </c:pt>
                <c:pt idx="20">
                  <c:v>undifferentiated</c:v>
                </c:pt>
              </c:strCache>
            </c:strRef>
          </c:cat>
          <c:val>
            <c:numRef>
              <c:f>Sweden!$C$52:$C$72</c:f>
              <c:numCache>
                <c:formatCode>General</c:formatCode>
                <c:ptCount val="21"/>
                <c:pt idx="0">
                  <c:v>1.8461538461538463</c:v>
                </c:pt>
                <c:pt idx="1">
                  <c:v>1.8461538461538463</c:v>
                </c:pt>
                <c:pt idx="2">
                  <c:v>1.8461538461538463</c:v>
                </c:pt>
                <c:pt idx="3">
                  <c:v>9.8461538461538467</c:v>
                </c:pt>
                <c:pt idx="4">
                  <c:v>9.8461538461538467</c:v>
                </c:pt>
                <c:pt idx="5">
                  <c:v>9.8461538461538467</c:v>
                </c:pt>
                <c:pt idx="6">
                  <c:v>60</c:v>
                </c:pt>
                <c:pt idx="7">
                  <c:v>0.30769230769230771</c:v>
                </c:pt>
                <c:pt idx="8">
                  <c:v>0.30769230769230771</c:v>
                </c:pt>
                <c:pt idx="9">
                  <c:v>59.692307692307693</c:v>
                </c:pt>
                <c:pt idx="10">
                  <c:v>59.692307692307693</c:v>
                </c:pt>
                <c:pt idx="11">
                  <c:v>28.307692307692307</c:v>
                </c:pt>
                <c:pt idx="12">
                  <c:v>1.2307692307692308</c:v>
                </c:pt>
                <c:pt idx="13">
                  <c:v>1.2307692307692308</c:v>
                </c:pt>
                <c:pt idx="14">
                  <c:v>0.30769230769230771</c:v>
                </c:pt>
                <c:pt idx="15">
                  <c:v>0.30769230769230771</c:v>
                </c:pt>
                <c:pt idx="16">
                  <c:v>1.5384615384615385</c:v>
                </c:pt>
                <c:pt idx="17">
                  <c:v>0.30769230769230771</c:v>
                </c:pt>
                <c:pt idx="18">
                  <c:v>1.2307692307692308</c:v>
                </c:pt>
                <c:pt idx="19">
                  <c:v>25.23076923076923</c:v>
                </c:pt>
                <c:pt idx="20">
                  <c:v>25.23076923076923</c:v>
                </c:pt>
              </c:numCache>
            </c:numRef>
          </c:val>
        </c:ser>
        <c:ser>
          <c:idx val="1"/>
          <c:order val="1"/>
          <c:tx>
            <c:strRef>
              <c:f>Sweden!$E$51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Sweden!$A$52:$A$72</c:f>
              <c:strCache>
                <c:ptCount val="21"/>
                <c:pt idx="0">
                  <c:v>Adoxaceae </c:v>
                </c:pt>
                <c:pt idx="1">
                  <c:v>Viburnum</c:v>
                </c:pt>
                <c:pt idx="2">
                  <c:v>undifferentiated</c:v>
                </c:pt>
                <c:pt idx="3">
                  <c:v>Elaegnaceae</c:v>
                </c:pt>
                <c:pt idx="4">
                  <c:v>Hippophae</c:v>
                </c:pt>
                <c:pt idx="5">
                  <c:v>rhamnoides</c:v>
                </c:pt>
                <c:pt idx="6">
                  <c:v>Ericaceae</c:v>
                </c:pt>
                <c:pt idx="7">
                  <c:v>Arctostaphylos</c:v>
                </c:pt>
                <c:pt idx="8">
                  <c:v>undifferentiated</c:v>
                </c:pt>
                <c:pt idx="9">
                  <c:v>Empetrum</c:v>
                </c:pt>
                <c:pt idx="10">
                  <c:v>nigrum</c:v>
                </c:pt>
                <c:pt idx="11">
                  <c:v>Rosaceae</c:v>
                </c:pt>
                <c:pt idx="12">
                  <c:v>Prunus</c:v>
                </c:pt>
                <c:pt idx="13">
                  <c:v>undifferentiated</c:v>
                </c:pt>
                <c:pt idx="14">
                  <c:v>Rubus</c:v>
                </c:pt>
                <c:pt idx="15">
                  <c:v>chamaemorus</c:v>
                </c:pt>
                <c:pt idx="16">
                  <c:v>Sorbus</c:v>
                </c:pt>
                <c:pt idx="17">
                  <c:v>aucuparia</c:v>
                </c:pt>
                <c:pt idx="18">
                  <c:v>undifferentiated</c:v>
                </c:pt>
                <c:pt idx="19">
                  <c:v>Undifferentiated</c:v>
                </c:pt>
                <c:pt idx="20">
                  <c:v>undifferentiated</c:v>
                </c:pt>
              </c:strCache>
            </c:strRef>
          </c:cat>
          <c:val>
            <c:numRef>
              <c:f>Sweden!$E$52:$E$72</c:f>
              <c:numCache>
                <c:formatCode>General</c:formatCode>
                <c:ptCount val="21"/>
                <c:pt idx="0">
                  <c:v>2.1139107348594899</c:v>
                </c:pt>
                <c:pt idx="1">
                  <c:v>2.1139107348594899</c:v>
                </c:pt>
                <c:pt idx="2">
                  <c:v>2.1139107348594899</c:v>
                </c:pt>
                <c:pt idx="3">
                  <c:v>12.371053114929285</c:v>
                </c:pt>
                <c:pt idx="4">
                  <c:v>12.371053114929285</c:v>
                </c:pt>
                <c:pt idx="5">
                  <c:v>12.371053114929285</c:v>
                </c:pt>
                <c:pt idx="6">
                  <c:v>55.079730835378783</c:v>
                </c:pt>
                <c:pt idx="7">
                  <c:v>9.1168662024745786E-2</c:v>
                </c:pt>
                <c:pt idx="8">
                  <c:v>9.1168662024745786E-2</c:v>
                </c:pt>
                <c:pt idx="9">
                  <c:v>54.98856217335404</c:v>
                </c:pt>
                <c:pt idx="10">
                  <c:v>54.98856217335404</c:v>
                </c:pt>
                <c:pt idx="11">
                  <c:v>30.435305314832441</c:v>
                </c:pt>
                <c:pt idx="12">
                  <c:v>1.317103307786071</c:v>
                </c:pt>
                <c:pt idx="13">
                  <c:v>1.317103307786071</c:v>
                </c:pt>
                <c:pt idx="14">
                  <c:v>0.70680759404899063</c:v>
                </c:pt>
                <c:pt idx="15">
                  <c:v>0.70680759404899063</c:v>
                </c:pt>
                <c:pt idx="16">
                  <c:v>0.62498956402678285</c:v>
                </c:pt>
                <c:pt idx="17">
                  <c:v>0.23543555577818964</c:v>
                </c:pt>
                <c:pt idx="18">
                  <c:v>0.38955400824859321</c:v>
                </c:pt>
                <c:pt idx="19">
                  <c:v>27.786404848970594</c:v>
                </c:pt>
                <c:pt idx="20">
                  <c:v>27.786404848970594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162376"/>
        <c:axId val="341162768"/>
      </c:barChart>
      <c:catAx>
        <c:axId val="3411623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62768"/>
        <c:crosses val="autoZero"/>
        <c:auto val="1"/>
        <c:lblAlgn val="ctr"/>
        <c:lblOffset val="100"/>
        <c:noMultiLvlLbl val="0"/>
      </c:catAx>
      <c:valAx>
        <c:axId val="34116276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162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Sweden - 10,500 cal BP - 9,000 cal BP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Sweden!$C$76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Sweden!$A$77:$A$97</c:f>
              <c:strCache>
                <c:ptCount val="21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undifferentiated</c:v>
                </c:pt>
                <c:pt idx="5">
                  <c:v>Elaegnaceae</c:v>
                </c:pt>
                <c:pt idx="6">
                  <c:v>Hippophae</c:v>
                </c:pt>
                <c:pt idx="7">
                  <c:v>rhamnoides</c:v>
                </c:pt>
                <c:pt idx="8">
                  <c:v>Ericaceae</c:v>
                </c:pt>
                <c:pt idx="9">
                  <c:v>Arctostaphylos</c:v>
                </c:pt>
                <c:pt idx="10">
                  <c:v>undifferentiated</c:v>
                </c:pt>
                <c:pt idx="11">
                  <c:v>Empetrum</c:v>
                </c:pt>
                <c:pt idx="12">
                  <c:v>nigrum</c:v>
                </c:pt>
                <c:pt idx="13">
                  <c:v>Rosaceae</c:v>
                </c:pt>
                <c:pt idx="14">
                  <c:v>Rubus</c:v>
                </c:pt>
                <c:pt idx="15">
                  <c:v>chamaemorus</c:v>
                </c:pt>
                <c:pt idx="16">
                  <c:v>Sorbus</c:v>
                </c:pt>
                <c:pt idx="17">
                  <c:v>aucuparia</c:v>
                </c:pt>
                <c:pt idx="18">
                  <c:v>undifferentiated</c:v>
                </c:pt>
                <c:pt idx="19">
                  <c:v>Undifferentiated</c:v>
                </c:pt>
                <c:pt idx="20">
                  <c:v>undifferentiated</c:v>
                </c:pt>
              </c:strCache>
            </c:strRef>
          </c:cat>
          <c:val>
            <c:numRef>
              <c:f>Sweden!$C$77:$C$97</c:f>
              <c:numCache>
                <c:formatCode>General</c:formatCode>
                <c:ptCount val="21"/>
                <c:pt idx="0">
                  <c:v>1.2135922330097086</c:v>
                </c:pt>
                <c:pt idx="1">
                  <c:v>0.24271844660194175</c:v>
                </c:pt>
                <c:pt idx="2">
                  <c:v>0.24271844660194175</c:v>
                </c:pt>
                <c:pt idx="3">
                  <c:v>0.970873786407767</c:v>
                </c:pt>
                <c:pt idx="4">
                  <c:v>0.970873786407767</c:v>
                </c:pt>
                <c:pt idx="5">
                  <c:v>19.417475728155338</c:v>
                </c:pt>
                <c:pt idx="6">
                  <c:v>19.417475728155338</c:v>
                </c:pt>
                <c:pt idx="7">
                  <c:v>19.417475728155338</c:v>
                </c:pt>
                <c:pt idx="8">
                  <c:v>53.640776699029125</c:v>
                </c:pt>
                <c:pt idx="9">
                  <c:v>0.24271844660194175</c:v>
                </c:pt>
                <c:pt idx="10">
                  <c:v>0.24271844660194175</c:v>
                </c:pt>
                <c:pt idx="11">
                  <c:v>53.398058252427184</c:v>
                </c:pt>
                <c:pt idx="12">
                  <c:v>53.398058252427184</c:v>
                </c:pt>
                <c:pt idx="13">
                  <c:v>25.728155339805824</c:v>
                </c:pt>
                <c:pt idx="14">
                  <c:v>0.4854368932038835</c:v>
                </c:pt>
                <c:pt idx="15">
                  <c:v>0.4854368932038835</c:v>
                </c:pt>
                <c:pt idx="16">
                  <c:v>4.8543689320388346</c:v>
                </c:pt>
                <c:pt idx="17">
                  <c:v>4.3689320388349513</c:v>
                </c:pt>
                <c:pt idx="18">
                  <c:v>0.4854368932038835</c:v>
                </c:pt>
                <c:pt idx="19">
                  <c:v>20.388349514563107</c:v>
                </c:pt>
                <c:pt idx="20">
                  <c:v>20.388349514563107</c:v>
                </c:pt>
              </c:numCache>
            </c:numRef>
          </c:val>
        </c:ser>
        <c:ser>
          <c:idx val="1"/>
          <c:order val="1"/>
          <c:tx>
            <c:strRef>
              <c:f>Sweden!$E$76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Sweden!$A$77:$A$97</c:f>
              <c:strCache>
                <c:ptCount val="21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undifferentiated</c:v>
                </c:pt>
                <c:pt idx="5">
                  <c:v>Elaegnaceae</c:v>
                </c:pt>
                <c:pt idx="6">
                  <c:v>Hippophae</c:v>
                </c:pt>
                <c:pt idx="7">
                  <c:v>rhamnoides</c:v>
                </c:pt>
                <c:pt idx="8">
                  <c:v>Ericaceae</c:v>
                </c:pt>
                <c:pt idx="9">
                  <c:v>Arctostaphylos</c:v>
                </c:pt>
                <c:pt idx="10">
                  <c:v>undifferentiated</c:v>
                </c:pt>
                <c:pt idx="11">
                  <c:v>Empetrum</c:v>
                </c:pt>
                <c:pt idx="12">
                  <c:v>nigrum</c:v>
                </c:pt>
                <c:pt idx="13">
                  <c:v>Rosaceae</c:v>
                </c:pt>
                <c:pt idx="14">
                  <c:v>Rubus</c:v>
                </c:pt>
                <c:pt idx="15">
                  <c:v>chamaemorus</c:v>
                </c:pt>
                <c:pt idx="16">
                  <c:v>Sorbus</c:v>
                </c:pt>
                <c:pt idx="17">
                  <c:v>aucuparia</c:v>
                </c:pt>
                <c:pt idx="18">
                  <c:v>undifferentiated</c:v>
                </c:pt>
                <c:pt idx="19">
                  <c:v>Undifferentiated</c:v>
                </c:pt>
                <c:pt idx="20">
                  <c:v>undifferentiated</c:v>
                </c:pt>
              </c:strCache>
            </c:strRef>
          </c:cat>
          <c:val>
            <c:numRef>
              <c:f>Sweden!$E$77:$E$97</c:f>
              <c:numCache>
                <c:formatCode>General</c:formatCode>
                <c:ptCount val="21"/>
                <c:pt idx="0">
                  <c:v>1.0822555639815823</c:v>
                </c:pt>
                <c:pt idx="1">
                  <c:v>0.14442152450118928</c:v>
                </c:pt>
                <c:pt idx="2">
                  <c:v>0.14442152450118928</c:v>
                </c:pt>
                <c:pt idx="3">
                  <c:v>0.93783403948039312</c:v>
                </c:pt>
                <c:pt idx="4">
                  <c:v>0.93783403948039312</c:v>
                </c:pt>
                <c:pt idx="5">
                  <c:v>19.984134337899778</c:v>
                </c:pt>
                <c:pt idx="6">
                  <c:v>19.984134337899778</c:v>
                </c:pt>
                <c:pt idx="7">
                  <c:v>19.984134337899778</c:v>
                </c:pt>
                <c:pt idx="8">
                  <c:v>51.365275164415365</c:v>
                </c:pt>
                <c:pt idx="9">
                  <c:v>9.0586977733720875E-2</c:v>
                </c:pt>
                <c:pt idx="10">
                  <c:v>9.0586977733720875E-2</c:v>
                </c:pt>
                <c:pt idx="11">
                  <c:v>51.274688186681644</c:v>
                </c:pt>
                <c:pt idx="12">
                  <c:v>51.274688186681644</c:v>
                </c:pt>
                <c:pt idx="13">
                  <c:v>27.568334933703273</c:v>
                </c:pt>
                <c:pt idx="14">
                  <c:v>0.64730866089153116</c:v>
                </c:pt>
                <c:pt idx="15">
                  <c:v>0.64730866089153116</c:v>
                </c:pt>
                <c:pt idx="16">
                  <c:v>3.3130245956585544</c:v>
                </c:pt>
                <c:pt idx="17">
                  <c:v>3.1317212302229218</c:v>
                </c:pt>
                <c:pt idx="18">
                  <c:v>0.18130336543563277</c:v>
                </c:pt>
                <c:pt idx="19">
                  <c:v>23.608001677153187</c:v>
                </c:pt>
                <c:pt idx="20">
                  <c:v>23.608001677153187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350032"/>
        <c:axId val="341347288"/>
      </c:barChart>
      <c:catAx>
        <c:axId val="3413500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347288"/>
        <c:crosses val="autoZero"/>
        <c:auto val="1"/>
        <c:lblAlgn val="ctr"/>
        <c:lblOffset val="100"/>
        <c:noMultiLvlLbl val="0"/>
      </c:catAx>
      <c:valAx>
        <c:axId val="341347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35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NW Europe - 9,000 cal BP - 7,500 cal BP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'NW Europe'!$C$166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'NW Europe'!$A$167:$A$206</c:f>
              <c:strCache>
                <c:ptCount val="40"/>
                <c:pt idx="0">
                  <c:v>Adoxaceae </c:v>
                </c:pt>
                <c:pt idx="1">
                  <c:v>Sambucus</c:v>
                </c:pt>
                <c:pt idx="2">
                  <c:v>nigra</c:v>
                </c:pt>
                <c:pt idx="3">
                  <c:v>racemosa</c:v>
                </c:pt>
                <c:pt idx="4">
                  <c:v>undifferentiated</c:v>
                </c:pt>
                <c:pt idx="5">
                  <c:v>Viburnum</c:v>
                </c:pt>
                <c:pt idx="6">
                  <c:v>opulus</c:v>
                </c:pt>
                <c:pt idx="7">
                  <c:v>undifferentiated</c:v>
                </c:pt>
                <c:pt idx="8">
                  <c:v>Cornaceae</c:v>
                </c:pt>
                <c:pt idx="9">
                  <c:v>Cornus</c:v>
                </c:pt>
                <c:pt idx="10">
                  <c:v>undifferentiated</c:v>
                </c:pt>
                <c:pt idx="11">
                  <c:v>Elaegnaceae</c:v>
                </c:pt>
                <c:pt idx="12">
                  <c:v>Hippophae</c:v>
                </c:pt>
                <c:pt idx="13">
                  <c:v>rhamnoides</c:v>
                </c:pt>
                <c:pt idx="14">
                  <c:v>Ericaceae</c:v>
                </c:pt>
                <c:pt idx="15">
                  <c:v>Arctostaphylos</c:v>
                </c:pt>
                <c:pt idx="16">
                  <c:v>uva-ursi</c:v>
                </c:pt>
                <c:pt idx="17">
                  <c:v>Empetrum</c:v>
                </c:pt>
                <c:pt idx="18">
                  <c:v>nigrum</c:v>
                </c:pt>
                <c:pt idx="19">
                  <c:v>Undifferentiated</c:v>
                </c:pt>
                <c:pt idx="20">
                  <c:v>undifferentiated</c:v>
                </c:pt>
                <c:pt idx="21">
                  <c:v>Vaccinium</c:v>
                </c:pt>
                <c:pt idx="22">
                  <c:v>undifferentiated</c:v>
                </c:pt>
                <c:pt idx="23">
                  <c:v>Grossulariacaeae</c:v>
                </c:pt>
                <c:pt idx="24">
                  <c:v>Ribes</c:v>
                </c:pt>
                <c:pt idx="25">
                  <c:v>undifferentiated</c:v>
                </c:pt>
                <c:pt idx="26">
                  <c:v>Rosaceae</c:v>
                </c:pt>
                <c:pt idx="27">
                  <c:v>Crataegus</c:v>
                </c:pt>
                <c:pt idx="28">
                  <c:v>undifferentiated</c:v>
                </c:pt>
                <c:pt idx="29">
                  <c:v>Prunus</c:v>
                </c:pt>
                <c:pt idx="30">
                  <c:v>padus</c:v>
                </c:pt>
                <c:pt idx="31">
                  <c:v>undifferentiated</c:v>
                </c:pt>
                <c:pt idx="32">
                  <c:v>Rubus</c:v>
                </c:pt>
                <c:pt idx="33">
                  <c:v>chamaemorus</c:v>
                </c:pt>
                <c:pt idx="34">
                  <c:v>undifferentiated</c:v>
                </c:pt>
                <c:pt idx="35">
                  <c:v>Sorbus</c:v>
                </c:pt>
                <c:pt idx="36">
                  <c:v>aucuparia</c:v>
                </c:pt>
                <c:pt idx="37">
                  <c:v>undifferentiated</c:v>
                </c:pt>
                <c:pt idx="38">
                  <c:v>Undifferentiated</c:v>
                </c:pt>
                <c:pt idx="39">
                  <c:v>undifferentiated</c:v>
                </c:pt>
              </c:strCache>
            </c:strRef>
          </c:cat>
          <c:val>
            <c:numRef>
              <c:f>'NW Europe'!$C$167:$C$206</c:f>
              <c:numCache>
                <c:formatCode>General</c:formatCode>
                <c:ptCount val="40"/>
                <c:pt idx="0">
                  <c:v>13.528138528138529</c:v>
                </c:pt>
                <c:pt idx="1">
                  <c:v>2.0562770562770565</c:v>
                </c:pt>
                <c:pt idx="2">
                  <c:v>0.21645021645021645</c:v>
                </c:pt>
                <c:pt idx="3">
                  <c:v>0.10822510822510822</c:v>
                </c:pt>
                <c:pt idx="4">
                  <c:v>1.7316017316017316</c:v>
                </c:pt>
                <c:pt idx="5">
                  <c:v>11.471861471861471</c:v>
                </c:pt>
                <c:pt idx="6">
                  <c:v>6.3852813852813854</c:v>
                </c:pt>
                <c:pt idx="7">
                  <c:v>5.0865800865800868</c:v>
                </c:pt>
                <c:pt idx="8">
                  <c:v>0.86580086580086579</c:v>
                </c:pt>
                <c:pt idx="9">
                  <c:v>0.86580086580086579</c:v>
                </c:pt>
                <c:pt idx="10">
                  <c:v>0.86580086580086579</c:v>
                </c:pt>
                <c:pt idx="11">
                  <c:v>1.6233766233766234</c:v>
                </c:pt>
                <c:pt idx="12">
                  <c:v>1.6233766233766234</c:v>
                </c:pt>
                <c:pt idx="13">
                  <c:v>1.6233766233766234</c:v>
                </c:pt>
                <c:pt idx="14">
                  <c:v>35.064935064935064</c:v>
                </c:pt>
                <c:pt idx="15">
                  <c:v>0.21645021645021645</c:v>
                </c:pt>
                <c:pt idx="16">
                  <c:v>0.21645021645021645</c:v>
                </c:pt>
                <c:pt idx="17">
                  <c:v>28.138528138528137</c:v>
                </c:pt>
                <c:pt idx="18">
                  <c:v>28.138528138528137</c:v>
                </c:pt>
                <c:pt idx="19">
                  <c:v>6.0606060606060606</c:v>
                </c:pt>
                <c:pt idx="20">
                  <c:v>6.0606060606060606</c:v>
                </c:pt>
                <c:pt idx="21">
                  <c:v>0.64935064935064934</c:v>
                </c:pt>
                <c:pt idx="22">
                  <c:v>0.64935064935064934</c:v>
                </c:pt>
                <c:pt idx="23">
                  <c:v>0.10822510822510822</c:v>
                </c:pt>
                <c:pt idx="24">
                  <c:v>0.10822510822510822</c:v>
                </c:pt>
                <c:pt idx="25">
                  <c:v>0.10822510822510822</c:v>
                </c:pt>
                <c:pt idx="26">
                  <c:v>48.80952380952381</c:v>
                </c:pt>
                <c:pt idx="27">
                  <c:v>0.86580086580086579</c:v>
                </c:pt>
                <c:pt idx="28">
                  <c:v>0.86580086580086579</c:v>
                </c:pt>
                <c:pt idx="29">
                  <c:v>1.2987012987012987</c:v>
                </c:pt>
                <c:pt idx="30">
                  <c:v>0.21645021645021645</c:v>
                </c:pt>
                <c:pt idx="31">
                  <c:v>1.0822510822510822</c:v>
                </c:pt>
                <c:pt idx="32">
                  <c:v>0.54112554112554112</c:v>
                </c:pt>
                <c:pt idx="33">
                  <c:v>0.10822510822510822</c:v>
                </c:pt>
                <c:pt idx="34">
                  <c:v>0.4329004329004329</c:v>
                </c:pt>
                <c:pt idx="35">
                  <c:v>16.99134199134199</c:v>
                </c:pt>
                <c:pt idx="36">
                  <c:v>11.471861471861471</c:v>
                </c:pt>
                <c:pt idx="37">
                  <c:v>5.5194805194805197</c:v>
                </c:pt>
                <c:pt idx="38">
                  <c:v>29.112554112554111</c:v>
                </c:pt>
                <c:pt idx="39">
                  <c:v>29.112554112554111</c:v>
                </c:pt>
              </c:numCache>
            </c:numRef>
          </c:val>
        </c:ser>
        <c:ser>
          <c:idx val="1"/>
          <c:order val="1"/>
          <c:tx>
            <c:strRef>
              <c:f>'NW Europe'!$E$166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'NW Europe'!$A$167:$A$206</c:f>
              <c:strCache>
                <c:ptCount val="40"/>
                <c:pt idx="0">
                  <c:v>Adoxaceae </c:v>
                </c:pt>
                <c:pt idx="1">
                  <c:v>Sambucus</c:v>
                </c:pt>
                <c:pt idx="2">
                  <c:v>nigra</c:v>
                </c:pt>
                <c:pt idx="3">
                  <c:v>racemosa</c:v>
                </c:pt>
                <c:pt idx="4">
                  <c:v>undifferentiated</c:v>
                </c:pt>
                <c:pt idx="5">
                  <c:v>Viburnum</c:v>
                </c:pt>
                <c:pt idx="6">
                  <c:v>opulus</c:v>
                </c:pt>
                <c:pt idx="7">
                  <c:v>undifferentiated</c:v>
                </c:pt>
                <c:pt idx="8">
                  <c:v>Cornaceae</c:v>
                </c:pt>
                <c:pt idx="9">
                  <c:v>Cornus</c:v>
                </c:pt>
                <c:pt idx="10">
                  <c:v>undifferentiated</c:v>
                </c:pt>
                <c:pt idx="11">
                  <c:v>Elaegnaceae</c:v>
                </c:pt>
                <c:pt idx="12">
                  <c:v>Hippophae</c:v>
                </c:pt>
                <c:pt idx="13">
                  <c:v>rhamnoides</c:v>
                </c:pt>
                <c:pt idx="14">
                  <c:v>Ericaceae</c:v>
                </c:pt>
                <c:pt idx="15">
                  <c:v>Arctostaphylos</c:v>
                </c:pt>
                <c:pt idx="16">
                  <c:v>uva-ursi</c:v>
                </c:pt>
                <c:pt idx="17">
                  <c:v>Empetrum</c:v>
                </c:pt>
                <c:pt idx="18">
                  <c:v>nigrum</c:v>
                </c:pt>
                <c:pt idx="19">
                  <c:v>Undifferentiated</c:v>
                </c:pt>
                <c:pt idx="20">
                  <c:v>undifferentiated</c:v>
                </c:pt>
                <c:pt idx="21">
                  <c:v>Vaccinium</c:v>
                </c:pt>
                <c:pt idx="22">
                  <c:v>undifferentiated</c:v>
                </c:pt>
                <c:pt idx="23">
                  <c:v>Grossulariacaeae</c:v>
                </c:pt>
                <c:pt idx="24">
                  <c:v>Ribes</c:v>
                </c:pt>
                <c:pt idx="25">
                  <c:v>undifferentiated</c:v>
                </c:pt>
                <c:pt idx="26">
                  <c:v>Rosaceae</c:v>
                </c:pt>
                <c:pt idx="27">
                  <c:v>Crataegus</c:v>
                </c:pt>
                <c:pt idx="28">
                  <c:v>undifferentiated</c:v>
                </c:pt>
                <c:pt idx="29">
                  <c:v>Prunus</c:v>
                </c:pt>
                <c:pt idx="30">
                  <c:v>padus</c:v>
                </c:pt>
                <c:pt idx="31">
                  <c:v>undifferentiated</c:v>
                </c:pt>
                <c:pt idx="32">
                  <c:v>Rubus</c:v>
                </c:pt>
                <c:pt idx="33">
                  <c:v>chamaemorus</c:v>
                </c:pt>
                <c:pt idx="34">
                  <c:v>undifferentiated</c:v>
                </c:pt>
                <c:pt idx="35">
                  <c:v>Sorbus</c:v>
                </c:pt>
                <c:pt idx="36">
                  <c:v>aucuparia</c:v>
                </c:pt>
                <c:pt idx="37">
                  <c:v>undifferentiated</c:v>
                </c:pt>
                <c:pt idx="38">
                  <c:v>Undifferentiated</c:v>
                </c:pt>
                <c:pt idx="39">
                  <c:v>undifferentiated</c:v>
                </c:pt>
              </c:strCache>
            </c:strRef>
          </c:cat>
          <c:val>
            <c:numRef>
              <c:f>'NW Europe'!$E$167:$E$206</c:f>
              <c:numCache>
                <c:formatCode>General</c:formatCode>
                <c:ptCount val="40"/>
                <c:pt idx="0">
                  <c:v>28.429724208699444</c:v>
                </c:pt>
                <c:pt idx="1">
                  <c:v>4.650984872751466</c:v>
                </c:pt>
                <c:pt idx="2">
                  <c:v>1.7881801595273979E-2</c:v>
                </c:pt>
                <c:pt idx="3">
                  <c:v>1.6711964107732689E-3</c:v>
                </c:pt>
                <c:pt idx="4">
                  <c:v>4.6314318747454184</c:v>
                </c:pt>
                <c:pt idx="5">
                  <c:v>23.778739335947979</c:v>
                </c:pt>
                <c:pt idx="6">
                  <c:v>18.594221527397959</c:v>
                </c:pt>
                <c:pt idx="7">
                  <c:v>5.1845178085500212</c:v>
                </c:pt>
                <c:pt idx="8">
                  <c:v>0.26965450419664516</c:v>
                </c:pt>
                <c:pt idx="9">
                  <c:v>0.26965450419664516</c:v>
                </c:pt>
                <c:pt idx="10">
                  <c:v>0.26965450419664516</c:v>
                </c:pt>
                <c:pt idx="11">
                  <c:v>0.9906225624409899</c:v>
                </c:pt>
                <c:pt idx="12">
                  <c:v>0.9906225624409899</c:v>
                </c:pt>
                <c:pt idx="13">
                  <c:v>0.9906225624409899</c:v>
                </c:pt>
                <c:pt idx="14">
                  <c:v>16.149945838011359</c:v>
                </c:pt>
                <c:pt idx="15">
                  <c:v>1.5221813974793191E-2</c:v>
                </c:pt>
                <c:pt idx="16">
                  <c:v>1.5221813974793191E-2</c:v>
                </c:pt>
                <c:pt idx="17">
                  <c:v>15.279698856706695</c:v>
                </c:pt>
                <c:pt idx="18">
                  <c:v>15.279698856706695</c:v>
                </c:pt>
                <c:pt idx="19">
                  <c:v>0.56774720064994877</c:v>
                </c:pt>
                <c:pt idx="20">
                  <c:v>0.56774720064994877</c:v>
                </c:pt>
                <c:pt idx="21">
                  <c:v>0.28727796667992073</c:v>
                </c:pt>
                <c:pt idx="22">
                  <c:v>0.28727796667992073</c:v>
                </c:pt>
                <c:pt idx="23">
                  <c:v>8.3838353273792323E-3</c:v>
                </c:pt>
                <c:pt idx="24">
                  <c:v>8.3838353273792323E-3</c:v>
                </c:pt>
                <c:pt idx="25">
                  <c:v>8.3838353273792323E-3</c:v>
                </c:pt>
                <c:pt idx="26">
                  <c:v>54.151669051324184</c:v>
                </c:pt>
                <c:pt idx="27">
                  <c:v>8.0934649510073772E-2</c:v>
                </c:pt>
                <c:pt idx="28">
                  <c:v>8.0934649510073772E-2</c:v>
                </c:pt>
                <c:pt idx="29">
                  <c:v>1.9011283932767229</c:v>
                </c:pt>
                <c:pt idx="30">
                  <c:v>2.9942269026354402E-2</c:v>
                </c:pt>
                <c:pt idx="31">
                  <c:v>1.8711861242503685</c:v>
                </c:pt>
                <c:pt idx="32">
                  <c:v>6.1318981638622531E-2</c:v>
                </c:pt>
                <c:pt idx="33">
                  <c:v>2.0179696660087221E-2</c:v>
                </c:pt>
                <c:pt idx="34">
                  <c:v>4.1139284978535307E-2</c:v>
                </c:pt>
                <c:pt idx="35">
                  <c:v>36.618451010861222</c:v>
                </c:pt>
                <c:pt idx="36">
                  <c:v>17.344108294348136</c:v>
                </c:pt>
                <c:pt idx="37">
                  <c:v>19.274342716513086</c:v>
                </c:pt>
                <c:pt idx="38">
                  <c:v>15.489836016037543</c:v>
                </c:pt>
                <c:pt idx="39">
                  <c:v>15.489836016037543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1104200"/>
        <c:axId val="301105376"/>
      </c:barChart>
      <c:catAx>
        <c:axId val="3011042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105376"/>
        <c:crosses val="autoZero"/>
        <c:auto val="1"/>
        <c:lblAlgn val="ctr"/>
        <c:lblOffset val="100"/>
        <c:noMultiLvlLbl val="0"/>
      </c:catAx>
      <c:valAx>
        <c:axId val="3011053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104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Sweden - 9,000 cal BP - 7,500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Sweden!$C$101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Sweden!$A$102:$A$122</c:f>
              <c:strCache>
                <c:ptCount val="21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opulus</c:v>
                </c:pt>
                <c:pt idx="5">
                  <c:v>undifferentiated</c:v>
                </c:pt>
                <c:pt idx="6">
                  <c:v>Elaegnaceae</c:v>
                </c:pt>
                <c:pt idx="7">
                  <c:v>Hippophae</c:v>
                </c:pt>
                <c:pt idx="8">
                  <c:v>rhamnoides</c:v>
                </c:pt>
                <c:pt idx="9">
                  <c:v>Ericaceae</c:v>
                </c:pt>
                <c:pt idx="10">
                  <c:v>Empetrum</c:v>
                </c:pt>
                <c:pt idx="11">
                  <c:v>nigrum</c:v>
                </c:pt>
                <c:pt idx="12">
                  <c:v>Rosaceae</c:v>
                </c:pt>
                <c:pt idx="13">
                  <c:v>Crataegus</c:v>
                </c:pt>
                <c:pt idx="14">
                  <c:v>undifferentiated</c:v>
                </c:pt>
                <c:pt idx="15">
                  <c:v>Rubus</c:v>
                </c:pt>
                <c:pt idx="16">
                  <c:v>chamaemorus</c:v>
                </c:pt>
                <c:pt idx="17">
                  <c:v>Sorbus</c:v>
                </c:pt>
                <c:pt idx="18">
                  <c:v>aucuparia</c:v>
                </c:pt>
                <c:pt idx="19">
                  <c:v>Undifferentiated</c:v>
                </c:pt>
                <c:pt idx="20">
                  <c:v>undifferentiated</c:v>
                </c:pt>
              </c:strCache>
            </c:strRef>
          </c:cat>
          <c:val>
            <c:numRef>
              <c:f>Sweden!$C$102:$C$122</c:f>
              <c:numCache>
                <c:formatCode>General</c:formatCode>
                <c:ptCount val="21"/>
                <c:pt idx="0">
                  <c:v>16.352201257861637</c:v>
                </c:pt>
                <c:pt idx="1">
                  <c:v>0.62893081761006286</c:v>
                </c:pt>
                <c:pt idx="2">
                  <c:v>0.62893081761006286</c:v>
                </c:pt>
                <c:pt idx="3">
                  <c:v>15.723270440251572</c:v>
                </c:pt>
                <c:pt idx="4">
                  <c:v>2.5157232704402515</c:v>
                </c:pt>
                <c:pt idx="5">
                  <c:v>13.20754716981132</c:v>
                </c:pt>
                <c:pt idx="6">
                  <c:v>7.5471698113207548</c:v>
                </c:pt>
                <c:pt idx="7">
                  <c:v>7.5471698113207548</c:v>
                </c:pt>
                <c:pt idx="8">
                  <c:v>7.5471698113207548</c:v>
                </c:pt>
                <c:pt idx="9">
                  <c:v>20.754716981132077</c:v>
                </c:pt>
                <c:pt idx="10">
                  <c:v>20.754716981132077</c:v>
                </c:pt>
                <c:pt idx="11">
                  <c:v>20.754716981132077</c:v>
                </c:pt>
                <c:pt idx="12">
                  <c:v>55.345911949685537</c:v>
                </c:pt>
                <c:pt idx="13">
                  <c:v>3.1446540880503147</c:v>
                </c:pt>
                <c:pt idx="14">
                  <c:v>3.1446540880503147</c:v>
                </c:pt>
                <c:pt idx="15">
                  <c:v>0.62893081761006286</c:v>
                </c:pt>
                <c:pt idx="16">
                  <c:v>0.62893081761006286</c:v>
                </c:pt>
                <c:pt idx="17">
                  <c:v>23.89937106918239</c:v>
                </c:pt>
                <c:pt idx="18">
                  <c:v>23.89937106918239</c:v>
                </c:pt>
                <c:pt idx="19">
                  <c:v>27.672955974842768</c:v>
                </c:pt>
                <c:pt idx="20">
                  <c:v>27.672955974842768</c:v>
                </c:pt>
              </c:numCache>
            </c:numRef>
          </c:val>
        </c:ser>
        <c:ser>
          <c:idx val="1"/>
          <c:order val="1"/>
          <c:tx>
            <c:strRef>
              <c:f>Sweden!$E$101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Sweden!$A$102:$A$122</c:f>
              <c:strCache>
                <c:ptCount val="21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opulus</c:v>
                </c:pt>
                <c:pt idx="5">
                  <c:v>undifferentiated</c:v>
                </c:pt>
                <c:pt idx="6">
                  <c:v>Elaegnaceae</c:v>
                </c:pt>
                <c:pt idx="7">
                  <c:v>Hippophae</c:v>
                </c:pt>
                <c:pt idx="8">
                  <c:v>rhamnoides</c:v>
                </c:pt>
                <c:pt idx="9">
                  <c:v>Ericaceae</c:v>
                </c:pt>
                <c:pt idx="10">
                  <c:v>Empetrum</c:v>
                </c:pt>
                <c:pt idx="11">
                  <c:v>nigrum</c:v>
                </c:pt>
                <c:pt idx="12">
                  <c:v>Rosaceae</c:v>
                </c:pt>
                <c:pt idx="13">
                  <c:v>Crataegus</c:v>
                </c:pt>
                <c:pt idx="14">
                  <c:v>undifferentiated</c:v>
                </c:pt>
                <c:pt idx="15">
                  <c:v>Rubus</c:v>
                </c:pt>
                <c:pt idx="16">
                  <c:v>chamaemorus</c:v>
                </c:pt>
                <c:pt idx="17">
                  <c:v>Sorbus</c:v>
                </c:pt>
                <c:pt idx="18">
                  <c:v>aucuparia</c:v>
                </c:pt>
                <c:pt idx="19">
                  <c:v>Undifferentiated</c:v>
                </c:pt>
                <c:pt idx="20">
                  <c:v>undifferentiated</c:v>
                </c:pt>
              </c:strCache>
            </c:strRef>
          </c:cat>
          <c:val>
            <c:numRef>
              <c:f>Sweden!$E$102:$E$122</c:f>
              <c:numCache>
                <c:formatCode>General</c:formatCode>
                <c:ptCount val="21"/>
                <c:pt idx="0">
                  <c:v>16.972755920518658</c:v>
                </c:pt>
                <c:pt idx="1">
                  <c:v>0.36178665431137313</c:v>
                </c:pt>
                <c:pt idx="2">
                  <c:v>0.36178665431137313</c:v>
                </c:pt>
                <c:pt idx="3">
                  <c:v>16.610969266207288</c:v>
                </c:pt>
                <c:pt idx="4">
                  <c:v>3.7529204167939985</c:v>
                </c:pt>
                <c:pt idx="5">
                  <c:v>12.858048849413288</c:v>
                </c:pt>
                <c:pt idx="6">
                  <c:v>8.8337062923275607</c:v>
                </c:pt>
                <c:pt idx="7">
                  <c:v>8.8337062923275607</c:v>
                </c:pt>
                <c:pt idx="8">
                  <c:v>8.8337062923275607</c:v>
                </c:pt>
                <c:pt idx="9">
                  <c:v>20.951423323245368</c:v>
                </c:pt>
                <c:pt idx="10">
                  <c:v>20.951423323245368</c:v>
                </c:pt>
                <c:pt idx="11">
                  <c:v>20.951423323245368</c:v>
                </c:pt>
                <c:pt idx="12">
                  <c:v>53.242114463908415</c:v>
                </c:pt>
                <c:pt idx="13">
                  <c:v>2.0948137340917379</c:v>
                </c:pt>
                <c:pt idx="14">
                  <c:v>2.0948137340917379</c:v>
                </c:pt>
                <c:pt idx="15">
                  <c:v>0.95227767865064417</c:v>
                </c:pt>
                <c:pt idx="16">
                  <c:v>0.95227767865064417</c:v>
                </c:pt>
                <c:pt idx="17">
                  <c:v>18.442247217594463</c:v>
                </c:pt>
                <c:pt idx="18">
                  <c:v>18.442247217594463</c:v>
                </c:pt>
                <c:pt idx="19">
                  <c:v>31.752775833571565</c:v>
                </c:pt>
                <c:pt idx="20">
                  <c:v>31.752775833571565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339840"/>
        <c:axId val="341346504"/>
      </c:barChart>
      <c:catAx>
        <c:axId val="341339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346504"/>
        <c:crosses val="autoZero"/>
        <c:auto val="1"/>
        <c:lblAlgn val="ctr"/>
        <c:lblOffset val="100"/>
        <c:noMultiLvlLbl val="0"/>
      </c:catAx>
      <c:valAx>
        <c:axId val="3413465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339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Sweden - 7,500 cal BP - 5,700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Sweden!$C$126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Sweden!$A$127:$A$154</c:f>
              <c:strCache>
                <c:ptCount val="28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opulus</c:v>
                </c:pt>
                <c:pt idx="5">
                  <c:v>undifferentiated</c:v>
                </c:pt>
                <c:pt idx="6">
                  <c:v>Elaegnaceae</c:v>
                </c:pt>
                <c:pt idx="7">
                  <c:v>Hippophae</c:v>
                </c:pt>
                <c:pt idx="8">
                  <c:v>rhamnoides</c:v>
                </c:pt>
                <c:pt idx="9">
                  <c:v>Ericaceae</c:v>
                </c:pt>
                <c:pt idx="10">
                  <c:v>Empetrum</c:v>
                </c:pt>
                <c:pt idx="11">
                  <c:v>nigrum</c:v>
                </c:pt>
                <c:pt idx="12">
                  <c:v>Undifferentiated</c:v>
                </c:pt>
                <c:pt idx="13">
                  <c:v>undifferentiated</c:v>
                </c:pt>
                <c:pt idx="14">
                  <c:v>Rosaceae</c:v>
                </c:pt>
                <c:pt idx="15">
                  <c:v>Crataegus</c:v>
                </c:pt>
                <c:pt idx="16">
                  <c:v>undifferentiated</c:v>
                </c:pt>
                <c:pt idx="17">
                  <c:v>Prunus</c:v>
                </c:pt>
                <c:pt idx="18">
                  <c:v>padus</c:v>
                </c:pt>
                <c:pt idx="19">
                  <c:v>undifferentiated</c:v>
                </c:pt>
                <c:pt idx="20">
                  <c:v>Rubus</c:v>
                </c:pt>
                <c:pt idx="21">
                  <c:v>chamaemorus</c:v>
                </c:pt>
                <c:pt idx="22">
                  <c:v>undifferentiated</c:v>
                </c:pt>
                <c:pt idx="23">
                  <c:v>Sorbus</c:v>
                </c:pt>
                <c:pt idx="24">
                  <c:v>aucuparia</c:v>
                </c:pt>
                <c:pt idx="25">
                  <c:v>undifferentiated</c:v>
                </c:pt>
                <c:pt idx="26">
                  <c:v>Undifferentiated</c:v>
                </c:pt>
                <c:pt idx="27">
                  <c:v>undifferentiated</c:v>
                </c:pt>
              </c:strCache>
            </c:strRef>
          </c:cat>
          <c:val>
            <c:numRef>
              <c:f>Sweden!$C$127:$C$154</c:f>
              <c:numCache>
                <c:formatCode>General</c:formatCode>
                <c:ptCount val="28"/>
                <c:pt idx="0">
                  <c:v>12.834224598930481</c:v>
                </c:pt>
                <c:pt idx="1">
                  <c:v>0.53475935828877008</c:v>
                </c:pt>
                <c:pt idx="2">
                  <c:v>0.53475935828877008</c:v>
                </c:pt>
                <c:pt idx="3">
                  <c:v>12.299465240641711</c:v>
                </c:pt>
                <c:pt idx="4">
                  <c:v>5.882352941176471</c:v>
                </c:pt>
                <c:pt idx="5">
                  <c:v>6.4171122994652405</c:v>
                </c:pt>
                <c:pt idx="6">
                  <c:v>2.1390374331550803</c:v>
                </c:pt>
                <c:pt idx="7">
                  <c:v>2.1390374331550803</c:v>
                </c:pt>
                <c:pt idx="8">
                  <c:v>2.1390374331550803</c:v>
                </c:pt>
                <c:pt idx="9">
                  <c:v>17.647058823529413</c:v>
                </c:pt>
                <c:pt idx="10">
                  <c:v>16.577540106951872</c:v>
                </c:pt>
                <c:pt idx="11">
                  <c:v>16.577540106951872</c:v>
                </c:pt>
                <c:pt idx="12">
                  <c:v>1.0695187165775402</c:v>
                </c:pt>
                <c:pt idx="13">
                  <c:v>1.0695187165775402</c:v>
                </c:pt>
                <c:pt idx="14">
                  <c:v>67.379679144385022</c:v>
                </c:pt>
                <c:pt idx="15">
                  <c:v>2.1390374331550803</c:v>
                </c:pt>
                <c:pt idx="16">
                  <c:v>2.1390374331550803</c:v>
                </c:pt>
                <c:pt idx="17">
                  <c:v>2.6737967914438503</c:v>
                </c:pt>
                <c:pt idx="18">
                  <c:v>0.53475935828877008</c:v>
                </c:pt>
                <c:pt idx="19">
                  <c:v>2.1390374331550803</c:v>
                </c:pt>
                <c:pt idx="20">
                  <c:v>3.7433155080213902</c:v>
                </c:pt>
                <c:pt idx="21">
                  <c:v>1.0695187165775402</c:v>
                </c:pt>
                <c:pt idx="22">
                  <c:v>2.6737967914438503</c:v>
                </c:pt>
                <c:pt idx="23">
                  <c:v>25.133689839572192</c:v>
                </c:pt>
                <c:pt idx="24">
                  <c:v>24.598930481283421</c:v>
                </c:pt>
                <c:pt idx="25">
                  <c:v>0.53475935828877008</c:v>
                </c:pt>
                <c:pt idx="26">
                  <c:v>33.689839572192511</c:v>
                </c:pt>
                <c:pt idx="27">
                  <c:v>33.689839572192511</c:v>
                </c:pt>
              </c:numCache>
            </c:numRef>
          </c:val>
        </c:ser>
        <c:ser>
          <c:idx val="1"/>
          <c:order val="1"/>
          <c:tx>
            <c:strRef>
              <c:f>Sweden!$E$126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Sweden!$A$127:$A$154</c:f>
              <c:strCache>
                <c:ptCount val="28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opulus</c:v>
                </c:pt>
                <c:pt idx="5">
                  <c:v>undifferentiated</c:v>
                </c:pt>
                <c:pt idx="6">
                  <c:v>Elaegnaceae</c:v>
                </c:pt>
                <c:pt idx="7">
                  <c:v>Hippophae</c:v>
                </c:pt>
                <c:pt idx="8">
                  <c:v>rhamnoides</c:v>
                </c:pt>
                <c:pt idx="9">
                  <c:v>Ericaceae</c:v>
                </c:pt>
                <c:pt idx="10">
                  <c:v>Empetrum</c:v>
                </c:pt>
                <c:pt idx="11">
                  <c:v>nigrum</c:v>
                </c:pt>
                <c:pt idx="12">
                  <c:v>Undifferentiated</c:v>
                </c:pt>
                <c:pt idx="13">
                  <c:v>undifferentiated</c:v>
                </c:pt>
                <c:pt idx="14">
                  <c:v>Rosaceae</c:v>
                </c:pt>
                <c:pt idx="15">
                  <c:v>Crataegus</c:v>
                </c:pt>
                <c:pt idx="16">
                  <c:v>undifferentiated</c:v>
                </c:pt>
                <c:pt idx="17">
                  <c:v>Prunus</c:v>
                </c:pt>
                <c:pt idx="18">
                  <c:v>padus</c:v>
                </c:pt>
                <c:pt idx="19">
                  <c:v>undifferentiated</c:v>
                </c:pt>
                <c:pt idx="20">
                  <c:v>Rubus</c:v>
                </c:pt>
                <c:pt idx="21">
                  <c:v>chamaemorus</c:v>
                </c:pt>
                <c:pt idx="22">
                  <c:v>undifferentiated</c:v>
                </c:pt>
                <c:pt idx="23">
                  <c:v>Sorbus</c:v>
                </c:pt>
                <c:pt idx="24">
                  <c:v>aucuparia</c:v>
                </c:pt>
                <c:pt idx="25">
                  <c:v>undifferentiated</c:v>
                </c:pt>
                <c:pt idx="26">
                  <c:v>Undifferentiated</c:v>
                </c:pt>
                <c:pt idx="27">
                  <c:v>undifferentiated</c:v>
                </c:pt>
              </c:strCache>
            </c:strRef>
          </c:cat>
          <c:val>
            <c:numRef>
              <c:f>Sweden!$E$127:$E$154</c:f>
              <c:numCache>
                <c:formatCode>General</c:formatCode>
                <c:ptCount val="28"/>
                <c:pt idx="0">
                  <c:v>14.548665961813546</c:v>
                </c:pt>
                <c:pt idx="1">
                  <c:v>0.29529199577088128</c:v>
                </c:pt>
                <c:pt idx="2">
                  <c:v>0.29529199577088128</c:v>
                </c:pt>
                <c:pt idx="3">
                  <c:v>14.253373966042664</c:v>
                </c:pt>
                <c:pt idx="4">
                  <c:v>6.2842216555755952</c:v>
                </c:pt>
                <c:pt idx="5">
                  <c:v>7.9691523104670692</c:v>
                </c:pt>
                <c:pt idx="6">
                  <c:v>2.0722681758815846</c:v>
                </c:pt>
                <c:pt idx="7">
                  <c:v>2.0722681758815846</c:v>
                </c:pt>
                <c:pt idx="8">
                  <c:v>2.0722681758815846</c:v>
                </c:pt>
                <c:pt idx="9">
                  <c:v>21.244355992288078</c:v>
                </c:pt>
                <c:pt idx="10">
                  <c:v>20.646806393432428</c:v>
                </c:pt>
                <c:pt idx="11">
                  <c:v>20.646806393432428</c:v>
                </c:pt>
                <c:pt idx="12">
                  <c:v>0.59754959885565018</c:v>
                </c:pt>
                <c:pt idx="13">
                  <c:v>0.59754959885565018</c:v>
                </c:pt>
                <c:pt idx="14">
                  <c:v>62.134709870016792</c:v>
                </c:pt>
                <c:pt idx="15">
                  <c:v>1.2640089557808321</c:v>
                </c:pt>
                <c:pt idx="16">
                  <c:v>1.2640089557808321</c:v>
                </c:pt>
                <c:pt idx="17">
                  <c:v>1.8003607189501836</c:v>
                </c:pt>
                <c:pt idx="18">
                  <c:v>0.28708253000808509</c:v>
                </c:pt>
                <c:pt idx="19">
                  <c:v>1.5132781889420983</c:v>
                </c:pt>
                <c:pt idx="20">
                  <c:v>4.0077119223832325</c:v>
                </c:pt>
                <c:pt idx="21">
                  <c:v>0.57466260339573361</c:v>
                </c:pt>
                <c:pt idx="22">
                  <c:v>3.4330493189874991</c:v>
                </c:pt>
                <c:pt idx="23">
                  <c:v>18.019777349337645</c:v>
                </c:pt>
                <c:pt idx="24">
                  <c:v>17.325455563156911</c:v>
                </c:pt>
                <c:pt idx="25">
                  <c:v>0.69432178618073259</c:v>
                </c:pt>
                <c:pt idx="26">
                  <c:v>37.042850923564899</c:v>
                </c:pt>
                <c:pt idx="27">
                  <c:v>37.042850923564899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349640"/>
        <c:axId val="341345720"/>
      </c:barChart>
      <c:catAx>
        <c:axId val="341349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345720"/>
        <c:crosses val="autoZero"/>
        <c:auto val="1"/>
        <c:lblAlgn val="ctr"/>
        <c:lblOffset val="100"/>
        <c:noMultiLvlLbl val="0"/>
      </c:catAx>
      <c:valAx>
        <c:axId val="3413457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34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All samples spanning late Palaeolithic - early Neolithic - 15,000 cal BP - 5,700 cal BP in United Kingdom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'United Kingdom'!$C$2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'United Kingdom'!$A$3:$A$39</c:f>
              <c:strCache>
                <c:ptCount val="37"/>
                <c:pt idx="0">
                  <c:v>Adoxaceae </c:v>
                </c:pt>
                <c:pt idx="1">
                  <c:v>Sambucus</c:v>
                </c:pt>
                <c:pt idx="2">
                  <c:v>racemosa</c:v>
                </c:pt>
                <c:pt idx="3">
                  <c:v>undifferentiated</c:v>
                </c:pt>
                <c:pt idx="4">
                  <c:v>Viburnum</c:v>
                </c:pt>
                <c:pt idx="5">
                  <c:v>opulus</c:v>
                </c:pt>
                <c:pt idx="6">
                  <c:v>undifferentiated</c:v>
                </c:pt>
                <c:pt idx="7">
                  <c:v>Cornaceae</c:v>
                </c:pt>
                <c:pt idx="8">
                  <c:v>Cornus</c:v>
                </c:pt>
                <c:pt idx="9">
                  <c:v>undifferentiated</c:v>
                </c:pt>
                <c:pt idx="10">
                  <c:v>Elaegnaceae</c:v>
                </c:pt>
                <c:pt idx="11">
                  <c:v>Hippophae</c:v>
                </c:pt>
                <c:pt idx="12">
                  <c:v>rhamnoides</c:v>
                </c:pt>
                <c:pt idx="13">
                  <c:v>Ericaceae</c:v>
                </c:pt>
                <c:pt idx="14">
                  <c:v>Arctostaphylos</c:v>
                </c:pt>
                <c:pt idx="15">
                  <c:v>uva-ursi</c:v>
                </c:pt>
                <c:pt idx="16">
                  <c:v>Empetrum</c:v>
                </c:pt>
                <c:pt idx="17">
                  <c:v>nigrum</c:v>
                </c:pt>
                <c:pt idx="18">
                  <c:v>Undifferentiated</c:v>
                </c:pt>
                <c:pt idx="19">
                  <c:v>undifferentiated</c:v>
                </c:pt>
                <c:pt idx="20">
                  <c:v>Vaccinium</c:v>
                </c:pt>
                <c:pt idx="21">
                  <c:v>undifferentiated</c:v>
                </c:pt>
                <c:pt idx="22">
                  <c:v>Rosaceae</c:v>
                </c:pt>
                <c:pt idx="23">
                  <c:v>Crataegus</c:v>
                </c:pt>
                <c:pt idx="24">
                  <c:v>undifferentiated</c:v>
                </c:pt>
                <c:pt idx="25">
                  <c:v>Prunus</c:v>
                </c:pt>
                <c:pt idx="26">
                  <c:v>padus</c:v>
                </c:pt>
                <c:pt idx="27">
                  <c:v>undifferentiated</c:v>
                </c:pt>
                <c:pt idx="28">
                  <c:v>Rosa</c:v>
                </c:pt>
                <c:pt idx="29">
                  <c:v>undifferentiated</c:v>
                </c:pt>
                <c:pt idx="30">
                  <c:v>Rubus</c:v>
                </c:pt>
                <c:pt idx="31">
                  <c:v>undifferentiated</c:v>
                </c:pt>
                <c:pt idx="32">
                  <c:v>Sorbus</c:v>
                </c:pt>
                <c:pt idx="33">
                  <c:v>aucuparia</c:v>
                </c:pt>
                <c:pt idx="34">
                  <c:v>undifferentiated</c:v>
                </c:pt>
                <c:pt idx="35">
                  <c:v>Undifferentiated</c:v>
                </c:pt>
                <c:pt idx="36">
                  <c:v>undifferentiated</c:v>
                </c:pt>
              </c:strCache>
            </c:strRef>
          </c:cat>
          <c:val>
            <c:numRef>
              <c:f>'United Kingdom'!$C$3:$C$39</c:f>
              <c:numCache>
                <c:formatCode>General</c:formatCode>
                <c:ptCount val="37"/>
                <c:pt idx="0">
                  <c:v>7.6784643071385723</c:v>
                </c:pt>
                <c:pt idx="1">
                  <c:v>0.71985602879424115</c:v>
                </c:pt>
                <c:pt idx="2">
                  <c:v>5.9988002399520096E-2</c:v>
                </c:pt>
                <c:pt idx="3">
                  <c:v>0.65986802639472109</c:v>
                </c:pt>
                <c:pt idx="4">
                  <c:v>6.9586082783443315</c:v>
                </c:pt>
                <c:pt idx="5">
                  <c:v>3.7792441511697659</c:v>
                </c:pt>
                <c:pt idx="6">
                  <c:v>3.1793641271745652</c:v>
                </c:pt>
                <c:pt idx="7">
                  <c:v>0.47990401919616077</c:v>
                </c:pt>
                <c:pt idx="8">
                  <c:v>0.47990401919616077</c:v>
                </c:pt>
                <c:pt idx="9">
                  <c:v>0.47990401919616077</c:v>
                </c:pt>
                <c:pt idx="10">
                  <c:v>1.4397120575884823</c:v>
                </c:pt>
                <c:pt idx="11">
                  <c:v>1.4397120575884823</c:v>
                </c:pt>
                <c:pt idx="12">
                  <c:v>1.4397120575884823</c:v>
                </c:pt>
                <c:pt idx="13">
                  <c:v>47.690461907618477</c:v>
                </c:pt>
                <c:pt idx="14">
                  <c:v>0.11997600479904019</c:v>
                </c:pt>
                <c:pt idx="15">
                  <c:v>0.11997600479904019</c:v>
                </c:pt>
                <c:pt idx="16">
                  <c:v>44.511097780443912</c:v>
                </c:pt>
                <c:pt idx="17">
                  <c:v>44.511097780443912</c:v>
                </c:pt>
                <c:pt idx="18">
                  <c:v>2.4595080983803239</c:v>
                </c:pt>
                <c:pt idx="19">
                  <c:v>2.4595080983803239</c:v>
                </c:pt>
                <c:pt idx="20">
                  <c:v>0.59988002399520091</c:v>
                </c:pt>
                <c:pt idx="21">
                  <c:v>0.59988002399520091</c:v>
                </c:pt>
                <c:pt idx="22">
                  <c:v>42.711457708458312</c:v>
                </c:pt>
                <c:pt idx="23">
                  <c:v>3.1193761247750449</c:v>
                </c:pt>
                <c:pt idx="24">
                  <c:v>3.1193761247750449</c:v>
                </c:pt>
                <c:pt idx="25">
                  <c:v>1.0797840431913617</c:v>
                </c:pt>
                <c:pt idx="26">
                  <c:v>0.11997600479904019</c:v>
                </c:pt>
                <c:pt idx="27">
                  <c:v>0.95980803839232154</c:v>
                </c:pt>
                <c:pt idx="28">
                  <c:v>0.71985602879424115</c:v>
                </c:pt>
                <c:pt idx="29">
                  <c:v>0.71985602879424115</c:v>
                </c:pt>
                <c:pt idx="30">
                  <c:v>0.23995200959808038</c:v>
                </c:pt>
                <c:pt idx="31">
                  <c:v>0.23995200959808038</c:v>
                </c:pt>
                <c:pt idx="32">
                  <c:v>10.137972405518896</c:v>
                </c:pt>
                <c:pt idx="33">
                  <c:v>8.578284343131374</c:v>
                </c:pt>
                <c:pt idx="34">
                  <c:v>1.5596880623875224</c:v>
                </c:pt>
                <c:pt idx="35">
                  <c:v>27.414517096580685</c:v>
                </c:pt>
                <c:pt idx="36">
                  <c:v>27.414517096580685</c:v>
                </c:pt>
              </c:numCache>
            </c:numRef>
          </c:val>
        </c:ser>
        <c:ser>
          <c:idx val="1"/>
          <c:order val="1"/>
          <c:tx>
            <c:strRef>
              <c:f>'United Kingdom'!$E$2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'United Kingdom'!$A$3:$A$39</c:f>
              <c:strCache>
                <c:ptCount val="37"/>
                <c:pt idx="0">
                  <c:v>Adoxaceae </c:v>
                </c:pt>
                <c:pt idx="1">
                  <c:v>Sambucus</c:v>
                </c:pt>
                <c:pt idx="2">
                  <c:v>racemosa</c:v>
                </c:pt>
                <c:pt idx="3">
                  <c:v>undifferentiated</c:v>
                </c:pt>
                <c:pt idx="4">
                  <c:v>Viburnum</c:v>
                </c:pt>
                <c:pt idx="5">
                  <c:v>opulus</c:v>
                </c:pt>
                <c:pt idx="6">
                  <c:v>undifferentiated</c:v>
                </c:pt>
                <c:pt idx="7">
                  <c:v>Cornaceae</c:v>
                </c:pt>
                <c:pt idx="8">
                  <c:v>Cornus</c:v>
                </c:pt>
                <c:pt idx="9">
                  <c:v>undifferentiated</c:v>
                </c:pt>
                <c:pt idx="10">
                  <c:v>Elaegnaceae</c:v>
                </c:pt>
                <c:pt idx="11">
                  <c:v>Hippophae</c:v>
                </c:pt>
                <c:pt idx="12">
                  <c:v>rhamnoides</c:v>
                </c:pt>
                <c:pt idx="13">
                  <c:v>Ericaceae</c:v>
                </c:pt>
                <c:pt idx="14">
                  <c:v>Arctostaphylos</c:v>
                </c:pt>
                <c:pt idx="15">
                  <c:v>uva-ursi</c:v>
                </c:pt>
                <c:pt idx="16">
                  <c:v>Empetrum</c:v>
                </c:pt>
                <c:pt idx="17">
                  <c:v>nigrum</c:v>
                </c:pt>
                <c:pt idx="18">
                  <c:v>Undifferentiated</c:v>
                </c:pt>
                <c:pt idx="19">
                  <c:v>undifferentiated</c:v>
                </c:pt>
                <c:pt idx="20">
                  <c:v>Vaccinium</c:v>
                </c:pt>
                <c:pt idx="21">
                  <c:v>undifferentiated</c:v>
                </c:pt>
                <c:pt idx="22">
                  <c:v>Rosaceae</c:v>
                </c:pt>
                <c:pt idx="23">
                  <c:v>Crataegus</c:v>
                </c:pt>
                <c:pt idx="24">
                  <c:v>undifferentiated</c:v>
                </c:pt>
                <c:pt idx="25">
                  <c:v>Prunus</c:v>
                </c:pt>
                <c:pt idx="26">
                  <c:v>padus</c:v>
                </c:pt>
                <c:pt idx="27">
                  <c:v>undifferentiated</c:v>
                </c:pt>
                <c:pt idx="28">
                  <c:v>Rosa</c:v>
                </c:pt>
                <c:pt idx="29">
                  <c:v>undifferentiated</c:v>
                </c:pt>
                <c:pt idx="30">
                  <c:v>Rubus</c:v>
                </c:pt>
                <c:pt idx="31">
                  <c:v>undifferentiated</c:v>
                </c:pt>
                <c:pt idx="32">
                  <c:v>Sorbus</c:v>
                </c:pt>
                <c:pt idx="33">
                  <c:v>aucuparia</c:v>
                </c:pt>
                <c:pt idx="34">
                  <c:v>undifferentiated</c:v>
                </c:pt>
                <c:pt idx="35">
                  <c:v>Undifferentiated</c:v>
                </c:pt>
                <c:pt idx="36">
                  <c:v>undifferentiated</c:v>
                </c:pt>
              </c:strCache>
            </c:strRef>
          </c:cat>
          <c:val>
            <c:numRef>
              <c:f>'United Kingdom'!$E$3:$E$39</c:f>
              <c:numCache>
                <c:formatCode>General</c:formatCode>
                <c:ptCount val="37"/>
                <c:pt idx="0">
                  <c:v>27.405866212810828</c:v>
                </c:pt>
                <c:pt idx="1">
                  <c:v>3.4456618959861247</c:v>
                </c:pt>
                <c:pt idx="2">
                  <c:v>8.7082904526448134E-4</c:v>
                </c:pt>
                <c:pt idx="3">
                  <c:v>3.4447910669408603</c:v>
                </c:pt>
                <c:pt idx="4">
                  <c:v>23.960204316824701</c:v>
                </c:pt>
                <c:pt idx="5">
                  <c:v>16.152621416832829</c:v>
                </c:pt>
                <c:pt idx="6">
                  <c:v>7.8075828999918722</c:v>
                </c:pt>
                <c:pt idx="7">
                  <c:v>9.4847796846723089E-3</c:v>
                </c:pt>
                <c:pt idx="8">
                  <c:v>9.4847796846723089E-3</c:v>
                </c:pt>
                <c:pt idx="9">
                  <c:v>9.4847796846723089E-3</c:v>
                </c:pt>
                <c:pt idx="10">
                  <c:v>3.7565387940096562E-2</c:v>
                </c:pt>
                <c:pt idx="11">
                  <c:v>3.7565387940096562E-2</c:v>
                </c:pt>
                <c:pt idx="12">
                  <c:v>3.7565387940096562E-2</c:v>
                </c:pt>
                <c:pt idx="13">
                  <c:v>17.699720140688907</c:v>
                </c:pt>
                <c:pt idx="14">
                  <c:v>2.5508034117538766E-3</c:v>
                </c:pt>
                <c:pt idx="15">
                  <c:v>2.5508034117538766E-3</c:v>
                </c:pt>
                <c:pt idx="16">
                  <c:v>17.639012470870906</c:v>
                </c:pt>
                <c:pt idx="17">
                  <c:v>17.639012470870906</c:v>
                </c:pt>
                <c:pt idx="18">
                  <c:v>4.2554512678590992E-2</c:v>
                </c:pt>
                <c:pt idx="19">
                  <c:v>4.2554512678590992E-2</c:v>
                </c:pt>
                <c:pt idx="20">
                  <c:v>1.5602353727655291E-2</c:v>
                </c:pt>
                <c:pt idx="21">
                  <c:v>1.5602353727655291E-2</c:v>
                </c:pt>
                <c:pt idx="22">
                  <c:v>54.847363478875501</c:v>
                </c:pt>
                <c:pt idx="23">
                  <c:v>4.9562342738234957</c:v>
                </c:pt>
                <c:pt idx="24">
                  <c:v>4.9562342738234957</c:v>
                </c:pt>
                <c:pt idx="25">
                  <c:v>0.93918354089971201</c:v>
                </c:pt>
                <c:pt idx="26">
                  <c:v>7.3077070715111062E-3</c:v>
                </c:pt>
                <c:pt idx="27">
                  <c:v>0.93187583382820094</c:v>
                </c:pt>
                <c:pt idx="28">
                  <c:v>3.1344088859908297</c:v>
                </c:pt>
                <c:pt idx="29">
                  <c:v>3.1344088859908297</c:v>
                </c:pt>
                <c:pt idx="30">
                  <c:v>1.1128469507609018E-2</c:v>
                </c:pt>
                <c:pt idx="31">
                  <c:v>1.1128469507609018E-2</c:v>
                </c:pt>
                <c:pt idx="32">
                  <c:v>24.208370411447728</c:v>
                </c:pt>
                <c:pt idx="33">
                  <c:v>23.347437975437241</c:v>
                </c:pt>
                <c:pt idx="34">
                  <c:v>0.86093243601048608</c:v>
                </c:pt>
                <c:pt idx="35">
                  <c:v>21.598037897206122</c:v>
                </c:pt>
                <c:pt idx="36">
                  <c:v>21.598037897206122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350816"/>
        <c:axId val="341340624"/>
      </c:barChart>
      <c:catAx>
        <c:axId val="341350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340624"/>
        <c:crosses val="autoZero"/>
        <c:auto val="1"/>
        <c:lblAlgn val="ctr"/>
        <c:lblOffset val="100"/>
        <c:noMultiLvlLbl val="0"/>
      </c:catAx>
      <c:valAx>
        <c:axId val="341340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35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United Kingdom - 15,000 cal BP - 12,000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'United Kingdom'!$C$43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'United Kingdom'!$A$44:$A$59</c:f>
              <c:strCache>
                <c:ptCount val="16"/>
                <c:pt idx="0">
                  <c:v>Cornaceae</c:v>
                </c:pt>
                <c:pt idx="1">
                  <c:v>Cornus</c:v>
                </c:pt>
                <c:pt idx="2">
                  <c:v>undifferentiated</c:v>
                </c:pt>
                <c:pt idx="3">
                  <c:v>Elaegnaceae</c:v>
                </c:pt>
                <c:pt idx="4">
                  <c:v>Hippophae</c:v>
                </c:pt>
                <c:pt idx="5">
                  <c:v>rhamnoides</c:v>
                </c:pt>
                <c:pt idx="6">
                  <c:v>Ericaceae</c:v>
                </c:pt>
                <c:pt idx="7">
                  <c:v>Empetrum</c:v>
                </c:pt>
                <c:pt idx="8">
                  <c:v>nigrum</c:v>
                </c:pt>
                <c:pt idx="9">
                  <c:v>Rosaceae</c:v>
                </c:pt>
                <c:pt idx="10">
                  <c:v>Crataegus</c:v>
                </c:pt>
                <c:pt idx="11">
                  <c:v>undifferentiated</c:v>
                </c:pt>
                <c:pt idx="12">
                  <c:v>Rosa</c:v>
                </c:pt>
                <c:pt idx="13">
                  <c:v>undifferentiated</c:v>
                </c:pt>
                <c:pt idx="14">
                  <c:v>Undifferentiated</c:v>
                </c:pt>
                <c:pt idx="15">
                  <c:v>undifferentiated</c:v>
                </c:pt>
              </c:strCache>
            </c:strRef>
          </c:cat>
          <c:val>
            <c:numRef>
              <c:f>'United Kingdom'!$C$44:$C$59</c:f>
              <c:numCache>
                <c:formatCode>General</c:formatCode>
                <c:ptCount val="16"/>
                <c:pt idx="0">
                  <c:v>1.7699115044247788</c:v>
                </c:pt>
                <c:pt idx="1">
                  <c:v>1.7699115044247788</c:v>
                </c:pt>
                <c:pt idx="2">
                  <c:v>1.7699115044247788</c:v>
                </c:pt>
                <c:pt idx="3">
                  <c:v>3.5398230088495577</c:v>
                </c:pt>
                <c:pt idx="4">
                  <c:v>3.5398230088495577</c:v>
                </c:pt>
                <c:pt idx="5">
                  <c:v>3.5398230088495577</c:v>
                </c:pt>
                <c:pt idx="6">
                  <c:v>51.327433628318587</c:v>
                </c:pt>
                <c:pt idx="7">
                  <c:v>51.327433628318587</c:v>
                </c:pt>
                <c:pt idx="8">
                  <c:v>51.327433628318587</c:v>
                </c:pt>
                <c:pt idx="9">
                  <c:v>43.362831858407077</c:v>
                </c:pt>
                <c:pt idx="10">
                  <c:v>12.389380530973451</c:v>
                </c:pt>
                <c:pt idx="11">
                  <c:v>12.389380530973451</c:v>
                </c:pt>
                <c:pt idx="12">
                  <c:v>1.7699115044247788</c:v>
                </c:pt>
                <c:pt idx="13">
                  <c:v>1.7699115044247788</c:v>
                </c:pt>
                <c:pt idx="14">
                  <c:v>29.20353982300885</c:v>
                </c:pt>
                <c:pt idx="15">
                  <c:v>29.20353982300885</c:v>
                </c:pt>
              </c:numCache>
            </c:numRef>
          </c:val>
        </c:ser>
        <c:ser>
          <c:idx val="1"/>
          <c:order val="1"/>
          <c:tx>
            <c:strRef>
              <c:f>'United Kingdom'!$E$43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'United Kingdom'!$A$44:$A$59</c:f>
              <c:strCache>
                <c:ptCount val="16"/>
                <c:pt idx="0">
                  <c:v>Cornaceae</c:v>
                </c:pt>
                <c:pt idx="1">
                  <c:v>Cornus</c:v>
                </c:pt>
                <c:pt idx="2">
                  <c:v>undifferentiated</c:v>
                </c:pt>
                <c:pt idx="3">
                  <c:v>Elaegnaceae</c:v>
                </c:pt>
                <c:pt idx="4">
                  <c:v>Hippophae</c:v>
                </c:pt>
                <c:pt idx="5">
                  <c:v>rhamnoides</c:v>
                </c:pt>
                <c:pt idx="6">
                  <c:v>Ericaceae</c:v>
                </c:pt>
                <c:pt idx="7">
                  <c:v>Empetrum</c:v>
                </c:pt>
                <c:pt idx="8">
                  <c:v>nigrum</c:v>
                </c:pt>
                <c:pt idx="9">
                  <c:v>Rosaceae</c:v>
                </c:pt>
                <c:pt idx="10">
                  <c:v>Crataegus</c:v>
                </c:pt>
                <c:pt idx="11">
                  <c:v>undifferentiated</c:v>
                </c:pt>
                <c:pt idx="12">
                  <c:v>Rosa</c:v>
                </c:pt>
                <c:pt idx="13">
                  <c:v>undifferentiated</c:v>
                </c:pt>
                <c:pt idx="14">
                  <c:v>Undifferentiated</c:v>
                </c:pt>
                <c:pt idx="15">
                  <c:v>undifferentiated</c:v>
                </c:pt>
              </c:strCache>
            </c:strRef>
          </c:cat>
          <c:val>
            <c:numRef>
              <c:f>'United Kingdom'!$E$44:$E$59</c:f>
              <c:numCache>
                <c:formatCode>General</c:formatCode>
                <c:ptCount val="16"/>
                <c:pt idx="0">
                  <c:v>4.5386620091349382E-2</c:v>
                </c:pt>
                <c:pt idx="1">
                  <c:v>4.5386620091349382E-2</c:v>
                </c:pt>
                <c:pt idx="2">
                  <c:v>4.5386620091349382E-2</c:v>
                </c:pt>
                <c:pt idx="3">
                  <c:v>3.4110441186666306E-2</c:v>
                </c:pt>
                <c:pt idx="4">
                  <c:v>3.4110441186666306E-2</c:v>
                </c:pt>
                <c:pt idx="5">
                  <c:v>3.4110441186666306E-2</c:v>
                </c:pt>
                <c:pt idx="6">
                  <c:v>32.088857229450475</c:v>
                </c:pt>
                <c:pt idx="7">
                  <c:v>32.088857229450475</c:v>
                </c:pt>
                <c:pt idx="8">
                  <c:v>32.088857229450475</c:v>
                </c:pt>
                <c:pt idx="9">
                  <c:v>67.831645709271513</c:v>
                </c:pt>
                <c:pt idx="10">
                  <c:v>0.87061497959907252</c:v>
                </c:pt>
                <c:pt idx="11">
                  <c:v>0.87061497959907252</c:v>
                </c:pt>
                <c:pt idx="12">
                  <c:v>19.402169296027857</c:v>
                </c:pt>
                <c:pt idx="13">
                  <c:v>19.402169296027857</c:v>
                </c:pt>
                <c:pt idx="14">
                  <c:v>47.558861433644573</c:v>
                </c:pt>
                <c:pt idx="15">
                  <c:v>47.558861433644573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350424"/>
        <c:axId val="341344544"/>
      </c:barChart>
      <c:catAx>
        <c:axId val="3413504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344544"/>
        <c:crosses val="autoZero"/>
        <c:auto val="1"/>
        <c:lblAlgn val="ctr"/>
        <c:lblOffset val="100"/>
        <c:noMultiLvlLbl val="0"/>
      </c:catAx>
      <c:valAx>
        <c:axId val="34134454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35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United Kingdom - 12,000 cal BP - 10,500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'United Kingdom'!$C$63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'United Kingdom'!$A$64:$A$85</c:f>
              <c:strCache>
                <c:ptCount val="22"/>
                <c:pt idx="0">
                  <c:v>Elaegnaceae</c:v>
                </c:pt>
                <c:pt idx="1">
                  <c:v>Hippophae</c:v>
                </c:pt>
                <c:pt idx="2">
                  <c:v>rhamnoides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Vaccinium</c:v>
                </c:pt>
                <c:pt idx="7">
                  <c:v>undifferentiated</c:v>
                </c:pt>
                <c:pt idx="8">
                  <c:v>Rosaceae</c:v>
                </c:pt>
                <c:pt idx="9">
                  <c:v>Crataegus</c:v>
                </c:pt>
                <c:pt idx="10">
                  <c:v>undifferentiated</c:v>
                </c:pt>
                <c:pt idx="11">
                  <c:v>Prunus</c:v>
                </c:pt>
                <c:pt idx="12">
                  <c:v>undifferentiated</c:v>
                </c:pt>
                <c:pt idx="13">
                  <c:v>Rosa</c:v>
                </c:pt>
                <c:pt idx="14">
                  <c:v>undifferentiated</c:v>
                </c:pt>
                <c:pt idx="15">
                  <c:v>Rubus</c:v>
                </c:pt>
                <c:pt idx="16">
                  <c:v>undifferentiated</c:v>
                </c:pt>
                <c:pt idx="17">
                  <c:v>Sorbus</c:v>
                </c:pt>
                <c:pt idx="18">
                  <c:v>aucuparia</c:v>
                </c:pt>
                <c:pt idx="19">
                  <c:v>undifferentiated</c:v>
                </c:pt>
                <c:pt idx="20">
                  <c:v>Undifferentiated</c:v>
                </c:pt>
                <c:pt idx="21">
                  <c:v>undifferentiated</c:v>
                </c:pt>
              </c:strCache>
            </c:strRef>
          </c:cat>
          <c:val>
            <c:numRef>
              <c:f>'United Kingdom'!$C$64:$C$85</c:f>
              <c:numCache>
                <c:formatCode>General</c:formatCode>
                <c:ptCount val="22"/>
                <c:pt idx="0">
                  <c:v>0.66445182724252494</c:v>
                </c:pt>
                <c:pt idx="1">
                  <c:v>0.66445182724252494</c:v>
                </c:pt>
                <c:pt idx="2">
                  <c:v>0.66445182724252494</c:v>
                </c:pt>
                <c:pt idx="3">
                  <c:v>72.093023255813947</c:v>
                </c:pt>
                <c:pt idx="4">
                  <c:v>71.760797342192689</c:v>
                </c:pt>
                <c:pt idx="5">
                  <c:v>71.760797342192689</c:v>
                </c:pt>
                <c:pt idx="6">
                  <c:v>0.33222591362126247</c:v>
                </c:pt>
                <c:pt idx="7">
                  <c:v>0.33222591362126247</c:v>
                </c:pt>
                <c:pt idx="8">
                  <c:v>27.242524916943523</c:v>
                </c:pt>
                <c:pt idx="9">
                  <c:v>2.9900332225913622</c:v>
                </c:pt>
                <c:pt idx="10">
                  <c:v>2.9900332225913622</c:v>
                </c:pt>
                <c:pt idx="11">
                  <c:v>0.66445182724252494</c:v>
                </c:pt>
                <c:pt idx="12">
                  <c:v>0.66445182724252494</c:v>
                </c:pt>
                <c:pt idx="13">
                  <c:v>0.33222591362126247</c:v>
                </c:pt>
                <c:pt idx="14">
                  <c:v>0.33222591362126247</c:v>
                </c:pt>
                <c:pt idx="15">
                  <c:v>0.33222591362126247</c:v>
                </c:pt>
                <c:pt idx="16">
                  <c:v>0.33222591362126247</c:v>
                </c:pt>
                <c:pt idx="17">
                  <c:v>1.9933554817275747</c:v>
                </c:pt>
                <c:pt idx="18">
                  <c:v>0.33222591362126247</c:v>
                </c:pt>
                <c:pt idx="19">
                  <c:v>1.6611295681063123</c:v>
                </c:pt>
                <c:pt idx="20">
                  <c:v>20.930232558139537</c:v>
                </c:pt>
                <c:pt idx="21">
                  <c:v>20.930232558139537</c:v>
                </c:pt>
              </c:numCache>
            </c:numRef>
          </c:val>
        </c:ser>
        <c:ser>
          <c:idx val="1"/>
          <c:order val="1"/>
          <c:tx>
            <c:strRef>
              <c:f>'United Kingdom'!$E$63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'United Kingdom'!$A$64:$A$85</c:f>
              <c:strCache>
                <c:ptCount val="22"/>
                <c:pt idx="0">
                  <c:v>Elaegnaceae</c:v>
                </c:pt>
                <c:pt idx="1">
                  <c:v>Hippophae</c:v>
                </c:pt>
                <c:pt idx="2">
                  <c:v>rhamnoides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Vaccinium</c:v>
                </c:pt>
                <c:pt idx="7">
                  <c:v>undifferentiated</c:v>
                </c:pt>
                <c:pt idx="8">
                  <c:v>Rosaceae</c:v>
                </c:pt>
                <c:pt idx="9">
                  <c:v>Crataegus</c:v>
                </c:pt>
                <c:pt idx="10">
                  <c:v>undifferentiated</c:v>
                </c:pt>
                <c:pt idx="11">
                  <c:v>Prunus</c:v>
                </c:pt>
                <c:pt idx="12">
                  <c:v>undifferentiated</c:v>
                </c:pt>
                <c:pt idx="13">
                  <c:v>Rosa</c:v>
                </c:pt>
                <c:pt idx="14">
                  <c:v>undifferentiated</c:v>
                </c:pt>
                <c:pt idx="15">
                  <c:v>Rubus</c:v>
                </c:pt>
                <c:pt idx="16">
                  <c:v>undifferentiated</c:v>
                </c:pt>
                <c:pt idx="17">
                  <c:v>Sorbus</c:v>
                </c:pt>
                <c:pt idx="18">
                  <c:v>aucuparia</c:v>
                </c:pt>
                <c:pt idx="19">
                  <c:v>undifferentiated</c:v>
                </c:pt>
                <c:pt idx="20">
                  <c:v>Undifferentiated</c:v>
                </c:pt>
                <c:pt idx="21">
                  <c:v>undifferentiated</c:v>
                </c:pt>
              </c:strCache>
            </c:strRef>
          </c:cat>
          <c:val>
            <c:numRef>
              <c:f>'United Kingdom'!$E$64:$E$85</c:f>
              <c:numCache>
                <c:formatCode>General</c:formatCode>
                <c:ptCount val="22"/>
                <c:pt idx="0">
                  <c:v>2.7658298473164537E-2</c:v>
                </c:pt>
                <c:pt idx="1">
                  <c:v>2.7658298473164537E-2</c:v>
                </c:pt>
                <c:pt idx="2">
                  <c:v>2.7658298473164537E-2</c:v>
                </c:pt>
                <c:pt idx="3">
                  <c:v>58.347147874313677</c:v>
                </c:pt>
                <c:pt idx="4">
                  <c:v>58.339084116871504</c:v>
                </c:pt>
                <c:pt idx="5">
                  <c:v>58.339084116871504</c:v>
                </c:pt>
                <c:pt idx="6">
                  <c:v>8.063757442176139E-3</c:v>
                </c:pt>
                <c:pt idx="7">
                  <c:v>8.063757442176139E-3</c:v>
                </c:pt>
                <c:pt idx="8">
                  <c:v>41.625193827213153</c:v>
                </c:pt>
                <c:pt idx="9">
                  <c:v>0.13922642076491556</c:v>
                </c:pt>
                <c:pt idx="10">
                  <c:v>0.13922642076491556</c:v>
                </c:pt>
                <c:pt idx="11">
                  <c:v>6.5561853986388613E-2</c:v>
                </c:pt>
                <c:pt idx="12">
                  <c:v>6.5561853986388613E-2</c:v>
                </c:pt>
                <c:pt idx="13">
                  <c:v>3.9674270945756041</c:v>
                </c:pt>
                <c:pt idx="14">
                  <c:v>3.9674270945756041</c:v>
                </c:pt>
                <c:pt idx="15">
                  <c:v>4.955120515192294E-2</c:v>
                </c:pt>
                <c:pt idx="16">
                  <c:v>4.955120515192294E-2</c:v>
                </c:pt>
                <c:pt idx="17">
                  <c:v>5.6970835882474047</c:v>
                </c:pt>
                <c:pt idx="18">
                  <c:v>0.39594217701583712</c:v>
                </c:pt>
                <c:pt idx="19">
                  <c:v>5.3011414112315673</c:v>
                </c:pt>
                <c:pt idx="20">
                  <c:v>31.706343664486919</c:v>
                </c:pt>
                <c:pt idx="21">
                  <c:v>31.706343664486919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344936"/>
        <c:axId val="341341800"/>
      </c:barChart>
      <c:catAx>
        <c:axId val="341344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341800"/>
        <c:crosses val="autoZero"/>
        <c:auto val="1"/>
        <c:lblAlgn val="ctr"/>
        <c:lblOffset val="100"/>
        <c:noMultiLvlLbl val="0"/>
      </c:catAx>
      <c:valAx>
        <c:axId val="3413418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344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United Kingdom - 10,500 cal BP - 9,000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'United Kingdom'!$C$89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'United Kingdom'!$A$90:$A$118</c:f>
              <c:strCache>
                <c:ptCount val="29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opulus</c:v>
                </c:pt>
                <c:pt idx="5">
                  <c:v>undifferentiated</c:v>
                </c:pt>
                <c:pt idx="6">
                  <c:v>Elaegnaceae</c:v>
                </c:pt>
                <c:pt idx="7">
                  <c:v>Hippophae</c:v>
                </c:pt>
                <c:pt idx="8">
                  <c:v>rhamnoides</c:v>
                </c:pt>
                <c:pt idx="9">
                  <c:v>Ericaceae</c:v>
                </c:pt>
                <c:pt idx="10">
                  <c:v>Arctostaphylos</c:v>
                </c:pt>
                <c:pt idx="11">
                  <c:v>uva-ursi</c:v>
                </c:pt>
                <c:pt idx="12">
                  <c:v>Empetrum</c:v>
                </c:pt>
                <c:pt idx="13">
                  <c:v>nigrum</c:v>
                </c:pt>
                <c:pt idx="14">
                  <c:v>Undifferentiated</c:v>
                </c:pt>
                <c:pt idx="15">
                  <c:v>undifferentiated</c:v>
                </c:pt>
                <c:pt idx="16">
                  <c:v>Rosaceae</c:v>
                </c:pt>
                <c:pt idx="17">
                  <c:v>Crataegus</c:v>
                </c:pt>
                <c:pt idx="18">
                  <c:v>undifferentiated</c:v>
                </c:pt>
                <c:pt idx="19">
                  <c:v>Prunus</c:v>
                </c:pt>
                <c:pt idx="20">
                  <c:v>padus</c:v>
                </c:pt>
                <c:pt idx="21">
                  <c:v>undifferentiated</c:v>
                </c:pt>
                <c:pt idx="22">
                  <c:v>Rosa</c:v>
                </c:pt>
                <c:pt idx="23">
                  <c:v>undifferentiated</c:v>
                </c:pt>
                <c:pt idx="24">
                  <c:v>Sorbus</c:v>
                </c:pt>
                <c:pt idx="25">
                  <c:v>aucuparia</c:v>
                </c:pt>
                <c:pt idx="26">
                  <c:v>undifferentiated</c:v>
                </c:pt>
                <c:pt idx="27">
                  <c:v>Undifferentiated</c:v>
                </c:pt>
                <c:pt idx="28">
                  <c:v>undifferentiated</c:v>
                </c:pt>
              </c:strCache>
            </c:strRef>
          </c:cat>
          <c:val>
            <c:numRef>
              <c:f>'United Kingdom'!$C$90:$C$118</c:f>
              <c:numCache>
                <c:formatCode>General</c:formatCode>
                <c:ptCount val="29"/>
                <c:pt idx="0">
                  <c:v>8.3146067415730336</c:v>
                </c:pt>
                <c:pt idx="1">
                  <c:v>0.6741573033707865</c:v>
                </c:pt>
                <c:pt idx="2">
                  <c:v>0.6741573033707865</c:v>
                </c:pt>
                <c:pt idx="3">
                  <c:v>7.6404494382022472</c:v>
                </c:pt>
                <c:pt idx="4">
                  <c:v>3.595505617977528</c:v>
                </c:pt>
                <c:pt idx="5">
                  <c:v>4.0449438202247192</c:v>
                </c:pt>
                <c:pt idx="6">
                  <c:v>0.449438202247191</c:v>
                </c:pt>
                <c:pt idx="7">
                  <c:v>0.449438202247191</c:v>
                </c:pt>
                <c:pt idx="8">
                  <c:v>0.449438202247191</c:v>
                </c:pt>
                <c:pt idx="9">
                  <c:v>44.49438202247191</c:v>
                </c:pt>
                <c:pt idx="10">
                  <c:v>0.2247191011235955</c:v>
                </c:pt>
                <c:pt idx="11">
                  <c:v>0.2247191011235955</c:v>
                </c:pt>
                <c:pt idx="12">
                  <c:v>41.123595505617978</c:v>
                </c:pt>
                <c:pt idx="13">
                  <c:v>41.123595505617978</c:v>
                </c:pt>
                <c:pt idx="14">
                  <c:v>3.1460674157303372</c:v>
                </c:pt>
                <c:pt idx="15">
                  <c:v>3.1460674157303372</c:v>
                </c:pt>
                <c:pt idx="16">
                  <c:v>46.741573033707866</c:v>
                </c:pt>
                <c:pt idx="17">
                  <c:v>4.0449438202247192</c:v>
                </c:pt>
                <c:pt idx="18">
                  <c:v>4.0449438202247192</c:v>
                </c:pt>
                <c:pt idx="19">
                  <c:v>0.898876404494382</c:v>
                </c:pt>
                <c:pt idx="20">
                  <c:v>0.2247191011235955</c:v>
                </c:pt>
                <c:pt idx="21">
                  <c:v>0.6741573033707865</c:v>
                </c:pt>
                <c:pt idx="22">
                  <c:v>0.6741573033707865</c:v>
                </c:pt>
                <c:pt idx="23">
                  <c:v>0.6741573033707865</c:v>
                </c:pt>
                <c:pt idx="24">
                  <c:v>12.808988764044944</c:v>
                </c:pt>
                <c:pt idx="25">
                  <c:v>11.685393258426966</c:v>
                </c:pt>
                <c:pt idx="26">
                  <c:v>1.1235955056179776</c:v>
                </c:pt>
                <c:pt idx="27">
                  <c:v>28.314606741573034</c:v>
                </c:pt>
                <c:pt idx="28">
                  <c:v>28.314606741573034</c:v>
                </c:pt>
              </c:numCache>
            </c:numRef>
          </c:val>
        </c:ser>
        <c:ser>
          <c:idx val="1"/>
          <c:order val="1"/>
          <c:tx>
            <c:strRef>
              <c:f>'United Kingdom'!$E$89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'United Kingdom'!$A$90:$A$118</c:f>
              <c:strCache>
                <c:ptCount val="29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opulus</c:v>
                </c:pt>
                <c:pt idx="5">
                  <c:v>undifferentiated</c:v>
                </c:pt>
                <c:pt idx="6">
                  <c:v>Elaegnaceae</c:v>
                </c:pt>
                <c:pt idx="7">
                  <c:v>Hippophae</c:v>
                </c:pt>
                <c:pt idx="8">
                  <c:v>rhamnoides</c:v>
                </c:pt>
                <c:pt idx="9">
                  <c:v>Ericaceae</c:v>
                </c:pt>
                <c:pt idx="10">
                  <c:v>Arctostaphylos</c:v>
                </c:pt>
                <c:pt idx="11">
                  <c:v>uva-ursi</c:v>
                </c:pt>
                <c:pt idx="12">
                  <c:v>Empetrum</c:v>
                </c:pt>
                <c:pt idx="13">
                  <c:v>nigrum</c:v>
                </c:pt>
                <c:pt idx="14">
                  <c:v>Undifferentiated</c:v>
                </c:pt>
                <c:pt idx="15">
                  <c:v>undifferentiated</c:v>
                </c:pt>
                <c:pt idx="16">
                  <c:v>Rosaceae</c:v>
                </c:pt>
                <c:pt idx="17">
                  <c:v>Crataegus</c:v>
                </c:pt>
                <c:pt idx="18">
                  <c:v>undifferentiated</c:v>
                </c:pt>
                <c:pt idx="19">
                  <c:v>Prunus</c:v>
                </c:pt>
                <c:pt idx="20">
                  <c:v>padus</c:v>
                </c:pt>
                <c:pt idx="21">
                  <c:v>undifferentiated</c:v>
                </c:pt>
                <c:pt idx="22">
                  <c:v>Rosa</c:v>
                </c:pt>
                <c:pt idx="23">
                  <c:v>undifferentiated</c:v>
                </c:pt>
                <c:pt idx="24">
                  <c:v>Sorbus</c:v>
                </c:pt>
                <c:pt idx="25">
                  <c:v>aucuparia</c:v>
                </c:pt>
                <c:pt idx="26">
                  <c:v>undifferentiated</c:v>
                </c:pt>
                <c:pt idx="27">
                  <c:v>Undifferentiated</c:v>
                </c:pt>
                <c:pt idx="28">
                  <c:v>undifferentiated</c:v>
                </c:pt>
              </c:strCache>
            </c:strRef>
          </c:cat>
          <c:val>
            <c:numRef>
              <c:f>'United Kingdom'!$E$90:$E$118</c:f>
              <c:numCache>
                <c:formatCode>General</c:formatCode>
                <c:ptCount val="29"/>
                <c:pt idx="0">
                  <c:v>29.77334633273734</c:v>
                </c:pt>
                <c:pt idx="1">
                  <c:v>2.4613614981906031</c:v>
                </c:pt>
                <c:pt idx="2">
                  <c:v>2.4613614981906031</c:v>
                </c:pt>
                <c:pt idx="3">
                  <c:v>27.311984834546735</c:v>
                </c:pt>
                <c:pt idx="4">
                  <c:v>14.978774437044024</c:v>
                </c:pt>
                <c:pt idx="5">
                  <c:v>12.333210397502711</c:v>
                </c:pt>
                <c:pt idx="6">
                  <c:v>1.0801189043057324E-2</c:v>
                </c:pt>
                <c:pt idx="7">
                  <c:v>1.0801189043057324E-2</c:v>
                </c:pt>
                <c:pt idx="8">
                  <c:v>1.0801189043057324E-2</c:v>
                </c:pt>
                <c:pt idx="9">
                  <c:v>7.2665450350336709</c:v>
                </c:pt>
                <c:pt idx="10">
                  <c:v>3.3652353249765689E-3</c:v>
                </c:pt>
                <c:pt idx="11">
                  <c:v>3.3652353249765689E-3</c:v>
                </c:pt>
                <c:pt idx="12">
                  <c:v>7.2433938377979885</c:v>
                </c:pt>
                <c:pt idx="13">
                  <c:v>7.2433938377979885</c:v>
                </c:pt>
                <c:pt idx="14">
                  <c:v>1.9785961910705609E-2</c:v>
                </c:pt>
                <c:pt idx="15">
                  <c:v>1.9785961910705609E-2</c:v>
                </c:pt>
                <c:pt idx="16">
                  <c:v>62.94930744318593</c:v>
                </c:pt>
                <c:pt idx="17">
                  <c:v>6.3958248579493118</c:v>
                </c:pt>
                <c:pt idx="18">
                  <c:v>6.3958248579493118</c:v>
                </c:pt>
                <c:pt idx="19">
                  <c:v>1.6562553009425041</c:v>
                </c:pt>
                <c:pt idx="20">
                  <c:v>9.1145168801775017E-3</c:v>
                </c:pt>
                <c:pt idx="21">
                  <c:v>1.6471407840623267</c:v>
                </c:pt>
                <c:pt idx="22">
                  <c:v>4.4763374542430627</c:v>
                </c:pt>
                <c:pt idx="23">
                  <c:v>4.4763374542430627</c:v>
                </c:pt>
                <c:pt idx="24">
                  <c:v>27.597871711654474</c:v>
                </c:pt>
                <c:pt idx="25">
                  <c:v>26.855719741985787</c:v>
                </c:pt>
                <c:pt idx="26">
                  <c:v>0.74215196966868802</c:v>
                </c:pt>
                <c:pt idx="27">
                  <c:v>22.823018118396583</c:v>
                </c:pt>
                <c:pt idx="28">
                  <c:v>22.823018118396583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343368"/>
        <c:axId val="341345328"/>
      </c:barChart>
      <c:catAx>
        <c:axId val="3413433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345328"/>
        <c:crosses val="autoZero"/>
        <c:auto val="1"/>
        <c:lblAlgn val="ctr"/>
        <c:lblOffset val="100"/>
        <c:noMultiLvlLbl val="0"/>
      </c:catAx>
      <c:valAx>
        <c:axId val="34134532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343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United Kingdom - 9,000 cal BP - 7,500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'United Kingdom'!$C$122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'United Kingdom'!$A$123:$A$156</c:f>
              <c:strCache>
                <c:ptCount val="34"/>
                <c:pt idx="0">
                  <c:v>Adoxaceae </c:v>
                </c:pt>
                <c:pt idx="1">
                  <c:v>Sambucus</c:v>
                </c:pt>
                <c:pt idx="2">
                  <c:v>racemosa</c:v>
                </c:pt>
                <c:pt idx="3">
                  <c:v>undifferentiated</c:v>
                </c:pt>
                <c:pt idx="4">
                  <c:v>Viburnum</c:v>
                </c:pt>
                <c:pt idx="5">
                  <c:v>opulus</c:v>
                </c:pt>
                <c:pt idx="6">
                  <c:v>undifferentiated</c:v>
                </c:pt>
                <c:pt idx="7">
                  <c:v>Cornaceae</c:v>
                </c:pt>
                <c:pt idx="8">
                  <c:v>Cornus</c:v>
                </c:pt>
                <c:pt idx="9">
                  <c:v>undifferentiated</c:v>
                </c:pt>
                <c:pt idx="10">
                  <c:v>Elaegnaceae</c:v>
                </c:pt>
                <c:pt idx="11">
                  <c:v>Hippophae</c:v>
                </c:pt>
                <c:pt idx="12">
                  <c:v>rhamnoides</c:v>
                </c:pt>
                <c:pt idx="13">
                  <c:v>Ericaceae</c:v>
                </c:pt>
                <c:pt idx="14">
                  <c:v>Arctostaphylos</c:v>
                </c:pt>
                <c:pt idx="15">
                  <c:v>uva-ursi</c:v>
                </c:pt>
                <c:pt idx="16">
                  <c:v>Empetrum</c:v>
                </c:pt>
                <c:pt idx="17">
                  <c:v>nigrum</c:v>
                </c:pt>
                <c:pt idx="18">
                  <c:v>Undifferentiated</c:v>
                </c:pt>
                <c:pt idx="19">
                  <c:v>undifferentiated</c:v>
                </c:pt>
                <c:pt idx="20">
                  <c:v>Vaccinium</c:v>
                </c:pt>
                <c:pt idx="21">
                  <c:v>undifferentiated</c:v>
                </c:pt>
                <c:pt idx="22">
                  <c:v>Rosaceae</c:v>
                </c:pt>
                <c:pt idx="23">
                  <c:v>Crataegus</c:v>
                </c:pt>
                <c:pt idx="24">
                  <c:v>undifferentiated</c:v>
                </c:pt>
                <c:pt idx="25">
                  <c:v>Prunus</c:v>
                </c:pt>
                <c:pt idx="26">
                  <c:v>undifferentiated</c:v>
                </c:pt>
                <c:pt idx="27">
                  <c:v>Rubus</c:v>
                </c:pt>
                <c:pt idx="28">
                  <c:v>undifferentiated</c:v>
                </c:pt>
                <c:pt idx="29">
                  <c:v>Sorbus</c:v>
                </c:pt>
                <c:pt idx="30">
                  <c:v>aucuparia</c:v>
                </c:pt>
                <c:pt idx="31">
                  <c:v>undifferentiated</c:v>
                </c:pt>
                <c:pt idx="32">
                  <c:v>Undifferentiated</c:v>
                </c:pt>
                <c:pt idx="33">
                  <c:v>undifferentiated</c:v>
                </c:pt>
              </c:strCache>
            </c:strRef>
          </c:cat>
          <c:val>
            <c:numRef>
              <c:f>'United Kingdom'!$C$123:$C$156</c:f>
              <c:numCache>
                <c:formatCode>General</c:formatCode>
                <c:ptCount val="34"/>
                <c:pt idx="0">
                  <c:v>11.842105263157896</c:v>
                </c:pt>
                <c:pt idx="1">
                  <c:v>1.5789473684210527</c:v>
                </c:pt>
                <c:pt idx="2">
                  <c:v>0.26315789473684209</c:v>
                </c:pt>
                <c:pt idx="3">
                  <c:v>1.3157894736842106</c:v>
                </c:pt>
                <c:pt idx="4">
                  <c:v>10.263157894736842</c:v>
                </c:pt>
                <c:pt idx="5">
                  <c:v>6.8421052631578947</c:v>
                </c:pt>
                <c:pt idx="6">
                  <c:v>3.4210526315789473</c:v>
                </c:pt>
                <c:pt idx="7">
                  <c:v>1.3157894736842106</c:v>
                </c:pt>
                <c:pt idx="8">
                  <c:v>1.3157894736842106</c:v>
                </c:pt>
                <c:pt idx="9">
                  <c:v>1.3157894736842106</c:v>
                </c:pt>
                <c:pt idx="10">
                  <c:v>0.26315789473684209</c:v>
                </c:pt>
                <c:pt idx="11">
                  <c:v>0.26315789473684209</c:v>
                </c:pt>
                <c:pt idx="12">
                  <c:v>0.26315789473684209</c:v>
                </c:pt>
                <c:pt idx="13">
                  <c:v>38.684210526315788</c:v>
                </c:pt>
                <c:pt idx="14">
                  <c:v>0.26315789473684209</c:v>
                </c:pt>
                <c:pt idx="15">
                  <c:v>0.26315789473684209</c:v>
                </c:pt>
                <c:pt idx="16">
                  <c:v>31.578947368421051</c:v>
                </c:pt>
                <c:pt idx="17">
                  <c:v>31.578947368421051</c:v>
                </c:pt>
                <c:pt idx="18">
                  <c:v>6.3157894736842106</c:v>
                </c:pt>
                <c:pt idx="19">
                  <c:v>6.3157894736842106</c:v>
                </c:pt>
                <c:pt idx="20">
                  <c:v>0.52631578947368418</c:v>
                </c:pt>
                <c:pt idx="21">
                  <c:v>0.52631578947368418</c:v>
                </c:pt>
                <c:pt idx="22">
                  <c:v>47.89473684210526</c:v>
                </c:pt>
                <c:pt idx="23">
                  <c:v>0.78947368421052633</c:v>
                </c:pt>
                <c:pt idx="24">
                  <c:v>0.78947368421052633</c:v>
                </c:pt>
                <c:pt idx="25">
                  <c:v>1.5789473684210527</c:v>
                </c:pt>
                <c:pt idx="26">
                  <c:v>1.5789473684210527</c:v>
                </c:pt>
                <c:pt idx="27">
                  <c:v>0.26315789473684209</c:v>
                </c:pt>
                <c:pt idx="28">
                  <c:v>0.26315789473684209</c:v>
                </c:pt>
                <c:pt idx="29">
                  <c:v>17.368421052631579</c:v>
                </c:pt>
                <c:pt idx="30">
                  <c:v>15.789473684210526</c:v>
                </c:pt>
                <c:pt idx="31">
                  <c:v>1.5789473684210527</c:v>
                </c:pt>
                <c:pt idx="32">
                  <c:v>27.894736842105264</c:v>
                </c:pt>
                <c:pt idx="33">
                  <c:v>27.894736842105264</c:v>
                </c:pt>
              </c:numCache>
            </c:numRef>
          </c:val>
        </c:ser>
        <c:ser>
          <c:idx val="1"/>
          <c:order val="1"/>
          <c:tx>
            <c:strRef>
              <c:f>'United Kingdom'!$E$122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'United Kingdom'!$A$123:$A$156</c:f>
              <c:strCache>
                <c:ptCount val="34"/>
                <c:pt idx="0">
                  <c:v>Adoxaceae </c:v>
                </c:pt>
                <c:pt idx="1">
                  <c:v>Sambucus</c:v>
                </c:pt>
                <c:pt idx="2">
                  <c:v>racemosa</c:v>
                </c:pt>
                <c:pt idx="3">
                  <c:v>undifferentiated</c:v>
                </c:pt>
                <c:pt idx="4">
                  <c:v>Viburnum</c:v>
                </c:pt>
                <c:pt idx="5">
                  <c:v>opulus</c:v>
                </c:pt>
                <c:pt idx="6">
                  <c:v>undifferentiated</c:v>
                </c:pt>
                <c:pt idx="7">
                  <c:v>Cornaceae</c:v>
                </c:pt>
                <c:pt idx="8">
                  <c:v>Cornus</c:v>
                </c:pt>
                <c:pt idx="9">
                  <c:v>undifferentiated</c:v>
                </c:pt>
                <c:pt idx="10">
                  <c:v>Elaegnaceae</c:v>
                </c:pt>
                <c:pt idx="11">
                  <c:v>Hippophae</c:v>
                </c:pt>
                <c:pt idx="12">
                  <c:v>rhamnoides</c:v>
                </c:pt>
                <c:pt idx="13">
                  <c:v>Ericaceae</c:v>
                </c:pt>
                <c:pt idx="14">
                  <c:v>Arctostaphylos</c:v>
                </c:pt>
                <c:pt idx="15">
                  <c:v>uva-ursi</c:v>
                </c:pt>
                <c:pt idx="16">
                  <c:v>Empetrum</c:v>
                </c:pt>
                <c:pt idx="17">
                  <c:v>nigrum</c:v>
                </c:pt>
                <c:pt idx="18">
                  <c:v>Undifferentiated</c:v>
                </c:pt>
                <c:pt idx="19">
                  <c:v>undifferentiated</c:v>
                </c:pt>
                <c:pt idx="20">
                  <c:v>Vaccinium</c:v>
                </c:pt>
                <c:pt idx="21">
                  <c:v>undifferentiated</c:v>
                </c:pt>
                <c:pt idx="22">
                  <c:v>Rosaceae</c:v>
                </c:pt>
                <c:pt idx="23">
                  <c:v>Crataegus</c:v>
                </c:pt>
                <c:pt idx="24">
                  <c:v>undifferentiated</c:v>
                </c:pt>
                <c:pt idx="25">
                  <c:v>Prunus</c:v>
                </c:pt>
                <c:pt idx="26">
                  <c:v>undifferentiated</c:v>
                </c:pt>
                <c:pt idx="27">
                  <c:v>Rubus</c:v>
                </c:pt>
                <c:pt idx="28">
                  <c:v>undifferentiated</c:v>
                </c:pt>
                <c:pt idx="29">
                  <c:v>Sorbus</c:v>
                </c:pt>
                <c:pt idx="30">
                  <c:v>aucuparia</c:v>
                </c:pt>
                <c:pt idx="31">
                  <c:v>undifferentiated</c:v>
                </c:pt>
                <c:pt idx="32">
                  <c:v>Undifferentiated</c:v>
                </c:pt>
                <c:pt idx="33">
                  <c:v>undifferentiated</c:v>
                </c:pt>
              </c:strCache>
            </c:strRef>
          </c:cat>
          <c:val>
            <c:numRef>
              <c:f>'United Kingdom'!$E$123:$E$156</c:f>
              <c:numCache>
                <c:formatCode>General</c:formatCode>
                <c:ptCount val="34"/>
                <c:pt idx="0">
                  <c:v>35.133509452187901</c:v>
                </c:pt>
                <c:pt idx="1">
                  <c:v>8.6469661681773218</c:v>
                </c:pt>
                <c:pt idx="2">
                  <c:v>4.1000354243327592E-3</c:v>
                </c:pt>
                <c:pt idx="3">
                  <c:v>8.6428661327529888</c:v>
                </c:pt>
                <c:pt idx="4">
                  <c:v>26.48654328401058</c:v>
                </c:pt>
                <c:pt idx="5">
                  <c:v>16.048297264163676</c:v>
                </c:pt>
                <c:pt idx="6">
                  <c:v>10.438246019846902</c:v>
                </c:pt>
                <c:pt idx="7">
                  <c:v>3.03231786591277E-2</c:v>
                </c:pt>
                <c:pt idx="8">
                  <c:v>3.03231786591277E-2</c:v>
                </c:pt>
                <c:pt idx="9">
                  <c:v>3.03231786591277E-2</c:v>
                </c:pt>
                <c:pt idx="10">
                  <c:v>6.4233888314546564E-3</c:v>
                </c:pt>
                <c:pt idx="11">
                  <c:v>6.4233888314546564E-3</c:v>
                </c:pt>
                <c:pt idx="12">
                  <c:v>6.4233888314546564E-3</c:v>
                </c:pt>
                <c:pt idx="13">
                  <c:v>10.933598633030039</c:v>
                </c:pt>
                <c:pt idx="14">
                  <c:v>4.9200425091993107E-3</c:v>
                </c:pt>
                <c:pt idx="15">
                  <c:v>4.9200425091993107E-3</c:v>
                </c:pt>
                <c:pt idx="16">
                  <c:v>10.768965127262144</c:v>
                </c:pt>
                <c:pt idx="17">
                  <c:v>10.768965127262144</c:v>
                </c:pt>
                <c:pt idx="18">
                  <c:v>0.14129747081106772</c:v>
                </c:pt>
                <c:pt idx="19">
                  <c:v>0.14129747081106772</c:v>
                </c:pt>
                <c:pt idx="20">
                  <c:v>1.8415992447627975E-2</c:v>
                </c:pt>
                <c:pt idx="21">
                  <c:v>1.8415992447627975E-2</c:v>
                </c:pt>
                <c:pt idx="22">
                  <c:v>53.89614534729148</c:v>
                </c:pt>
                <c:pt idx="23">
                  <c:v>8.9654107945409664E-2</c:v>
                </c:pt>
                <c:pt idx="24">
                  <c:v>8.9654107945409664E-2</c:v>
                </c:pt>
                <c:pt idx="25">
                  <c:v>0.78574549652849723</c:v>
                </c:pt>
                <c:pt idx="26">
                  <c:v>0.78574549652849723</c:v>
                </c:pt>
                <c:pt idx="27">
                  <c:v>7.1921454735170481E-3</c:v>
                </c:pt>
                <c:pt idx="28">
                  <c:v>7.1921454735170481E-3</c:v>
                </c:pt>
                <c:pt idx="29">
                  <c:v>41.274749647959844</c:v>
                </c:pt>
                <c:pt idx="30">
                  <c:v>41.208329074085647</c:v>
                </c:pt>
                <c:pt idx="31">
                  <c:v>6.6420573874190703E-2</c:v>
                </c:pt>
                <c:pt idx="32">
                  <c:v>11.738803949384215</c:v>
                </c:pt>
                <c:pt idx="33">
                  <c:v>11.738803949384215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346112"/>
        <c:axId val="341339448"/>
      </c:barChart>
      <c:catAx>
        <c:axId val="341346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339448"/>
        <c:crosses val="autoZero"/>
        <c:auto val="1"/>
        <c:lblAlgn val="ctr"/>
        <c:lblOffset val="100"/>
        <c:noMultiLvlLbl val="0"/>
      </c:catAx>
      <c:valAx>
        <c:axId val="3413394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34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United Kingdom - 7,500 cal BP - 5,700 cal BP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'United Kingdom'!$C$160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'United Kingdom'!$A$161:$A$194</c:f>
              <c:strCache>
                <c:ptCount val="34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opulus</c:v>
                </c:pt>
                <c:pt idx="5">
                  <c:v>undifferentiated</c:v>
                </c:pt>
                <c:pt idx="6">
                  <c:v>Cornaceae</c:v>
                </c:pt>
                <c:pt idx="7">
                  <c:v>Cornus</c:v>
                </c:pt>
                <c:pt idx="8">
                  <c:v>undifferentiated</c:v>
                </c:pt>
                <c:pt idx="9">
                  <c:v>Elaegnaceae</c:v>
                </c:pt>
                <c:pt idx="10">
                  <c:v>Hippophae</c:v>
                </c:pt>
                <c:pt idx="11">
                  <c:v>rhamnoides</c:v>
                </c:pt>
                <c:pt idx="12">
                  <c:v>Ericaceae</c:v>
                </c:pt>
                <c:pt idx="13">
                  <c:v>Empetrum</c:v>
                </c:pt>
                <c:pt idx="14">
                  <c:v>nigrum</c:v>
                </c:pt>
                <c:pt idx="15">
                  <c:v>Undifferentiated</c:v>
                </c:pt>
                <c:pt idx="16">
                  <c:v>undifferentiated</c:v>
                </c:pt>
                <c:pt idx="17">
                  <c:v>Vaccinium</c:v>
                </c:pt>
                <c:pt idx="18">
                  <c:v>undifferentiated</c:v>
                </c:pt>
                <c:pt idx="19">
                  <c:v>Rosaceae</c:v>
                </c:pt>
                <c:pt idx="20">
                  <c:v>Crataegus</c:v>
                </c:pt>
                <c:pt idx="21">
                  <c:v>undifferentiated</c:v>
                </c:pt>
                <c:pt idx="22">
                  <c:v>Prunus</c:v>
                </c:pt>
                <c:pt idx="23">
                  <c:v>padus</c:v>
                </c:pt>
                <c:pt idx="24">
                  <c:v>undifferentiated</c:v>
                </c:pt>
                <c:pt idx="25">
                  <c:v>Rosa</c:v>
                </c:pt>
                <c:pt idx="26">
                  <c:v>undifferentiated</c:v>
                </c:pt>
                <c:pt idx="27">
                  <c:v>Rubus</c:v>
                </c:pt>
                <c:pt idx="28">
                  <c:v>undifferentiated</c:v>
                </c:pt>
                <c:pt idx="29">
                  <c:v>Sorbus</c:v>
                </c:pt>
                <c:pt idx="30">
                  <c:v>aucuparia</c:v>
                </c:pt>
                <c:pt idx="31">
                  <c:v>undifferentiated</c:v>
                </c:pt>
                <c:pt idx="32">
                  <c:v>Undifferentiated</c:v>
                </c:pt>
                <c:pt idx="33">
                  <c:v>undifferentiated</c:v>
                </c:pt>
              </c:strCache>
            </c:strRef>
          </c:cat>
          <c:val>
            <c:numRef>
              <c:f>'United Kingdom'!$C$161:$C$194</c:f>
              <c:numCache>
                <c:formatCode>General</c:formatCode>
                <c:ptCount val="34"/>
                <c:pt idx="0">
                  <c:v>10.599078341013826</c:v>
                </c:pt>
                <c:pt idx="1">
                  <c:v>0.69124423963133641</c:v>
                </c:pt>
                <c:pt idx="2">
                  <c:v>0.69124423963133641</c:v>
                </c:pt>
                <c:pt idx="3">
                  <c:v>9.9078341013824893</c:v>
                </c:pt>
                <c:pt idx="4">
                  <c:v>4.838709677419355</c:v>
                </c:pt>
                <c:pt idx="5">
                  <c:v>5.0691244239631335</c:v>
                </c:pt>
                <c:pt idx="6">
                  <c:v>0.2304147465437788</c:v>
                </c:pt>
                <c:pt idx="7">
                  <c:v>0.2304147465437788</c:v>
                </c:pt>
                <c:pt idx="8">
                  <c:v>0.2304147465437788</c:v>
                </c:pt>
                <c:pt idx="9">
                  <c:v>3.4562211981566819</c:v>
                </c:pt>
                <c:pt idx="10">
                  <c:v>3.4562211981566819</c:v>
                </c:pt>
                <c:pt idx="11">
                  <c:v>3.4562211981566819</c:v>
                </c:pt>
                <c:pt idx="12">
                  <c:v>41.474654377880185</c:v>
                </c:pt>
                <c:pt idx="13">
                  <c:v>39.170506912442399</c:v>
                </c:pt>
                <c:pt idx="14">
                  <c:v>39.170506912442399</c:v>
                </c:pt>
                <c:pt idx="15">
                  <c:v>0.69124423963133641</c:v>
                </c:pt>
                <c:pt idx="16">
                  <c:v>0.69124423963133641</c:v>
                </c:pt>
                <c:pt idx="17">
                  <c:v>1.6129032258064515</c:v>
                </c:pt>
                <c:pt idx="18">
                  <c:v>1.6129032258064515</c:v>
                </c:pt>
                <c:pt idx="19">
                  <c:v>44.23963133640553</c:v>
                </c:pt>
                <c:pt idx="20">
                  <c:v>1.8433179723502304</c:v>
                </c:pt>
                <c:pt idx="21">
                  <c:v>1.8433179723502304</c:v>
                </c:pt>
                <c:pt idx="22">
                  <c:v>1.3824884792626728</c:v>
                </c:pt>
                <c:pt idx="23">
                  <c:v>0.2304147465437788</c:v>
                </c:pt>
                <c:pt idx="24">
                  <c:v>1.1520737327188939</c:v>
                </c:pt>
                <c:pt idx="25">
                  <c:v>1.3824884792626728</c:v>
                </c:pt>
                <c:pt idx="26">
                  <c:v>1.3824884792626728</c:v>
                </c:pt>
                <c:pt idx="27">
                  <c:v>0.46082949308755761</c:v>
                </c:pt>
                <c:pt idx="28">
                  <c:v>0.46082949308755761</c:v>
                </c:pt>
                <c:pt idx="29">
                  <c:v>9.2165898617511512</c:v>
                </c:pt>
                <c:pt idx="30">
                  <c:v>6.9124423963133639</c:v>
                </c:pt>
                <c:pt idx="31">
                  <c:v>2.3041474654377878</c:v>
                </c:pt>
                <c:pt idx="32">
                  <c:v>29.953917050691246</c:v>
                </c:pt>
                <c:pt idx="33">
                  <c:v>29.953917050691246</c:v>
                </c:pt>
              </c:numCache>
            </c:numRef>
          </c:val>
        </c:ser>
        <c:ser>
          <c:idx val="1"/>
          <c:order val="1"/>
          <c:tx>
            <c:strRef>
              <c:f>'United Kingdom'!$E$160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'United Kingdom'!$A$161:$A$194</c:f>
              <c:strCache>
                <c:ptCount val="34"/>
                <c:pt idx="0">
                  <c:v>Adoxaceae </c:v>
                </c:pt>
                <c:pt idx="1">
                  <c:v>Sambucus</c:v>
                </c:pt>
                <c:pt idx="2">
                  <c:v>undifferentiated</c:v>
                </c:pt>
                <c:pt idx="3">
                  <c:v>Viburnum</c:v>
                </c:pt>
                <c:pt idx="4">
                  <c:v>opulus</c:v>
                </c:pt>
                <c:pt idx="5">
                  <c:v>undifferentiated</c:v>
                </c:pt>
                <c:pt idx="6">
                  <c:v>Cornaceae</c:v>
                </c:pt>
                <c:pt idx="7">
                  <c:v>Cornus</c:v>
                </c:pt>
                <c:pt idx="8">
                  <c:v>undifferentiated</c:v>
                </c:pt>
                <c:pt idx="9">
                  <c:v>Elaegnaceae</c:v>
                </c:pt>
                <c:pt idx="10">
                  <c:v>Hippophae</c:v>
                </c:pt>
                <c:pt idx="11">
                  <c:v>rhamnoides</c:v>
                </c:pt>
                <c:pt idx="12">
                  <c:v>Ericaceae</c:v>
                </c:pt>
                <c:pt idx="13">
                  <c:v>Empetrum</c:v>
                </c:pt>
                <c:pt idx="14">
                  <c:v>nigrum</c:v>
                </c:pt>
                <c:pt idx="15">
                  <c:v>Undifferentiated</c:v>
                </c:pt>
                <c:pt idx="16">
                  <c:v>undifferentiated</c:v>
                </c:pt>
                <c:pt idx="17">
                  <c:v>Vaccinium</c:v>
                </c:pt>
                <c:pt idx="18">
                  <c:v>undifferentiated</c:v>
                </c:pt>
                <c:pt idx="19">
                  <c:v>Rosaceae</c:v>
                </c:pt>
                <c:pt idx="20">
                  <c:v>Crataegus</c:v>
                </c:pt>
                <c:pt idx="21">
                  <c:v>undifferentiated</c:v>
                </c:pt>
                <c:pt idx="22">
                  <c:v>Prunus</c:v>
                </c:pt>
                <c:pt idx="23">
                  <c:v>padus</c:v>
                </c:pt>
                <c:pt idx="24">
                  <c:v>undifferentiated</c:v>
                </c:pt>
                <c:pt idx="25">
                  <c:v>Rosa</c:v>
                </c:pt>
                <c:pt idx="26">
                  <c:v>undifferentiated</c:v>
                </c:pt>
                <c:pt idx="27">
                  <c:v>Rubus</c:v>
                </c:pt>
                <c:pt idx="28">
                  <c:v>undifferentiated</c:v>
                </c:pt>
                <c:pt idx="29">
                  <c:v>Sorbus</c:v>
                </c:pt>
                <c:pt idx="30">
                  <c:v>aucuparia</c:v>
                </c:pt>
                <c:pt idx="31">
                  <c:v>undifferentiated</c:v>
                </c:pt>
                <c:pt idx="32">
                  <c:v>Undifferentiated</c:v>
                </c:pt>
                <c:pt idx="33">
                  <c:v>undifferentiated</c:v>
                </c:pt>
              </c:strCache>
            </c:strRef>
          </c:cat>
          <c:val>
            <c:numRef>
              <c:f>'United Kingdom'!$E$161:$E$194</c:f>
              <c:numCache>
                <c:formatCode>General</c:formatCode>
                <c:ptCount val="34"/>
                <c:pt idx="0">
                  <c:v>31.201846930090106</c:v>
                </c:pt>
                <c:pt idx="1">
                  <c:v>2.3925775973226497</c:v>
                </c:pt>
                <c:pt idx="2">
                  <c:v>2.3925775973226497</c:v>
                </c:pt>
                <c:pt idx="3">
                  <c:v>28.809269332767457</c:v>
                </c:pt>
                <c:pt idx="4">
                  <c:v>28.470324330771959</c:v>
                </c:pt>
                <c:pt idx="5">
                  <c:v>0.33894500199549693</c:v>
                </c:pt>
                <c:pt idx="6">
                  <c:v>6.0870917979315396E-3</c:v>
                </c:pt>
                <c:pt idx="7">
                  <c:v>6.0870917979315396E-3</c:v>
                </c:pt>
                <c:pt idx="8">
                  <c:v>6.0870917979315396E-3</c:v>
                </c:pt>
                <c:pt idx="9">
                  <c:v>0.1294703907133079</c:v>
                </c:pt>
                <c:pt idx="10">
                  <c:v>0.1294703907133079</c:v>
                </c:pt>
                <c:pt idx="11">
                  <c:v>0.1294703907133079</c:v>
                </c:pt>
                <c:pt idx="12">
                  <c:v>25.741122061170501</c:v>
                </c:pt>
                <c:pt idx="13">
                  <c:v>25.672180616987188</c:v>
                </c:pt>
                <c:pt idx="14">
                  <c:v>25.672180616987188</c:v>
                </c:pt>
                <c:pt idx="15">
                  <c:v>1.7389248198023528E-2</c:v>
                </c:pt>
                <c:pt idx="16">
                  <c:v>1.7389248198023528E-2</c:v>
                </c:pt>
                <c:pt idx="17">
                  <c:v>5.1552195985290983E-2</c:v>
                </c:pt>
                <c:pt idx="18">
                  <c:v>5.1552195985290983E-2</c:v>
                </c:pt>
                <c:pt idx="19">
                  <c:v>42.921473526228155</c:v>
                </c:pt>
                <c:pt idx="20">
                  <c:v>9.5600998698763906</c:v>
                </c:pt>
                <c:pt idx="21">
                  <c:v>9.5600998698763906</c:v>
                </c:pt>
                <c:pt idx="22">
                  <c:v>0.11818533288568202</c:v>
                </c:pt>
                <c:pt idx="23">
                  <c:v>1.5217729494828847E-2</c:v>
                </c:pt>
                <c:pt idx="24">
                  <c:v>0.10296760339085317</c:v>
                </c:pt>
                <c:pt idx="25">
                  <c:v>5.9827905058883302E-2</c:v>
                </c:pt>
                <c:pt idx="26">
                  <c:v>5.9827905058883302E-2</c:v>
                </c:pt>
                <c:pt idx="27">
                  <c:v>2.3493438568421166E-2</c:v>
                </c:pt>
                <c:pt idx="28">
                  <c:v>2.3493438568421166E-2</c:v>
                </c:pt>
                <c:pt idx="29">
                  <c:v>12.074021227017445</c:v>
                </c:pt>
                <c:pt idx="30">
                  <c:v>11.975191478163389</c:v>
                </c:pt>
                <c:pt idx="31">
                  <c:v>9.8829748854057015E-2</c:v>
                </c:pt>
                <c:pt idx="32">
                  <c:v>21.085845752821331</c:v>
                </c:pt>
                <c:pt idx="33">
                  <c:v>21.085845752821331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339056"/>
        <c:axId val="341346896"/>
      </c:barChart>
      <c:catAx>
        <c:axId val="341339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346896"/>
        <c:crosses val="autoZero"/>
        <c:auto val="1"/>
        <c:lblAlgn val="ctr"/>
        <c:lblOffset val="100"/>
        <c:noMultiLvlLbl val="0"/>
      </c:catAx>
      <c:valAx>
        <c:axId val="341346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33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NW Europe - 7,500 cal BP - 5,700 cal BP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'NW Europe'!$C$210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'NW Europe'!$A$211:$A$248</c:f>
              <c:strCache>
                <c:ptCount val="38"/>
                <c:pt idx="0">
                  <c:v>Adoxaceae </c:v>
                </c:pt>
                <c:pt idx="1">
                  <c:v>Sambucus</c:v>
                </c:pt>
                <c:pt idx="2">
                  <c:v>nigra</c:v>
                </c:pt>
                <c:pt idx="3">
                  <c:v>undifferentiated</c:v>
                </c:pt>
                <c:pt idx="4">
                  <c:v>Viburnum</c:v>
                </c:pt>
                <c:pt idx="5">
                  <c:v>opulus</c:v>
                </c:pt>
                <c:pt idx="6">
                  <c:v>undifferentiated</c:v>
                </c:pt>
                <c:pt idx="7">
                  <c:v>Cornaceae</c:v>
                </c:pt>
                <c:pt idx="8">
                  <c:v>Cornus</c:v>
                </c:pt>
                <c:pt idx="9">
                  <c:v>undifferentiated</c:v>
                </c:pt>
                <c:pt idx="10">
                  <c:v>Elaegnaceae</c:v>
                </c:pt>
                <c:pt idx="11">
                  <c:v>Hippophae</c:v>
                </c:pt>
                <c:pt idx="12">
                  <c:v>rhamnoides</c:v>
                </c:pt>
                <c:pt idx="13">
                  <c:v>Ericaceae</c:v>
                </c:pt>
                <c:pt idx="14">
                  <c:v>Arctostaphylos</c:v>
                </c:pt>
                <c:pt idx="15">
                  <c:v>uva-ursi</c:v>
                </c:pt>
                <c:pt idx="16">
                  <c:v>Empetrum</c:v>
                </c:pt>
                <c:pt idx="17">
                  <c:v>nigrum</c:v>
                </c:pt>
                <c:pt idx="18">
                  <c:v>Undifferentiated</c:v>
                </c:pt>
                <c:pt idx="19">
                  <c:v>undifferentiated</c:v>
                </c:pt>
                <c:pt idx="20">
                  <c:v>Vaccinium</c:v>
                </c:pt>
                <c:pt idx="21">
                  <c:v>undifferentiated</c:v>
                </c:pt>
                <c:pt idx="22">
                  <c:v>Rosaceae</c:v>
                </c:pt>
                <c:pt idx="23">
                  <c:v>Crataegus</c:v>
                </c:pt>
                <c:pt idx="24">
                  <c:v>undifferentiated</c:v>
                </c:pt>
                <c:pt idx="25">
                  <c:v>Prunus</c:v>
                </c:pt>
                <c:pt idx="26">
                  <c:v>padus</c:v>
                </c:pt>
                <c:pt idx="27">
                  <c:v>undifferentiated</c:v>
                </c:pt>
                <c:pt idx="28">
                  <c:v>Rosa</c:v>
                </c:pt>
                <c:pt idx="29">
                  <c:v>undifferentiated</c:v>
                </c:pt>
                <c:pt idx="30">
                  <c:v>Rubus</c:v>
                </c:pt>
                <c:pt idx="31">
                  <c:v>chamaemorus</c:v>
                </c:pt>
                <c:pt idx="32">
                  <c:v>undifferentiated</c:v>
                </c:pt>
                <c:pt idx="33">
                  <c:v>Sorbus</c:v>
                </c:pt>
                <c:pt idx="34">
                  <c:v>aucuparia</c:v>
                </c:pt>
                <c:pt idx="35">
                  <c:v>undifferentiated</c:v>
                </c:pt>
                <c:pt idx="36">
                  <c:v>Undifferentiated</c:v>
                </c:pt>
                <c:pt idx="37">
                  <c:v>undifferentiated</c:v>
                </c:pt>
              </c:strCache>
            </c:strRef>
          </c:cat>
          <c:val>
            <c:numRef>
              <c:f>'NW Europe'!$C$211:$C$248</c:f>
              <c:numCache>
                <c:formatCode>General</c:formatCode>
                <c:ptCount val="38"/>
                <c:pt idx="0">
                  <c:v>14.481409001956948</c:v>
                </c:pt>
                <c:pt idx="1">
                  <c:v>3.7181996086105675</c:v>
                </c:pt>
                <c:pt idx="2">
                  <c:v>0.29354207436399216</c:v>
                </c:pt>
                <c:pt idx="3">
                  <c:v>3.4246575342465753</c:v>
                </c:pt>
                <c:pt idx="4">
                  <c:v>10.763209393346379</c:v>
                </c:pt>
                <c:pt idx="5">
                  <c:v>4.4031311154598827</c:v>
                </c:pt>
                <c:pt idx="6">
                  <c:v>6.3600782778864975</c:v>
                </c:pt>
                <c:pt idx="7">
                  <c:v>9.7847358121330719E-2</c:v>
                </c:pt>
                <c:pt idx="8">
                  <c:v>9.7847358121330719E-2</c:v>
                </c:pt>
                <c:pt idx="9">
                  <c:v>9.7847358121330719E-2</c:v>
                </c:pt>
                <c:pt idx="10">
                  <c:v>1.9569471624266144</c:v>
                </c:pt>
                <c:pt idx="11">
                  <c:v>1.9569471624266144</c:v>
                </c:pt>
                <c:pt idx="12">
                  <c:v>1.9569471624266144</c:v>
                </c:pt>
                <c:pt idx="13">
                  <c:v>31.898238747553815</c:v>
                </c:pt>
                <c:pt idx="14">
                  <c:v>9.7847358121330719E-2</c:v>
                </c:pt>
                <c:pt idx="15">
                  <c:v>9.7847358121330719E-2</c:v>
                </c:pt>
                <c:pt idx="16">
                  <c:v>26.320939334637966</c:v>
                </c:pt>
                <c:pt idx="17">
                  <c:v>26.320939334637966</c:v>
                </c:pt>
                <c:pt idx="18">
                  <c:v>3.8160469667318981</c:v>
                </c:pt>
                <c:pt idx="19">
                  <c:v>3.8160469667318981</c:v>
                </c:pt>
                <c:pt idx="20">
                  <c:v>1.6634050880626223</c:v>
                </c:pt>
                <c:pt idx="21">
                  <c:v>1.6634050880626223</c:v>
                </c:pt>
                <c:pt idx="22">
                  <c:v>51.56555772994129</c:v>
                </c:pt>
                <c:pt idx="23">
                  <c:v>1.2720156555772995</c:v>
                </c:pt>
                <c:pt idx="24">
                  <c:v>1.2720156555772995</c:v>
                </c:pt>
                <c:pt idx="25">
                  <c:v>2.7397260273972601</c:v>
                </c:pt>
                <c:pt idx="26">
                  <c:v>0.58708414872798431</c:v>
                </c:pt>
                <c:pt idx="27">
                  <c:v>2.152641878669276</c:v>
                </c:pt>
                <c:pt idx="28">
                  <c:v>0.58708414872798431</c:v>
                </c:pt>
                <c:pt idx="29">
                  <c:v>0.58708414872798431</c:v>
                </c:pt>
                <c:pt idx="30">
                  <c:v>1.3698630136986301</c:v>
                </c:pt>
                <c:pt idx="31">
                  <c:v>0.39138943248532287</c:v>
                </c:pt>
                <c:pt idx="32">
                  <c:v>0.97847358121330719</c:v>
                </c:pt>
                <c:pt idx="33">
                  <c:v>14.383561643835616</c:v>
                </c:pt>
                <c:pt idx="34">
                  <c:v>8.4148727984344429</c:v>
                </c:pt>
                <c:pt idx="35">
                  <c:v>5.9686888454011742</c:v>
                </c:pt>
                <c:pt idx="36">
                  <c:v>31.213307240704502</c:v>
                </c:pt>
                <c:pt idx="37">
                  <c:v>31.213307240704502</c:v>
                </c:pt>
              </c:numCache>
            </c:numRef>
          </c:val>
        </c:ser>
        <c:ser>
          <c:idx val="1"/>
          <c:order val="1"/>
          <c:tx>
            <c:strRef>
              <c:f>'NW Europe'!$E$210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'NW Europe'!$A$211:$A$248</c:f>
              <c:strCache>
                <c:ptCount val="38"/>
                <c:pt idx="0">
                  <c:v>Adoxaceae </c:v>
                </c:pt>
                <c:pt idx="1">
                  <c:v>Sambucus</c:v>
                </c:pt>
                <c:pt idx="2">
                  <c:v>nigra</c:v>
                </c:pt>
                <c:pt idx="3">
                  <c:v>undifferentiated</c:v>
                </c:pt>
                <c:pt idx="4">
                  <c:v>Viburnum</c:v>
                </c:pt>
                <c:pt idx="5">
                  <c:v>opulus</c:v>
                </c:pt>
                <c:pt idx="6">
                  <c:v>undifferentiated</c:v>
                </c:pt>
                <c:pt idx="7">
                  <c:v>Cornaceae</c:v>
                </c:pt>
                <c:pt idx="8">
                  <c:v>Cornus</c:v>
                </c:pt>
                <c:pt idx="9">
                  <c:v>undifferentiated</c:v>
                </c:pt>
                <c:pt idx="10">
                  <c:v>Elaegnaceae</c:v>
                </c:pt>
                <c:pt idx="11">
                  <c:v>Hippophae</c:v>
                </c:pt>
                <c:pt idx="12">
                  <c:v>rhamnoides</c:v>
                </c:pt>
                <c:pt idx="13">
                  <c:v>Ericaceae</c:v>
                </c:pt>
                <c:pt idx="14">
                  <c:v>Arctostaphylos</c:v>
                </c:pt>
                <c:pt idx="15">
                  <c:v>uva-ursi</c:v>
                </c:pt>
                <c:pt idx="16">
                  <c:v>Empetrum</c:v>
                </c:pt>
                <c:pt idx="17">
                  <c:v>nigrum</c:v>
                </c:pt>
                <c:pt idx="18">
                  <c:v>Undifferentiated</c:v>
                </c:pt>
                <c:pt idx="19">
                  <c:v>undifferentiated</c:v>
                </c:pt>
                <c:pt idx="20">
                  <c:v>Vaccinium</c:v>
                </c:pt>
                <c:pt idx="21">
                  <c:v>undifferentiated</c:v>
                </c:pt>
                <c:pt idx="22">
                  <c:v>Rosaceae</c:v>
                </c:pt>
                <c:pt idx="23">
                  <c:v>Crataegus</c:v>
                </c:pt>
                <c:pt idx="24">
                  <c:v>undifferentiated</c:v>
                </c:pt>
                <c:pt idx="25">
                  <c:v>Prunus</c:v>
                </c:pt>
                <c:pt idx="26">
                  <c:v>padus</c:v>
                </c:pt>
                <c:pt idx="27">
                  <c:v>undifferentiated</c:v>
                </c:pt>
                <c:pt idx="28">
                  <c:v>Rosa</c:v>
                </c:pt>
                <c:pt idx="29">
                  <c:v>undifferentiated</c:v>
                </c:pt>
                <c:pt idx="30">
                  <c:v>Rubus</c:v>
                </c:pt>
                <c:pt idx="31">
                  <c:v>chamaemorus</c:v>
                </c:pt>
                <c:pt idx="32">
                  <c:v>undifferentiated</c:v>
                </c:pt>
                <c:pt idx="33">
                  <c:v>Sorbus</c:v>
                </c:pt>
                <c:pt idx="34">
                  <c:v>aucuparia</c:v>
                </c:pt>
                <c:pt idx="35">
                  <c:v>undifferentiated</c:v>
                </c:pt>
                <c:pt idx="36">
                  <c:v>Undifferentiated</c:v>
                </c:pt>
                <c:pt idx="37">
                  <c:v>undifferentiated</c:v>
                </c:pt>
              </c:strCache>
            </c:strRef>
          </c:cat>
          <c:val>
            <c:numRef>
              <c:f>'NW Europe'!$E$211:$E$248</c:f>
              <c:numCache>
                <c:formatCode>General</c:formatCode>
                <c:ptCount val="38"/>
                <c:pt idx="0">
                  <c:v>23.823964893202881</c:v>
                </c:pt>
                <c:pt idx="1">
                  <c:v>3.4992125905662257</c:v>
                </c:pt>
                <c:pt idx="2">
                  <c:v>2.8932918924999693E-2</c:v>
                </c:pt>
                <c:pt idx="3">
                  <c:v>3.4702796716412263</c:v>
                </c:pt>
                <c:pt idx="4">
                  <c:v>20.324752302636657</c:v>
                </c:pt>
                <c:pt idx="5">
                  <c:v>18.808137724420746</c:v>
                </c:pt>
                <c:pt idx="6">
                  <c:v>1.5166145782159117</c:v>
                </c:pt>
                <c:pt idx="7">
                  <c:v>3.6825595771540548E-3</c:v>
                </c:pt>
                <c:pt idx="8">
                  <c:v>3.6825595771540548E-3</c:v>
                </c:pt>
                <c:pt idx="9">
                  <c:v>3.6825595771540548E-3</c:v>
                </c:pt>
                <c:pt idx="10">
                  <c:v>1.3328589930233143</c:v>
                </c:pt>
                <c:pt idx="11">
                  <c:v>1.3328589930233143</c:v>
                </c:pt>
                <c:pt idx="12">
                  <c:v>1.3328589930233143</c:v>
                </c:pt>
                <c:pt idx="13">
                  <c:v>23.48009764959718</c:v>
                </c:pt>
                <c:pt idx="14">
                  <c:v>1.3840631219753161E-2</c:v>
                </c:pt>
                <c:pt idx="15">
                  <c:v>1.3840631219753161E-2</c:v>
                </c:pt>
                <c:pt idx="16">
                  <c:v>22.538996792264818</c:v>
                </c:pt>
                <c:pt idx="17">
                  <c:v>22.538996792264818</c:v>
                </c:pt>
                <c:pt idx="18">
                  <c:v>0.70377230570695537</c:v>
                </c:pt>
                <c:pt idx="19">
                  <c:v>0.70377230570695537</c:v>
                </c:pt>
                <c:pt idx="20">
                  <c:v>0.22348792040565549</c:v>
                </c:pt>
                <c:pt idx="21">
                  <c:v>0.22348792040565549</c:v>
                </c:pt>
                <c:pt idx="22">
                  <c:v>51.359395904599467</c:v>
                </c:pt>
                <c:pt idx="23">
                  <c:v>5.8440963014298335</c:v>
                </c:pt>
                <c:pt idx="24">
                  <c:v>5.8440963014298335</c:v>
                </c:pt>
                <c:pt idx="25">
                  <c:v>2.6345610493994713</c:v>
                </c:pt>
                <c:pt idx="26">
                  <c:v>8.0881835207212233E-2</c:v>
                </c:pt>
                <c:pt idx="27">
                  <c:v>2.5536792141922593</c:v>
                </c:pt>
                <c:pt idx="28">
                  <c:v>3.6194595394556286E-2</c:v>
                </c:pt>
                <c:pt idx="29">
                  <c:v>3.6194595394556286E-2</c:v>
                </c:pt>
                <c:pt idx="30">
                  <c:v>0.22055014815871235</c:v>
                </c:pt>
                <c:pt idx="31">
                  <c:v>3.45808895124326E-2</c:v>
                </c:pt>
                <c:pt idx="32">
                  <c:v>0.18596925864627975</c:v>
                </c:pt>
                <c:pt idx="33">
                  <c:v>23.198022992805587</c:v>
                </c:pt>
                <c:pt idx="34">
                  <c:v>8.1628697856285992</c:v>
                </c:pt>
                <c:pt idx="35">
                  <c:v>15.035153207176986</c:v>
                </c:pt>
                <c:pt idx="36">
                  <c:v>19.425970817411308</c:v>
                </c:pt>
                <c:pt idx="37">
                  <c:v>19.425970817411308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1091264"/>
        <c:axId val="301093224"/>
      </c:barChart>
      <c:catAx>
        <c:axId val="3010912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093224"/>
        <c:crosses val="autoZero"/>
        <c:auto val="1"/>
        <c:lblAlgn val="ctr"/>
        <c:lblOffset val="100"/>
        <c:noMultiLvlLbl val="0"/>
      </c:catAx>
      <c:valAx>
        <c:axId val="3010932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09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All samples spanning late Palaeolithic - early Neolithic - 15,000 cal BP - 5,700 cal BP in Belgium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Belgium!$C$2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Belgium!$A$3:$A$16</c:f>
              <c:strCache>
                <c:ptCount val="14"/>
                <c:pt idx="0">
                  <c:v>Adoxaceae </c:v>
                </c:pt>
                <c:pt idx="1">
                  <c:v>Sambucus</c:v>
                </c:pt>
                <c:pt idx="2">
                  <c:v>nigra</c:v>
                </c:pt>
                <c:pt idx="3">
                  <c:v>Viburnum</c:v>
                </c:pt>
                <c:pt idx="4">
                  <c:v>opulus</c:v>
                </c:pt>
                <c:pt idx="5">
                  <c:v>undifferentiated</c:v>
                </c:pt>
                <c:pt idx="6">
                  <c:v>Ericaceae</c:v>
                </c:pt>
                <c:pt idx="7">
                  <c:v>Empetrum</c:v>
                </c:pt>
                <c:pt idx="8">
                  <c:v>nigrum</c:v>
                </c:pt>
                <c:pt idx="9">
                  <c:v>Rosaceae</c:v>
                </c:pt>
                <c:pt idx="10">
                  <c:v>Prunus</c:v>
                </c:pt>
                <c:pt idx="11">
                  <c:v>undifferentiated</c:v>
                </c:pt>
                <c:pt idx="12">
                  <c:v>Undifferentiated</c:v>
                </c:pt>
                <c:pt idx="13">
                  <c:v>undifferentiated</c:v>
                </c:pt>
              </c:strCache>
            </c:strRef>
          </c:cat>
          <c:val>
            <c:numRef>
              <c:f>Belgium!$C$3:$C$16</c:f>
              <c:numCache>
                <c:formatCode>General</c:formatCode>
                <c:ptCount val="14"/>
                <c:pt idx="0">
                  <c:v>23.300970873786408</c:v>
                </c:pt>
                <c:pt idx="1">
                  <c:v>1.941747572815534</c:v>
                </c:pt>
                <c:pt idx="2">
                  <c:v>1.941747572815534</c:v>
                </c:pt>
                <c:pt idx="3">
                  <c:v>21.359223300970875</c:v>
                </c:pt>
                <c:pt idx="4">
                  <c:v>4.8543689320388346</c:v>
                </c:pt>
                <c:pt idx="5">
                  <c:v>16.50485436893204</c:v>
                </c:pt>
                <c:pt idx="6">
                  <c:v>39.805825242718448</c:v>
                </c:pt>
                <c:pt idx="7">
                  <c:v>39.805825242718448</c:v>
                </c:pt>
                <c:pt idx="8">
                  <c:v>39.805825242718448</c:v>
                </c:pt>
                <c:pt idx="9">
                  <c:v>36.893203883495147</c:v>
                </c:pt>
                <c:pt idx="10">
                  <c:v>0.970873786407767</c:v>
                </c:pt>
                <c:pt idx="11">
                  <c:v>0.970873786407767</c:v>
                </c:pt>
                <c:pt idx="12">
                  <c:v>35.922330097087375</c:v>
                </c:pt>
                <c:pt idx="13">
                  <c:v>35.922330097087375</c:v>
                </c:pt>
              </c:numCache>
            </c:numRef>
          </c:val>
        </c:ser>
        <c:ser>
          <c:idx val="1"/>
          <c:order val="1"/>
          <c:tx>
            <c:strRef>
              <c:f>Belgium!$E$2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Belgium!$A$3:$A$16</c:f>
              <c:strCache>
                <c:ptCount val="14"/>
                <c:pt idx="0">
                  <c:v>Adoxaceae </c:v>
                </c:pt>
                <c:pt idx="1">
                  <c:v>Sambucus</c:v>
                </c:pt>
                <c:pt idx="2">
                  <c:v>nigra</c:v>
                </c:pt>
                <c:pt idx="3">
                  <c:v>Viburnum</c:v>
                </c:pt>
                <c:pt idx="4">
                  <c:v>opulus</c:v>
                </c:pt>
                <c:pt idx="5">
                  <c:v>undifferentiated</c:v>
                </c:pt>
                <c:pt idx="6">
                  <c:v>Ericaceae</c:v>
                </c:pt>
                <c:pt idx="7">
                  <c:v>Empetrum</c:v>
                </c:pt>
                <c:pt idx="8">
                  <c:v>nigrum</c:v>
                </c:pt>
                <c:pt idx="9">
                  <c:v>Rosaceae</c:v>
                </c:pt>
                <c:pt idx="10">
                  <c:v>Prunus</c:v>
                </c:pt>
                <c:pt idx="11">
                  <c:v>undifferentiated</c:v>
                </c:pt>
                <c:pt idx="12">
                  <c:v>Undifferentiated</c:v>
                </c:pt>
                <c:pt idx="13">
                  <c:v>undifferentiated</c:v>
                </c:pt>
              </c:strCache>
            </c:strRef>
          </c:cat>
          <c:val>
            <c:numRef>
              <c:f>Belgium!$E$3:$E$16</c:f>
              <c:numCache>
                <c:formatCode>General</c:formatCode>
                <c:ptCount val="14"/>
                <c:pt idx="0">
                  <c:v>16.607530170735778</c:v>
                </c:pt>
                <c:pt idx="1">
                  <c:v>1.9553973638840998</c:v>
                </c:pt>
                <c:pt idx="2">
                  <c:v>1.9553973638840998</c:v>
                </c:pt>
                <c:pt idx="3">
                  <c:v>14.652132806851677</c:v>
                </c:pt>
                <c:pt idx="4">
                  <c:v>3.8106890606751569</c:v>
                </c:pt>
                <c:pt idx="5">
                  <c:v>10.84144374617652</c:v>
                </c:pt>
                <c:pt idx="6">
                  <c:v>44.914075969078475</c:v>
                </c:pt>
                <c:pt idx="7">
                  <c:v>44.914075969078475</c:v>
                </c:pt>
                <c:pt idx="8">
                  <c:v>44.914075969078475</c:v>
                </c:pt>
                <c:pt idx="9">
                  <c:v>38.478393860185754</c:v>
                </c:pt>
                <c:pt idx="10">
                  <c:v>0.58172515432957006</c:v>
                </c:pt>
                <c:pt idx="11">
                  <c:v>0.58172515432957006</c:v>
                </c:pt>
                <c:pt idx="12">
                  <c:v>37.896668705856179</c:v>
                </c:pt>
                <c:pt idx="13">
                  <c:v>37.896668705856179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1103808"/>
        <c:axId val="301094400"/>
      </c:barChart>
      <c:catAx>
        <c:axId val="301103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094400"/>
        <c:crosses val="autoZero"/>
        <c:auto val="1"/>
        <c:lblAlgn val="ctr"/>
        <c:lblOffset val="100"/>
        <c:noMultiLvlLbl val="0"/>
      </c:catAx>
      <c:valAx>
        <c:axId val="3010944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10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Belgium - 15,000 cal BP - 12,000 cal 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Belgium!$C$20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Belgium!$A$21:$A$26</c:f>
              <c:strCache>
                <c:ptCount val="6"/>
                <c:pt idx="0">
                  <c:v>Ericaceae</c:v>
                </c:pt>
                <c:pt idx="1">
                  <c:v>Empetrum</c:v>
                </c:pt>
                <c:pt idx="2">
                  <c:v>nigrum</c:v>
                </c:pt>
                <c:pt idx="3">
                  <c:v>Rosaceae</c:v>
                </c:pt>
                <c:pt idx="4">
                  <c:v>Undifferentiated</c:v>
                </c:pt>
                <c:pt idx="5">
                  <c:v>undifferentiated</c:v>
                </c:pt>
              </c:strCache>
            </c:strRef>
          </c:cat>
          <c:val>
            <c:numRef>
              <c:f>Belgium!$C$21:$C$26</c:f>
              <c:numCache>
                <c:formatCode>General</c:formatCode>
                <c:ptCount val="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</c:numCache>
            </c:numRef>
          </c:val>
        </c:ser>
        <c:ser>
          <c:idx val="1"/>
          <c:order val="1"/>
          <c:tx>
            <c:strRef>
              <c:f>Belgium!$E$20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Belgium!$A$21:$A$26</c:f>
              <c:strCache>
                <c:ptCount val="6"/>
                <c:pt idx="0">
                  <c:v>Ericaceae</c:v>
                </c:pt>
                <c:pt idx="1">
                  <c:v>Empetrum</c:v>
                </c:pt>
                <c:pt idx="2">
                  <c:v>nigrum</c:v>
                </c:pt>
                <c:pt idx="3">
                  <c:v>Rosaceae</c:v>
                </c:pt>
                <c:pt idx="4">
                  <c:v>Undifferentiated</c:v>
                </c:pt>
                <c:pt idx="5">
                  <c:v>undifferentiated</c:v>
                </c:pt>
              </c:strCache>
            </c:strRef>
          </c:cat>
          <c:val>
            <c:numRef>
              <c:f>Belgium!$E$21:$E$26</c:f>
              <c:numCache>
                <c:formatCode>General</c:formatCode>
                <c:ptCount val="6"/>
                <c:pt idx="0">
                  <c:v>36.403831982313925</c:v>
                </c:pt>
                <c:pt idx="1">
                  <c:v>36.403831982313925</c:v>
                </c:pt>
                <c:pt idx="2">
                  <c:v>36.403831982313925</c:v>
                </c:pt>
                <c:pt idx="3">
                  <c:v>63.596168017686075</c:v>
                </c:pt>
                <c:pt idx="4">
                  <c:v>63.596168017686075</c:v>
                </c:pt>
                <c:pt idx="5">
                  <c:v>63.596168017686075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1096360"/>
        <c:axId val="301095576"/>
      </c:barChart>
      <c:catAx>
        <c:axId val="3010963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095576"/>
        <c:crosses val="autoZero"/>
        <c:auto val="1"/>
        <c:lblAlgn val="ctr"/>
        <c:lblOffset val="100"/>
        <c:noMultiLvlLbl val="0"/>
      </c:catAx>
      <c:valAx>
        <c:axId val="3010955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096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Belgium - 12,000 cal BP - 10,500 cal BP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Belgium!$C$30</c:f>
              <c:strCache>
                <c:ptCount val="1"/>
                <c:pt idx="0">
                  <c:v>% ubiquity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Belgium!$A$31:$A$39</c:f>
              <c:strCache>
                <c:ptCount val="9"/>
                <c:pt idx="0">
                  <c:v>Adoxaceae </c:v>
                </c:pt>
                <c:pt idx="1">
                  <c:v>Viburnum</c:v>
                </c:pt>
                <c:pt idx="2">
                  <c:v>undifferentiated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Rosaceae</c:v>
                </c:pt>
                <c:pt idx="7">
                  <c:v>Undifferentiated</c:v>
                </c:pt>
                <c:pt idx="8">
                  <c:v>undifferentiated</c:v>
                </c:pt>
              </c:strCache>
            </c:strRef>
          </c:cat>
          <c:val>
            <c:numRef>
              <c:f>Belgium!$C$31:$C$39</c:f>
              <c:numCache>
                <c:formatCode>General</c:formatCode>
                <c:ptCount val="9"/>
                <c:pt idx="0">
                  <c:v>11.290322580645162</c:v>
                </c:pt>
                <c:pt idx="1">
                  <c:v>11.290322580645162</c:v>
                </c:pt>
                <c:pt idx="2">
                  <c:v>11.290322580645162</c:v>
                </c:pt>
                <c:pt idx="3">
                  <c:v>46.774193548387096</c:v>
                </c:pt>
                <c:pt idx="4">
                  <c:v>46.774193548387096</c:v>
                </c:pt>
                <c:pt idx="5">
                  <c:v>46.774193548387096</c:v>
                </c:pt>
                <c:pt idx="6">
                  <c:v>41.935483870967744</c:v>
                </c:pt>
                <c:pt idx="7">
                  <c:v>41.935483870967744</c:v>
                </c:pt>
                <c:pt idx="8">
                  <c:v>41.935483870967744</c:v>
                </c:pt>
              </c:numCache>
            </c:numRef>
          </c:val>
        </c:ser>
        <c:ser>
          <c:idx val="1"/>
          <c:order val="1"/>
          <c:tx>
            <c:strRef>
              <c:f>Belgium!$E$30</c:f>
              <c:strCache>
                <c:ptCount val="1"/>
                <c:pt idx="0">
                  <c:v>%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Belgium!$A$31:$A$39</c:f>
              <c:strCache>
                <c:ptCount val="9"/>
                <c:pt idx="0">
                  <c:v>Adoxaceae </c:v>
                </c:pt>
                <c:pt idx="1">
                  <c:v>Viburnum</c:v>
                </c:pt>
                <c:pt idx="2">
                  <c:v>undifferentiated</c:v>
                </c:pt>
                <c:pt idx="3">
                  <c:v>Ericaceae</c:v>
                </c:pt>
                <c:pt idx="4">
                  <c:v>Empetrum</c:v>
                </c:pt>
                <c:pt idx="5">
                  <c:v>nigrum</c:v>
                </c:pt>
                <c:pt idx="6">
                  <c:v>Rosaceae</c:v>
                </c:pt>
                <c:pt idx="7">
                  <c:v>Undifferentiated</c:v>
                </c:pt>
                <c:pt idx="8">
                  <c:v>undifferentiated</c:v>
                </c:pt>
              </c:strCache>
            </c:strRef>
          </c:cat>
          <c:val>
            <c:numRef>
              <c:f>Belgium!$E$31:$E$39</c:f>
              <c:numCache>
                <c:formatCode>General</c:formatCode>
                <c:ptCount val="9"/>
                <c:pt idx="0">
                  <c:v>6.2137956534242633</c:v>
                </c:pt>
                <c:pt idx="1">
                  <c:v>6.2137956534242633</c:v>
                </c:pt>
                <c:pt idx="2">
                  <c:v>6.2137956534242633</c:v>
                </c:pt>
                <c:pt idx="3">
                  <c:v>53.644057351793272</c:v>
                </c:pt>
                <c:pt idx="4">
                  <c:v>53.644057351793272</c:v>
                </c:pt>
                <c:pt idx="5">
                  <c:v>53.644057351793272</c:v>
                </c:pt>
                <c:pt idx="6">
                  <c:v>40.142146994782465</c:v>
                </c:pt>
                <c:pt idx="7">
                  <c:v>40.142146994782465</c:v>
                </c:pt>
                <c:pt idx="8">
                  <c:v>40.142146994782465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1097928"/>
        <c:axId val="301090480"/>
      </c:barChart>
      <c:catAx>
        <c:axId val="3010979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090480"/>
        <c:crosses val="autoZero"/>
        <c:auto val="1"/>
        <c:lblAlgn val="ctr"/>
        <c:lblOffset val="100"/>
        <c:noMultiLvlLbl val="0"/>
      </c:catAx>
      <c:valAx>
        <c:axId val="3010904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09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229720</xdr:colOff>
      <xdr:row>0</xdr:row>
      <xdr:rowOff>135589</xdr:rowOff>
    </xdr:from>
    <xdr:to>
      <xdr:col>17</xdr:col>
      <xdr:colOff>313764</xdr:colOff>
      <xdr:row>49</xdr:row>
      <xdr:rowOff>11205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218513</xdr:colOff>
      <xdr:row>50</xdr:row>
      <xdr:rowOff>158001</xdr:rowOff>
    </xdr:from>
    <xdr:to>
      <xdr:col>17</xdr:col>
      <xdr:colOff>392206</xdr:colOff>
      <xdr:row>99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238123</xdr:colOff>
      <xdr:row>100</xdr:row>
      <xdr:rowOff>186415</xdr:rowOff>
    </xdr:from>
    <xdr:to>
      <xdr:col>17</xdr:col>
      <xdr:colOff>367392</xdr:colOff>
      <xdr:row>149</xdr:row>
      <xdr:rowOff>13608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238123</xdr:colOff>
      <xdr:row>150</xdr:row>
      <xdr:rowOff>186416</xdr:rowOff>
    </xdr:from>
    <xdr:to>
      <xdr:col>17</xdr:col>
      <xdr:colOff>367392</xdr:colOff>
      <xdr:row>199</xdr:row>
      <xdr:rowOff>13607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251731</xdr:colOff>
      <xdr:row>200</xdr:row>
      <xdr:rowOff>186418</xdr:rowOff>
    </xdr:from>
    <xdr:to>
      <xdr:col>17</xdr:col>
      <xdr:colOff>299357</xdr:colOff>
      <xdr:row>249</xdr:row>
      <xdr:rowOff>13607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251731</xdr:colOff>
      <xdr:row>251</xdr:row>
      <xdr:rowOff>9525</xdr:rowOff>
    </xdr:from>
    <xdr:to>
      <xdr:col>17</xdr:col>
      <xdr:colOff>367393</xdr:colOff>
      <xdr:row>299</xdr:row>
      <xdr:rowOff>13607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14286</xdr:colOff>
      <xdr:row>0</xdr:row>
      <xdr:rowOff>0</xdr:rowOff>
    </xdr:from>
    <xdr:to>
      <xdr:col>15</xdr:col>
      <xdr:colOff>609599</xdr:colOff>
      <xdr:row>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14286</xdr:colOff>
      <xdr:row>37</xdr:row>
      <xdr:rowOff>185737</xdr:rowOff>
    </xdr:from>
    <xdr:to>
      <xdr:col>15</xdr:col>
      <xdr:colOff>609599</xdr:colOff>
      <xdr:row>59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4761</xdr:colOff>
      <xdr:row>60</xdr:row>
      <xdr:rowOff>4761</xdr:rowOff>
    </xdr:from>
    <xdr:to>
      <xdr:col>15</xdr:col>
      <xdr:colOff>600074</xdr:colOff>
      <xdr:row>85</xdr:row>
      <xdr:rowOff>9524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4762</xdr:colOff>
      <xdr:row>86</xdr:row>
      <xdr:rowOff>14287</xdr:rowOff>
    </xdr:from>
    <xdr:to>
      <xdr:col>16</xdr:col>
      <xdr:colOff>0</xdr:colOff>
      <xdr:row>117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14286</xdr:colOff>
      <xdr:row>118</xdr:row>
      <xdr:rowOff>4762</xdr:rowOff>
    </xdr:from>
    <xdr:to>
      <xdr:col>15</xdr:col>
      <xdr:colOff>609599</xdr:colOff>
      <xdr:row>156</xdr:row>
      <xdr:rowOff>9525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14287</xdr:colOff>
      <xdr:row>157</xdr:row>
      <xdr:rowOff>14287</xdr:rowOff>
    </xdr:from>
    <xdr:to>
      <xdr:col>16</xdr:col>
      <xdr:colOff>9525</xdr:colOff>
      <xdr:row>193</xdr:row>
      <xdr:rowOff>190500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609599</xdr:colOff>
      <xdr:row>0</xdr:row>
      <xdr:rowOff>4761</xdr:rowOff>
    </xdr:from>
    <xdr:to>
      <xdr:col>17</xdr:col>
      <xdr:colOff>333374</xdr:colOff>
      <xdr:row>18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19</xdr:row>
      <xdr:rowOff>4762</xdr:rowOff>
    </xdr:from>
    <xdr:to>
      <xdr:col>15</xdr:col>
      <xdr:colOff>314325</xdr:colOff>
      <xdr:row>33</xdr:row>
      <xdr:rowOff>23812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4762</xdr:colOff>
      <xdr:row>34</xdr:row>
      <xdr:rowOff>4762</xdr:rowOff>
    </xdr:from>
    <xdr:to>
      <xdr:col>15</xdr:col>
      <xdr:colOff>309562</xdr:colOff>
      <xdr:row>48</xdr:row>
      <xdr:rowOff>33337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14287</xdr:colOff>
      <xdr:row>49</xdr:row>
      <xdr:rowOff>4762</xdr:rowOff>
    </xdr:from>
    <xdr:to>
      <xdr:col>15</xdr:col>
      <xdr:colOff>319087</xdr:colOff>
      <xdr:row>62</xdr:row>
      <xdr:rowOff>185737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4762</xdr:colOff>
      <xdr:row>64</xdr:row>
      <xdr:rowOff>23812</xdr:rowOff>
    </xdr:from>
    <xdr:to>
      <xdr:col>15</xdr:col>
      <xdr:colOff>309562</xdr:colOff>
      <xdr:row>78</xdr:row>
      <xdr:rowOff>80962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14287</xdr:rowOff>
    </xdr:from>
    <xdr:to>
      <xdr:col>14</xdr:col>
      <xdr:colOff>438150</xdr:colOff>
      <xdr:row>16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14286</xdr:colOff>
      <xdr:row>19</xdr:row>
      <xdr:rowOff>4761</xdr:rowOff>
    </xdr:from>
    <xdr:to>
      <xdr:col>14</xdr:col>
      <xdr:colOff>114299</xdr:colOff>
      <xdr:row>34</xdr:row>
      <xdr:rowOff>47624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14286</xdr:colOff>
      <xdr:row>36</xdr:row>
      <xdr:rowOff>4762</xdr:rowOff>
    </xdr:from>
    <xdr:to>
      <xdr:col>14</xdr:col>
      <xdr:colOff>142875</xdr:colOff>
      <xdr:row>51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4761</xdr:colOff>
      <xdr:row>52</xdr:row>
      <xdr:rowOff>4761</xdr:rowOff>
    </xdr:from>
    <xdr:to>
      <xdr:col>14</xdr:col>
      <xdr:colOff>161925</xdr:colOff>
      <xdr:row>66</xdr:row>
      <xdr:rowOff>142874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4761</xdr:colOff>
      <xdr:row>0</xdr:row>
      <xdr:rowOff>0</xdr:rowOff>
    </xdr:from>
    <xdr:to>
      <xdr:col>16</xdr:col>
      <xdr:colOff>371474</xdr:colOff>
      <xdr:row>24</xdr:row>
      <xdr:rowOff>200024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9524</xdr:colOff>
      <xdr:row>25</xdr:row>
      <xdr:rowOff>195262</xdr:rowOff>
    </xdr:from>
    <xdr:to>
      <xdr:col>15</xdr:col>
      <xdr:colOff>609599</xdr:colOff>
      <xdr:row>39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4762</xdr:colOff>
      <xdr:row>40</xdr:row>
      <xdr:rowOff>14287</xdr:rowOff>
    </xdr:from>
    <xdr:to>
      <xdr:col>15</xdr:col>
      <xdr:colOff>514350</xdr:colOff>
      <xdr:row>54</xdr:row>
      <xdr:rowOff>33337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14287</xdr:colOff>
      <xdr:row>55</xdr:row>
      <xdr:rowOff>4761</xdr:rowOff>
    </xdr:from>
    <xdr:to>
      <xdr:col>15</xdr:col>
      <xdr:colOff>485775</xdr:colOff>
      <xdr:row>73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14286</xdr:colOff>
      <xdr:row>75</xdr:row>
      <xdr:rowOff>4761</xdr:rowOff>
    </xdr:from>
    <xdr:to>
      <xdr:col>15</xdr:col>
      <xdr:colOff>476249</xdr:colOff>
      <xdr:row>91</xdr:row>
      <xdr:rowOff>57149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4762</xdr:colOff>
      <xdr:row>92</xdr:row>
      <xdr:rowOff>4761</xdr:rowOff>
    </xdr:from>
    <xdr:to>
      <xdr:col>15</xdr:col>
      <xdr:colOff>457200</xdr:colOff>
      <xdr:row>109</xdr:row>
      <xdr:rowOff>66674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0</xdr:row>
      <xdr:rowOff>0</xdr:rowOff>
    </xdr:from>
    <xdr:to>
      <xdr:col>18</xdr:col>
      <xdr:colOff>600074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</xdr:colOff>
      <xdr:row>35</xdr:row>
      <xdr:rowOff>4762</xdr:rowOff>
    </xdr:from>
    <xdr:to>
      <xdr:col>16</xdr:col>
      <xdr:colOff>419100</xdr:colOff>
      <xdr:row>55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14287</xdr:colOff>
      <xdr:row>56</xdr:row>
      <xdr:rowOff>14286</xdr:rowOff>
    </xdr:from>
    <xdr:to>
      <xdr:col>16</xdr:col>
      <xdr:colOff>409575</xdr:colOff>
      <xdr:row>81</xdr:row>
      <xdr:rowOff>95249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4761</xdr:colOff>
      <xdr:row>83</xdr:row>
      <xdr:rowOff>4761</xdr:rowOff>
    </xdr:from>
    <xdr:to>
      <xdr:col>16</xdr:col>
      <xdr:colOff>600074</xdr:colOff>
      <xdr:row>110</xdr:row>
      <xdr:rowOff>28574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4762</xdr:colOff>
      <xdr:row>111</xdr:row>
      <xdr:rowOff>14286</xdr:rowOff>
    </xdr:from>
    <xdr:to>
      <xdr:col>16</xdr:col>
      <xdr:colOff>495300</xdr:colOff>
      <xdr:row>141</xdr:row>
      <xdr:rowOff>9525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14287</xdr:colOff>
      <xdr:row>142</xdr:row>
      <xdr:rowOff>4762</xdr:rowOff>
    </xdr:from>
    <xdr:to>
      <xdr:col>17</xdr:col>
      <xdr:colOff>9525</xdr:colOff>
      <xdr:row>166</xdr:row>
      <xdr:rowOff>19050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4761</xdr:colOff>
      <xdr:row>0</xdr:row>
      <xdr:rowOff>0</xdr:rowOff>
    </xdr:from>
    <xdr:to>
      <xdr:col>16</xdr:col>
      <xdr:colOff>600075</xdr:colOff>
      <xdr:row>21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4761</xdr:colOff>
      <xdr:row>22</xdr:row>
      <xdr:rowOff>4761</xdr:rowOff>
    </xdr:from>
    <xdr:to>
      <xdr:col>17</xdr:col>
      <xdr:colOff>9524</xdr:colOff>
      <xdr:row>37</xdr:row>
      <xdr:rowOff>190499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14286</xdr:colOff>
      <xdr:row>38</xdr:row>
      <xdr:rowOff>185737</xdr:rowOff>
    </xdr:from>
    <xdr:to>
      <xdr:col>16</xdr:col>
      <xdr:colOff>590549</xdr:colOff>
      <xdr:row>55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609599</xdr:colOff>
      <xdr:row>56</xdr:row>
      <xdr:rowOff>14286</xdr:rowOff>
    </xdr:from>
    <xdr:to>
      <xdr:col>16</xdr:col>
      <xdr:colOff>581024</xdr:colOff>
      <xdr:row>72</xdr:row>
      <xdr:rowOff>161924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4761</xdr:colOff>
      <xdr:row>73</xdr:row>
      <xdr:rowOff>176211</xdr:rowOff>
    </xdr:from>
    <xdr:to>
      <xdr:col>16</xdr:col>
      <xdr:colOff>600074</xdr:colOff>
      <xdr:row>92</xdr:row>
      <xdr:rowOff>38099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4762</xdr:colOff>
      <xdr:row>92</xdr:row>
      <xdr:rowOff>185736</xdr:rowOff>
    </xdr:from>
    <xdr:to>
      <xdr:col>17</xdr:col>
      <xdr:colOff>19050</xdr:colOff>
      <xdr:row>109</xdr:row>
      <xdr:rowOff>180974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4761</xdr:colOff>
      <xdr:row>0</xdr:row>
      <xdr:rowOff>4762</xdr:rowOff>
    </xdr:from>
    <xdr:to>
      <xdr:col>14</xdr:col>
      <xdr:colOff>600074</xdr:colOff>
      <xdr:row>15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</xdr:colOff>
      <xdr:row>16</xdr:row>
      <xdr:rowOff>14286</xdr:rowOff>
    </xdr:from>
    <xdr:to>
      <xdr:col>15</xdr:col>
      <xdr:colOff>0</xdr:colOff>
      <xdr:row>30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4761</xdr:colOff>
      <xdr:row>32</xdr:row>
      <xdr:rowOff>4762</xdr:rowOff>
    </xdr:from>
    <xdr:to>
      <xdr:col>14</xdr:col>
      <xdr:colOff>600074</xdr:colOff>
      <xdr:row>48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4762</xdr:colOff>
      <xdr:row>49</xdr:row>
      <xdr:rowOff>14287</xdr:rowOff>
    </xdr:from>
    <xdr:to>
      <xdr:col>15</xdr:col>
      <xdr:colOff>0</xdr:colOff>
      <xdr:row>65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4761</xdr:colOff>
      <xdr:row>66</xdr:row>
      <xdr:rowOff>4761</xdr:rowOff>
    </xdr:from>
    <xdr:to>
      <xdr:col>14</xdr:col>
      <xdr:colOff>600074</xdr:colOff>
      <xdr:row>82</xdr:row>
      <xdr:rowOff>28574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14287</xdr:colOff>
      <xdr:row>83</xdr:row>
      <xdr:rowOff>23812</xdr:rowOff>
    </xdr:from>
    <xdr:to>
      <xdr:col>14</xdr:col>
      <xdr:colOff>600075</xdr:colOff>
      <xdr:row>98</xdr:row>
      <xdr:rowOff>95250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</xdr:colOff>
      <xdr:row>1</xdr:row>
      <xdr:rowOff>14287</xdr:rowOff>
    </xdr:from>
    <xdr:to>
      <xdr:col>15</xdr:col>
      <xdr:colOff>600075</xdr:colOff>
      <xdr:row>33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</xdr:colOff>
      <xdr:row>34</xdr:row>
      <xdr:rowOff>14286</xdr:rowOff>
    </xdr:from>
    <xdr:to>
      <xdr:col>16</xdr:col>
      <xdr:colOff>0</xdr:colOff>
      <xdr:row>49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4762</xdr:colOff>
      <xdr:row>49</xdr:row>
      <xdr:rowOff>185736</xdr:rowOff>
    </xdr:from>
    <xdr:to>
      <xdr:col>16</xdr:col>
      <xdr:colOff>9526</xdr:colOff>
      <xdr:row>69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4761</xdr:colOff>
      <xdr:row>70</xdr:row>
      <xdr:rowOff>14285</xdr:rowOff>
    </xdr:from>
    <xdr:to>
      <xdr:col>16</xdr:col>
      <xdr:colOff>9524</xdr:colOff>
      <xdr:row>96</xdr:row>
      <xdr:rowOff>38099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14286</xdr:colOff>
      <xdr:row>97</xdr:row>
      <xdr:rowOff>4761</xdr:rowOff>
    </xdr:from>
    <xdr:to>
      <xdr:col>15</xdr:col>
      <xdr:colOff>609599</xdr:colOff>
      <xdr:row>127</xdr:row>
      <xdr:rowOff>190500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14286</xdr:colOff>
      <xdr:row>130</xdr:row>
      <xdr:rowOff>4761</xdr:rowOff>
    </xdr:from>
    <xdr:to>
      <xdr:col>15</xdr:col>
      <xdr:colOff>609599</xdr:colOff>
      <xdr:row>155</xdr:row>
      <xdr:rowOff>19049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4761</xdr:colOff>
      <xdr:row>0</xdr:row>
      <xdr:rowOff>4761</xdr:rowOff>
    </xdr:from>
    <xdr:to>
      <xdr:col>14</xdr:col>
      <xdr:colOff>600075</xdr:colOff>
      <xdr:row>31</xdr:row>
      <xdr:rowOff>200024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</xdr:colOff>
      <xdr:row>33</xdr:row>
      <xdr:rowOff>4762</xdr:rowOff>
    </xdr:from>
    <xdr:to>
      <xdr:col>14</xdr:col>
      <xdr:colOff>600075</xdr:colOff>
      <xdr:row>49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14287</xdr:colOff>
      <xdr:row>50</xdr:row>
      <xdr:rowOff>14287</xdr:rowOff>
    </xdr:from>
    <xdr:to>
      <xdr:col>14</xdr:col>
      <xdr:colOff>600075</xdr:colOff>
      <xdr:row>71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4762</xdr:colOff>
      <xdr:row>73</xdr:row>
      <xdr:rowOff>195261</xdr:rowOff>
    </xdr:from>
    <xdr:to>
      <xdr:col>15</xdr:col>
      <xdr:colOff>0</xdr:colOff>
      <xdr:row>96</xdr:row>
      <xdr:rowOff>95249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14286</xdr:colOff>
      <xdr:row>98</xdr:row>
      <xdr:rowOff>14286</xdr:rowOff>
    </xdr:from>
    <xdr:to>
      <xdr:col>14</xdr:col>
      <xdr:colOff>600075</xdr:colOff>
      <xdr:row>121</xdr:row>
      <xdr:rowOff>200024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4762</xdr:colOff>
      <xdr:row>124</xdr:row>
      <xdr:rowOff>14287</xdr:rowOff>
    </xdr:from>
    <xdr:to>
      <xdr:col>15</xdr:col>
      <xdr:colOff>0</xdr:colOff>
      <xdr:row>154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4"/>
  <sheetViews>
    <sheetView tabSelected="1" zoomScale="70" zoomScaleNormal="70" workbookViewId="0">
      <selection activeCell="F20" sqref="F20"/>
    </sheetView>
  </sheetViews>
  <sheetFormatPr defaultRowHeight="15" x14ac:dyDescent="0.25"/>
  <cols>
    <col min="1" max="1" width="31.7109375" customWidth="1"/>
    <col min="2" max="2" width="58.28515625" customWidth="1"/>
    <col min="3" max="3" width="29.28515625" customWidth="1"/>
    <col min="4" max="4" width="36.42578125" bestFit="1" customWidth="1"/>
    <col min="6" max="6" width="46" bestFit="1" customWidth="1"/>
    <col min="7" max="7" width="71.42578125" bestFit="1" customWidth="1"/>
    <col min="8" max="8" width="28.42578125" bestFit="1" customWidth="1"/>
    <col min="9" max="9" width="10.42578125" bestFit="1" customWidth="1"/>
    <col min="10" max="10" width="28.28515625" bestFit="1" customWidth="1"/>
    <col min="13" max="13" width="37.42578125" bestFit="1" customWidth="1"/>
    <col min="14" max="14" width="28.5703125" bestFit="1" customWidth="1"/>
    <col min="15" max="15" width="13.7109375" bestFit="1" customWidth="1"/>
    <col min="16" max="16" width="28.28515625" bestFit="1" customWidth="1"/>
    <col min="17" max="17" width="7.140625" bestFit="1" customWidth="1"/>
    <col min="19" max="19" width="36.42578125" bestFit="1" customWidth="1"/>
    <col min="20" max="20" width="28.42578125" bestFit="1" customWidth="1"/>
    <col min="21" max="21" width="10.42578125" bestFit="1" customWidth="1"/>
    <col min="22" max="22" width="28.28515625" bestFit="1" customWidth="1"/>
    <col min="25" max="25" width="35.42578125" bestFit="1" customWidth="1"/>
    <col min="26" max="26" width="28.42578125" bestFit="1" customWidth="1"/>
    <col min="27" max="27" width="10.42578125" bestFit="1" customWidth="1"/>
    <col min="28" max="28" width="28.28515625" bestFit="1" customWidth="1"/>
    <col min="29" max="29" width="7.140625" bestFit="1" customWidth="1"/>
    <col min="31" max="31" width="35.42578125" bestFit="1" customWidth="1"/>
    <col min="32" max="32" width="28.42578125" bestFit="1" customWidth="1"/>
    <col min="33" max="33" width="10.42578125" bestFit="1" customWidth="1"/>
    <col min="34" max="34" width="28.28515625" bestFit="1" customWidth="1"/>
    <col min="35" max="35" width="7.140625" bestFit="1" customWidth="1"/>
  </cols>
  <sheetData>
    <row r="1" spans="1:7" ht="15.75" thickBot="1" x14ac:dyDescent="0.3">
      <c r="A1" s="1" t="s">
        <v>39</v>
      </c>
      <c r="B1" s="2"/>
      <c r="C1" s="22"/>
      <c r="D1" s="22"/>
    </row>
    <row r="2" spans="1:7" ht="15.75" thickBot="1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66"/>
    </row>
    <row r="3" spans="1:7" x14ac:dyDescent="0.25">
      <c r="A3" s="26" t="s">
        <v>5</v>
      </c>
      <c r="B3" s="11">
        <v>369</v>
      </c>
      <c r="C3" s="11">
        <f t="shared" ref="C3:C46" si="0">100*B3/$B$47</f>
        <v>7.2695035460992905</v>
      </c>
      <c r="D3" s="16">
        <v>10841311.46875</v>
      </c>
      <c r="E3" s="11">
        <f t="shared" ref="E3:E46" si="1">100*D3/$D$47</f>
        <v>20.674377864545793</v>
      </c>
      <c r="F3" s="66"/>
    </row>
    <row r="4" spans="1:7" x14ac:dyDescent="0.25">
      <c r="A4" s="27" t="s">
        <v>6</v>
      </c>
      <c r="B4" s="12">
        <v>75</v>
      </c>
      <c r="C4" s="12">
        <f t="shared" si="0"/>
        <v>1.4775413711583925</v>
      </c>
      <c r="D4" s="17">
        <v>1504985.5</v>
      </c>
      <c r="E4" s="12">
        <f t="shared" si="1"/>
        <v>2.8700069172765765</v>
      </c>
      <c r="F4" s="66"/>
      <c r="G4" s="66"/>
    </row>
    <row r="5" spans="1:7" x14ac:dyDescent="0.25">
      <c r="A5" s="28" t="s">
        <v>7</v>
      </c>
      <c r="B5" s="13">
        <v>8</v>
      </c>
      <c r="C5" s="13">
        <f t="shared" si="0"/>
        <v>0.15760441292356187</v>
      </c>
      <c r="D5" s="18">
        <v>9516</v>
      </c>
      <c r="E5" s="13">
        <f t="shared" si="1"/>
        <v>1.8147009273380976E-2</v>
      </c>
      <c r="F5" s="66"/>
      <c r="G5" s="66"/>
    </row>
    <row r="6" spans="1:7" x14ac:dyDescent="0.25">
      <c r="A6" s="28" t="s">
        <v>8</v>
      </c>
      <c r="B6" s="13">
        <v>1</v>
      </c>
      <c r="C6" s="13">
        <f t="shared" si="0"/>
        <v>1.9700551615445233E-2</v>
      </c>
      <c r="D6" s="18">
        <v>240</v>
      </c>
      <c r="E6" s="13">
        <f t="shared" si="1"/>
        <v>4.5767993123281146E-4</v>
      </c>
      <c r="F6" s="66"/>
      <c r="G6" s="66"/>
    </row>
    <row r="7" spans="1:7" x14ac:dyDescent="0.25">
      <c r="A7" s="28" t="s">
        <v>9</v>
      </c>
      <c r="B7" s="13">
        <v>66</v>
      </c>
      <c r="C7" s="13">
        <f t="shared" si="0"/>
        <v>1.3002364066193854</v>
      </c>
      <c r="D7" s="18">
        <v>1495229.5</v>
      </c>
      <c r="E7" s="13">
        <f t="shared" si="1"/>
        <v>2.8514022280719629</v>
      </c>
      <c r="F7" s="66"/>
      <c r="G7" s="66"/>
    </row>
    <row r="8" spans="1:7" x14ac:dyDescent="0.25">
      <c r="A8" s="27" t="s">
        <v>10</v>
      </c>
      <c r="B8" s="12">
        <v>294</v>
      </c>
      <c r="C8" s="12">
        <f t="shared" si="0"/>
        <v>5.791962174940898</v>
      </c>
      <c r="D8" s="17">
        <v>9336325.96875</v>
      </c>
      <c r="E8" s="12">
        <f t="shared" si="1"/>
        <v>17.804370947269216</v>
      </c>
      <c r="F8" s="66"/>
      <c r="G8" s="66"/>
    </row>
    <row r="9" spans="1:7" x14ac:dyDescent="0.25">
      <c r="A9" s="28" t="s">
        <v>11</v>
      </c>
      <c r="B9" s="13">
        <v>128</v>
      </c>
      <c r="C9" s="13">
        <f t="shared" si="0"/>
        <v>2.5216706067769898</v>
      </c>
      <c r="D9" s="18">
        <v>6784610.46875</v>
      </c>
      <c r="E9" s="13">
        <f t="shared" si="1"/>
        <v>12.938250219912137</v>
      </c>
      <c r="F9" s="66"/>
      <c r="G9" s="66"/>
    </row>
    <row r="10" spans="1:7" x14ac:dyDescent="0.25">
      <c r="A10" s="28" t="s">
        <v>9</v>
      </c>
      <c r="B10" s="13">
        <v>166</v>
      </c>
      <c r="C10" s="13">
        <f t="shared" si="0"/>
        <v>3.2702915681639086</v>
      </c>
      <c r="D10" s="18">
        <v>2551715.5</v>
      </c>
      <c r="E10" s="13">
        <f t="shared" si="1"/>
        <v>4.8661207273570799</v>
      </c>
      <c r="F10" s="66"/>
      <c r="G10" s="66"/>
    </row>
    <row r="11" spans="1:7" x14ac:dyDescent="0.25">
      <c r="A11" s="29" t="s">
        <v>12</v>
      </c>
      <c r="B11" s="14">
        <v>13</v>
      </c>
      <c r="C11" s="14">
        <f t="shared" si="0"/>
        <v>0.256107171000788</v>
      </c>
      <c r="D11" s="19">
        <v>41592</v>
      </c>
      <c r="E11" s="14">
        <f t="shared" si="1"/>
        <v>7.9315932082646229E-2</v>
      </c>
      <c r="F11" s="66"/>
      <c r="G11" s="66"/>
    </row>
    <row r="12" spans="1:7" x14ac:dyDescent="0.25">
      <c r="A12" s="27" t="s">
        <v>13</v>
      </c>
      <c r="B12" s="12">
        <v>13</v>
      </c>
      <c r="C12" s="12">
        <f t="shared" si="0"/>
        <v>0.256107171000788</v>
      </c>
      <c r="D12" s="17">
        <v>41592</v>
      </c>
      <c r="E12" s="12">
        <f t="shared" si="1"/>
        <v>7.9315932082646229E-2</v>
      </c>
      <c r="F12" s="66"/>
      <c r="G12" s="66"/>
    </row>
    <row r="13" spans="1:7" x14ac:dyDescent="0.25">
      <c r="A13" s="28" t="s">
        <v>9</v>
      </c>
      <c r="B13" s="13">
        <v>13</v>
      </c>
      <c r="C13" s="13">
        <f t="shared" si="0"/>
        <v>0.256107171000788</v>
      </c>
      <c r="D13" s="18">
        <v>41592</v>
      </c>
      <c r="E13" s="13">
        <f t="shared" si="1"/>
        <v>7.9315932082646229E-2</v>
      </c>
      <c r="F13" s="66"/>
      <c r="G13" s="66"/>
    </row>
    <row r="14" spans="1:7" x14ac:dyDescent="0.25">
      <c r="A14" s="29" t="s">
        <v>14</v>
      </c>
      <c r="B14" s="14">
        <v>258</v>
      </c>
      <c r="C14" s="14">
        <f t="shared" si="0"/>
        <v>5.08274231678487</v>
      </c>
      <c r="D14" s="19">
        <v>882456.92882218957</v>
      </c>
      <c r="E14" s="14">
        <f t="shared" si="1"/>
        <v>1.6828451104135738</v>
      </c>
      <c r="F14" s="66"/>
      <c r="G14" s="66"/>
    </row>
    <row r="15" spans="1:7" x14ac:dyDescent="0.25">
      <c r="A15" s="27" t="s">
        <v>15</v>
      </c>
      <c r="B15" s="12">
        <v>258</v>
      </c>
      <c r="C15" s="12">
        <f t="shared" si="0"/>
        <v>5.08274231678487</v>
      </c>
      <c r="D15" s="17">
        <v>882456.92882218957</v>
      </c>
      <c r="E15" s="12">
        <f t="shared" si="1"/>
        <v>1.6828451104135738</v>
      </c>
      <c r="F15" s="66"/>
      <c r="G15" s="66"/>
    </row>
    <row r="16" spans="1:7" x14ac:dyDescent="0.25">
      <c r="A16" s="28" t="s">
        <v>16</v>
      </c>
      <c r="B16" s="13">
        <v>258</v>
      </c>
      <c r="C16" s="13">
        <f t="shared" si="0"/>
        <v>5.08274231678487</v>
      </c>
      <c r="D16" s="18">
        <v>882456.92882218957</v>
      </c>
      <c r="E16" s="13">
        <f t="shared" si="1"/>
        <v>1.6828451104135738</v>
      </c>
      <c r="F16" s="66"/>
      <c r="G16" s="66"/>
    </row>
    <row r="17" spans="1:7" x14ac:dyDescent="0.25">
      <c r="A17" s="29" t="s">
        <v>17</v>
      </c>
      <c r="B17" s="14">
        <v>2281</v>
      </c>
      <c r="C17" s="14">
        <f t="shared" si="0"/>
        <v>44.936958234830577</v>
      </c>
      <c r="D17" s="19">
        <v>14908571.405623436</v>
      </c>
      <c r="E17" s="14">
        <f t="shared" si="1"/>
        <v>28.430641398771641</v>
      </c>
      <c r="F17" s="66"/>
      <c r="G17" s="66"/>
    </row>
    <row r="18" spans="1:7" x14ac:dyDescent="0.25">
      <c r="A18" s="27" t="s">
        <v>18</v>
      </c>
      <c r="B18" s="12">
        <v>21</v>
      </c>
      <c r="C18" s="12">
        <f t="shared" si="0"/>
        <v>0.41371158392434987</v>
      </c>
      <c r="D18" s="17">
        <v>275957.10000002361</v>
      </c>
      <c r="E18" s="12">
        <f t="shared" si="1"/>
        <v>0.52625011063007032</v>
      </c>
      <c r="F18" s="66"/>
      <c r="G18" s="66"/>
    </row>
    <row r="19" spans="1:7" x14ac:dyDescent="0.25">
      <c r="A19" s="28" t="s">
        <v>19</v>
      </c>
      <c r="B19" s="13">
        <v>2</v>
      </c>
      <c r="C19" s="13">
        <f t="shared" si="0"/>
        <v>3.9401103230890466E-2</v>
      </c>
      <c r="D19" s="18">
        <v>4686</v>
      </c>
      <c r="E19" s="13">
        <f t="shared" si="1"/>
        <v>8.9362006573206441E-3</v>
      </c>
      <c r="F19" s="66"/>
      <c r="G19" s="66"/>
    </row>
    <row r="20" spans="1:7" x14ac:dyDescent="0.25">
      <c r="A20" s="28" t="s">
        <v>9</v>
      </c>
      <c r="B20" s="13">
        <v>13</v>
      </c>
      <c r="C20" s="13">
        <f t="shared" si="0"/>
        <v>0.256107171000788</v>
      </c>
      <c r="D20" s="18">
        <v>263891.10000002361</v>
      </c>
      <c r="E20" s="13">
        <f t="shared" si="1"/>
        <v>0.5032402520873408</v>
      </c>
      <c r="F20" s="66"/>
      <c r="G20" s="66"/>
    </row>
    <row r="21" spans="1:7" x14ac:dyDescent="0.25">
      <c r="A21" s="28" t="s">
        <v>20</v>
      </c>
      <c r="B21" s="13">
        <v>6</v>
      </c>
      <c r="C21" s="13">
        <f t="shared" si="0"/>
        <v>0.1182033096926714</v>
      </c>
      <c r="D21" s="18">
        <v>7380</v>
      </c>
      <c r="E21" s="13">
        <f t="shared" si="1"/>
        <v>1.4073657885408953E-2</v>
      </c>
      <c r="F21" s="66"/>
      <c r="G21" s="66"/>
    </row>
    <row r="22" spans="1:7" x14ac:dyDescent="0.25">
      <c r="A22" s="27" t="s">
        <v>21</v>
      </c>
      <c r="B22" s="12">
        <v>2021</v>
      </c>
      <c r="C22" s="12">
        <f t="shared" si="0"/>
        <v>39.814814814814817</v>
      </c>
      <c r="D22" s="17">
        <v>12178876.205623865</v>
      </c>
      <c r="E22" s="12">
        <f t="shared" si="1"/>
        <v>23.225113434511893</v>
      </c>
      <c r="F22" s="66"/>
      <c r="G22" s="66"/>
    </row>
    <row r="23" spans="1:7" x14ac:dyDescent="0.25">
      <c r="A23" s="28" t="s">
        <v>22</v>
      </c>
      <c r="B23" s="13">
        <v>2021</v>
      </c>
      <c r="C23" s="13">
        <f t="shared" si="0"/>
        <v>39.814814814814817</v>
      </c>
      <c r="D23" s="18">
        <v>12178876.205623865</v>
      </c>
      <c r="E23" s="13">
        <f t="shared" si="1"/>
        <v>23.225113434511893</v>
      </c>
      <c r="F23" s="66"/>
      <c r="G23" s="66"/>
    </row>
    <row r="24" spans="1:7" x14ac:dyDescent="0.25">
      <c r="A24" s="27" t="s">
        <v>23</v>
      </c>
      <c r="B24" s="12">
        <v>154</v>
      </c>
      <c r="C24" s="12">
        <f t="shared" si="0"/>
        <v>3.033884948778566</v>
      </c>
      <c r="D24" s="17">
        <v>323341</v>
      </c>
      <c r="E24" s="12">
        <f t="shared" si="1"/>
        <v>0.61661119435311873</v>
      </c>
      <c r="F24" s="66"/>
      <c r="G24" s="66"/>
    </row>
    <row r="25" spans="1:7" x14ac:dyDescent="0.25">
      <c r="A25" s="28" t="s">
        <v>9</v>
      </c>
      <c r="B25" s="13">
        <v>154</v>
      </c>
      <c r="C25" s="13">
        <f t="shared" si="0"/>
        <v>3.033884948778566</v>
      </c>
      <c r="D25" s="18">
        <v>323341</v>
      </c>
      <c r="E25" s="13">
        <f t="shared" si="1"/>
        <v>0.61661119435311873</v>
      </c>
      <c r="F25" s="66"/>
      <c r="G25" s="66"/>
    </row>
    <row r="26" spans="1:7" x14ac:dyDescent="0.25">
      <c r="A26" s="27" t="s">
        <v>24</v>
      </c>
      <c r="B26" s="12">
        <v>85</v>
      </c>
      <c r="C26" s="12">
        <f t="shared" si="0"/>
        <v>1.6745468873128448</v>
      </c>
      <c r="D26" s="17">
        <v>2130397.0999995465</v>
      </c>
      <c r="E26" s="12">
        <f t="shared" si="1"/>
        <v>4.0626666592765561</v>
      </c>
      <c r="F26" s="66"/>
      <c r="G26" s="66"/>
    </row>
    <row r="27" spans="1:7" x14ac:dyDescent="0.25">
      <c r="A27" s="28" t="s">
        <v>9</v>
      </c>
      <c r="B27" s="13">
        <v>85</v>
      </c>
      <c r="C27" s="13">
        <f t="shared" si="0"/>
        <v>1.6745468873128448</v>
      </c>
      <c r="D27" s="18">
        <v>2130397.0999995465</v>
      </c>
      <c r="E27" s="13">
        <f t="shared" si="1"/>
        <v>4.0626666592765561</v>
      </c>
      <c r="F27" s="66"/>
      <c r="G27" s="66"/>
    </row>
    <row r="28" spans="1:7" x14ac:dyDescent="0.25">
      <c r="A28" s="29" t="s">
        <v>36</v>
      </c>
      <c r="B28" s="14">
        <v>3</v>
      </c>
      <c r="C28" s="14">
        <f t="shared" si="0"/>
        <v>5.9101654846335699E-2</v>
      </c>
      <c r="D28" s="19">
        <v>2274</v>
      </c>
      <c r="E28" s="14">
        <f t="shared" si="1"/>
        <v>4.336517348430889E-3</v>
      </c>
      <c r="F28" s="66"/>
      <c r="G28" s="66"/>
    </row>
    <row r="29" spans="1:7" x14ac:dyDescent="0.25">
      <c r="A29" s="27" t="s">
        <v>25</v>
      </c>
      <c r="B29" s="12">
        <v>3</v>
      </c>
      <c r="C29" s="12">
        <f t="shared" si="0"/>
        <v>5.9101654846335699E-2</v>
      </c>
      <c r="D29" s="17">
        <v>2274</v>
      </c>
      <c r="E29" s="12">
        <f t="shared" si="1"/>
        <v>4.336517348430889E-3</v>
      </c>
      <c r="F29" s="66"/>
      <c r="G29" s="66"/>
    </row>
    <row r="30" spans="1:7" x14ac:dyDescent="0.25">
      <c r="A30" s="28" t="s">
        <v>9</v>
      </c>
      <c r="B30" s="13">
        <v>3</v>
      </c>
      <c r="C30" s="13">
        <f t="shared" si="0"/>
        <v>5.9101654846335699E-2</v>
      </c>
      <c r="D30" s="18">
        <v>2274</v>
      </c>
      <c r="E30" s="13">
        <f t="shared" si="1"/>
        <v>4.336517348430889E-3</v>
      </c>
      <c r="F30" s="66"/>
      <c r="G30" s="66"/>
    </row>
    <row r="31" spans="1:7" x14ac:dyDescent="0.25">
      <c r="A31" s="29" t="s">
        <v>26</v>
      </c>
      <c r="B31" s="14">
        <v>2152</v>
      </c>
      <c r="C31" s="14">
        <f t="shared" si="0"/>
        <v>42.39558707643814</v>
      </c>
      <c r="D31" s="19">
        <v>25762186.973506093</v>
      </c>
      <c r="E31" s="14">
        <f t="shared" si="1"/>
        <v>49.128483176837918</v>
      </c>
      <c r="F31" s="66"/>
      <c r="G31" s="66"/>
    </row>
    <row r="32" spans="1:7" x14ac:dyDescent="0.25">
      <c r="A32" s="27" t="s">
        <v>27</v>
      </c>
      <c r="B32" s="12">
        <v>63</v>
      </c>
      <c r="C32" s="12">
        <f t="shared" si="0"/>
        <v>1.2411347517730495</v>
      </c>
      <c r="D32" s="17">
        <v>1378498.40625</v>
      </c>
      <c r="E32" s="12">
        <f t="shared" si="1"/>
        <v>2.6287960657376677</v>
      </c>
      <c r="F32" s="66"/>
      <c r="G32" s="66"/>
    </row>
    <row r="33" spans="1:7" x14ac:dyDescent="0.25">
      <c r="A33" s="28" t="s">
        <v>9</v>
      </c>
      <c r="B33" s="13">
        <v>63</v>
      </c>
      <c r="C33" s="13">
        <f t="shared" si="0"/>
        <v>1.2411347517730495</v>
      </c>
      <c r="D33" s="18">
        <v>1378498.40625</v>
      </c>
      <c r="E33" s="13">
        <f t="shared" si="1"/>
        <v>2.6287960657376677</v>
      </c>
      <c r="F33" s="66"/>
      <c r="G33" s="66"/>
    </row>
    <row r="34" spans="1:7" x14ac:dyDescent="0.25">
      <c r="A34" s="27" t="s">
        <v>28</v>
      </c>
      <c r="B34" s="12">
        <v>71</v>
      </c>
      <c r="C34" s="12">
        <f t="shared" si="0"/>
        <v>1.3987391646966114</v>
      </c>
      <c r="D34" s="17">
        <v>1153813.4609375</v>
      </c>
      <c r="E34" s="12">
        <f t="shared" si="1"/>
        <v>2.2003219394056965</v>
      </c>
      <c r="F34" s="66"/>
      <c r="G34" s="66"/>
    </row>
    <row r="35" spans="1:7" x14ac:dyDescent="0.25">
      <c r="A35" s="28" t="s">
        <v>29</v>
      </c>
      <c r="B35" s="13">
        <v>10</v>
      </c>
      <c r="C35" s="13">
        <f t="shared" si="0"/>
        <v>0.19700551615445233</v>
      </c>
      <c r="D35" s="18">
        <v>15499</v>
      </c>
      <c r="E35" s="13">
        <f t="shared" si="1"/>
        <v>2.9556588559072269E-2</v>
      </c>
      <c r="F35" s="66"/>
      <c r="G35" s="66"/>
    </row>
    <row r="36" spans="1:7" x14ac:dyDescent="0.25">
      <c r="A36" s="28" t="s">
        <v>9</v>
      </c>
      <c r="B36" s="13">
        <v>61</v>
      </c>
      <c r="C36" s="13">
        <f t="shared" si="0"/>
        <v>1.2017336485421592</v>
      </c>
      <c r="D36" s="18">
        <v>1138314.4609375</v>
      </c>
      <c r="E36" s="13">
        <f t="shared" si="1"/>
        <v>2.1707653508466245</v>
      </c>
      <c r="F36" s="66"/>
      <c r="G36" s="66"/>
    </row>
    <row r="37" spans="1:7" x14ac:dyDescent="0.25">
      <c r="A37" s="27" t="s">
        <v>30</v>
      </c>
      <c r="B37" s="12">
        <v>12</v>
      </c>
      <c r="C37" s="12">
        <f t="shared" si="0"/>
        <v>0.2364066193853428</v>
      </c>
      <c r="D37" s="17">
        <v>863841.34375</v>
      </c>
      <c r="E37" s="12">
        <f t="shared" si="1"/>
        <v>1.647345195014831</v>
      </c>
      <c r="F37" s="66"/>
      <c r="G37" s="66"/>
    </row>
    <row r="38" spans="1:7" x14ac:dyDescent="0.25">
      <c r="A38" s="28" t="s">
        <v>9</v>
      </c>
      <c r="B38" s="13">
        <v>12</v>
      </c>
      <c r="C38" s="13">
        <f t="shared" si="0"/>
        <v>0.2364066193853428</v>
      </c>
      <c r="D38" s="18">
        <v>863841.34375</v>
      </c>
      <c r="E38" s="13">
        <f t="shared" si="1"/>
        <v>1.647345195014831</v>
      </c>
      <c r="F38" s="66"/>
      <c r="G38" s="66"/>
    </row>
    <row r="39" spans="1:7" x14ac:dyDescent="0.25">
      <c r="A39" s="27" t="s">
        <v>31</v>
      </c>
      <c r="B39" s="12">
        <v>28</v>
      </c>
      <c r="C39" s="12">
        <f t="shared" si="0"/>
        <v>0.55161544523246653</v>
      </c>
      <c r="D39" s="17">
        <v>48310</v>
      </c>
      <c r="E39" s="12">
        <f t="shared" si="1"/>
        <v>9.2127156157738005E-2</v>
      </c>
      <c r="F39" s="66"/>
      <c r="G39" s="66"/>
    </row>
    <row r="40" spans="1:7" x14ac:dyDescent="0.25">
      <c r="A40" s="28" t="s">
        <v>32</v>
      </c>
      <c r="B40" s="13">
        <v>11</v>
      </c>
      <c r="C40" s="13">
        <f t="shared" si="0"/>
        <v>0.21670606776989756</v>
      </c>
      <c r="D40" s="18">
        <v>20012</v>
      </c>
      <c r="E40" s="13">
        <f t="shared" si="1"/>
        <v>3.8162878265962596E-2</v>
      </c>
      <c r="F40" s="66"/>
      <c r="G40" s="66"/>
    </row>
    <row r="41" spans="1:7" x14ac:dyDescent="0.25">
      <c r="A41" s="28" t="s">
        <v>9</v>
      </c>
      <c r="B41" s="13">
        <v>17</v>
      </c>
      <c r="C41" s="13">
        <f t="shared" si="0"/>
        <v>0.33490937746256894</v>
      </c>
      <c r="D41" s="18">
        <v>28298</v>
      </c>
      <c r="E41" s="13">
        <f t="shared" si="1"/>
        <v>5.3964277891775408E-2</v>
      </c>
      <c r="F41" s="66"/>
      <c r="G41" s="66"/>
    </row>
    <row r="42" spans="1:7" x14ac:dyDescent="0.25">
      <c r="A42" s="27" t="s">
        <v>33</v>
      </c>
      <c r="B42" s="12">
        <v>419</v>
      </c>
      <c r="C42" s="12">
        <f t="shared" si="0"/>
        <v>8.2545311268715515</v>
      </c>
      <c r="D42" s="17">
        <v>12679965.506249666</v>
      </c>
      <c r="E42" s="12">
        <f t="shared" si="1"/>
        <v>24.180690587228202</v>
      </c>
      <c r="F42" s="66"/>
      <c r="G42" s="66"/>
    </row>
    <row r="43" spans="1:7" x14ac:dyDescent="0.25">
      <c r="A43" s="28" t="s">
        <v>34</v>
      </c>
      <c r="B43" s="13">
        <v>264</v>
      </c>
      <c r="C43" s="13">
        <f t="shared" si="0"/>
        <v>5.2009456264775418</v>
      </c>
      <c r="D43" s="18">
        <v>6627516.90625</v>
      </c>
      <c r="E43" s="13">
        <f t="shared" si="1"/>
        <v>12.638672841236648</v>
      </c>
      <c r="F43" s="66"/>
      <c r="G43" s="66"/>
    </row>
    <row r="44" spans="1:7" x14ac:dyDescent="0.25">
      <c r="A44" s="28" t="s">
        <v>9</v>
      </c>
      <c r="B44" s="13">
        <v>155</v>
      </c>
      <c r="C44" s="13">
        <f t="shared" si="0"/>
        <v>3.0535855003940111</v>
      </c>
      <c r="D44" s="18">
        <v>6052448.5999996662</v>
      </c>
      <c r="E44" s="13">
        <f t="shared" si="1"/>
        <v>11.542017745991556</v>
      </c>
      <c r="F44" s="66"/>
      <c r="G44" s="66"/>
    </row>
    <row r="45" spans="1:7" x14ac:dyDescent="0.25">
      <c r="A45" s="27" t="s">
        <v>23</v>
      </c>
      <c r="B45" s="12">
        <v>1559</v>
      </c>
      <c r="C45" s="12">
        <f t="shared" si="0"/>
        <v>30.713159968479118</v>
      </c>
      <c r="D45" s="17">
        <v>9637758.2563189268</v>
      </c>
      <c r="E45" s="12">
        <f t="shared" si="1"/>
        <v>18.379202233293782</v>
      </c>
      <c r="F45" s="66"/>
      <c r="G45" s="66"/>
    </row>
    <row r="46" spans="1:7" ht="15.75" thickBot="1" x14ac:dyDescent="0.3">
      <c r="A46" s="30" t="s">
        <v>9</v>
      </c>
      <c r="B46" s="15">
        <v>1559</v>
      </c>
      <c r="C46" s="15">
        <f t="shared" si="0"/>
        <v>30.713159968479118</v>
      </c>
      <c r="D46" s="20">
        <v>9637758.2563189268</v>
      </c>
      <c r="E46" s="15">
        <f t="shared" si="1"/>
        <v>18.379202233293782</v>
      </c>
      <c r="F46" s="66"/>
      <c r="G46" s="66"/>
    </row>
    <row r="47" spans="1:7" ht="15.75" thickBot="1" x14ac:dyDescent="0.3">
      <c r="A47" s="2" t="s">
        <v>37</v>
      </c>
      <c r="B47" s="2">
        <v>5076</v>
      </c>
      <c r="D47" s="21">
        <v>52438392.776701719</v>
      </c>
      <c r="F47" s="66"/>
    </row>
    <row r="48" spans="1:7" ht="15.75" thickBot="1" x14ac:dyDescent="0.3">
      <c r="D48" s="6"/>
    </row>
    <row r="49" spans="1:9" ht="15.75" thickBot="1" x14ac:dyDescent="0.3">
      <c r="A49" s="5" t="s">
        <v>38</v>
      </c>
      <c r="B49" s="22"/>
      <c r="C49" s="25"/>
      <c r="D49" s="25"/>
    </row>
    <row r="50" spans="1:9" ht="15.75" thickBot="1" x14ac:dyDescent="0.3">
      <c r="A50" s="3" t="s">
        <v>0</v>
      </c>
      <c r="B50" s="4" t="s">
        <v>1</v>
      </c>
      <c r="C50" s="4" t="s">
        <v>2</v>
      </c>
      <c r="D50" s="4" t="s">
        <v>3</v>
      </c>
      <c r="E50" s="4" t="s">
        <v>4</v>
      </c>
    </row>
    <row r="51" spans="1:9" x14ac:dyDescent="0.25">
      <c r="A51" s="26" t="s">
        <v>12</v>
      </c>
      <c r="B51" s="7">
        <v>2</v>
      </c>
      <c r="C51" s="11">
        <f t="shared" ref="C51:C79" si="2">100*B51/$B$80</f>
        <v>0.34843205574912894</v>
      </c>
      <c r="D51" s="8">
        <v>483</v>
      </c>
      <c r="E51" s="11">
        <f t="shared" ref="E51:E79" si="3">100*D51/$D$80</f>
        <v>2.7764360557815657E-2</v>
      </c>
      <c r="F51" s="66"/>
      <c r="G51" s="66"/>
      <c r="H51" s="61"/>
      <c r="I51" s="66" t="e">
        <f>H51/$H$80*100</f>
        <v>#DIV/0!</v>
      </c>
    </row>
    <row r="52" spans="1:9" x14ac:dyDescent="0.25">
      <c r="A52" s="27" t="s">
        <v>13</v>
      </c>
      <c r="B52" s="9">
        <v>2</v>
      </c>
      <c r="C52" s="12">
        <f t="shared" si="2"/>
        <v>0.34843205574912894</v>
      </c>
      <c r="D52" s="10">
        <v>483</v>
      </c>
      <c r="E52" s="12">
        <f t="shared" si="3"/>
        <v>2.7764360557815657E-2</v>
      </c>
      <c r="F52" s="66"/>
      <c r="G52" s="66"/>
      <c r="H52" s="61"/>
      <c r="I52" s="66" t="e">
        <f t="shared" ref="I52:I79" si="4">H52/$H$80*100</f>
        <v>#DIV/0!</v>
      </c>
    </row>
    <row r="53" spans="1:9" x14ac:dyDescent="0.25">
      <c r="A53" s="31" t="s">
        <v>9</v>
      </c>
      <c r="B53">
        <v>2</v>
      </c>
      <c r="C53" s="33">
        <f t="shared" si="2"/>
        <v>0.34843205574912894</v>
      </c>
      <c r="D53" s="6">
        <v>483</v>
      </c>
      <c r="E53" s="33">
        <f t="shared" si="3"/>
        <v>2.7764360557815657E-2</v>
      </c>
      <c r="F53" s="66"/>
      <c r="G53" s="66"/>
      <c r="H53" s="61"/>
      <c r="I53" s="66" t="e">
        <f t="shared" si="4"/>
        <v>#DIV/0!</v>
      </c>
    </row>
    <row r="54" spans="1:9" x14ac:dyDescent="0.25">
      <c r="A54" s="29" t="s">
        <v>14</v>
      </c>
      <c r="B54" s="7">
        <v>83</v>
      </c>
      <c r="C54" s="14">
        <f t="shared" si="2"/>
        <v>14.459930313588851</v>
      </c>
      <c r="D54" s="8">
        <v>106194.38120314477</v>
      </c>
      <c r="E54" s="14">
        <f t="shared" si="3"/>
        <v>6.1043873476982053</v>
      </c>
      <c r="F54" s="66"/>
      <c r="G54" s="66"/>
      <c r="H54" s="61"/>
      <c r="I54" s="66" t="e">
        <f t="shared" si="4"/>
        <v>#DIV/0!</v>
      </c>
    </row>
    <row r="55" spans="1:9" x14ac:dyDescent="0.25">
      <c r="A55" s="27" t="s">
        <v>15</v>
      </c>
      <c r="B55" s="9">
        <v>83</v>
      </c>
      <c r="C55" s="12">
        <f t="shared" si="2"/>
        <v>14.459930313588851</v>
      </c>
      <c r="D55" s="10">
        <v>106194.38120314477</v>
      </c>
      <c r="E55" s="12">
        <f t="shared" si="3"/>
        <v>6.1043873476982053</v>
      </c>
      <c r="F55" s="66"/>
      <c r="G55" s="66"/>
      <c r="H55" s="61"/>
      <c r="I55" s="66" t="e">
        <f t="shared" si="4"/>
        <v>#DIV/0!</v>
      </c>
    </row>
    <row r="56" spans="1:9" x14ac:dyDescent="0.25">
      <c r="A56" s="31" t="s">
        <v>16</v>
      </c>
      <c r="B56">
        <v>83</v>
      </c>
      <c r="C56" s="33">
        <f t="shared" si="2"/>
        <v>14.459930313588851</v>
      </c>
      <c r="D56" s="6">
        <v>106194.38120314477</v>
      </c>
      <c r="E56" s="33">
        <f t="shared" si="3"/>
        <v>6.1043873476982053</v>
      </c>
      <c r="F56" s="66"/>
      <c r="G56" s="66"/>
      <c r="H56" s="61"/>
      <c r="I56" s="66" t="e">
        <f t="shared" si="4"/>
        <v>#DIV/0!</v>
      </c>
    </row>
    <row r="57" spans="1:9" x14ac:dyDescent="0.25">
      <c r="A57" s="29" t="s">
        <v>17</v>
      </c>
      <c r="B57" s="7">
        <v>198</v>
      </c>
      <c r="C57" s="14">
        <f t="shared" si="2"/>
        <v>34.494773519163765</v>
      </c>
      <c r="D57" s="8">
        <v>698144.19999992789</v>
      </c>
      <c r="E57" s="14">
        <f t="shared" si="3"/>
        <v>40.131526480633049</v>
      </c>
      <c r="F57" s="66"/>
      <c r="G57" s="66"/>
      <c r="H57" s="61"/>
      <c r="I57" s="66" t="e">
        <f t="shared" si="4"/>
        <v>#DIV/0!</v>
      </c>
    </row>
    <row r="58" spans="1:9" x14ac:dyDescent="0.25">
      <c r="A58" s="27" t="s">
        <v>18</v>
      </c>
      <c r="B58" s="9">
        <v>2</v>
      </c>
      <c r="C58" s="12">
        <f t="shared" si="2"/>
        <v>0.34843205574912894</v>
      </c>
      <c r="D58" s="10">
        <v>47026.100000023696</v>
      </c>
      <c r="E58" s="12">
        <f t="shared" si="3"/>
        <v>2.703208273351041</v>
      </c>
      <c r="F58" s="66"/>
      <c r="G58" s="66"/>
      <c r="H58" s="61"/>
      <c r="I58" s="66" t="e">
        <f t="shared" si="4"/>
        <v>#DIV/0!</v>
      </c>
    </row>
    <row r="59" spans="1:9" x14ac:dyDescent="0.25">
      <c r="A59" s="31" t="s">
        <v>9</v>
      </c>
      <c r="B59">
        <v>2</v>
      </c>
      <c r="C59" s="33">
        <f t="shared" si="2"/>
        <v>0.34843205574912894</v>
      </c>
      <c r="D59" s="6">
        <v>47026.100000023696</v>
      </c>
      <c r="E59" s="33">
        <f t="shared" si="3"/>
        <v>2.703208273351041</v>
      </c>
      <c r="F59" s="66"/>
      <c r="G59" s="66"/>
      <c r="H59" s="61"/>
      <c r="I59" s="66" t="e">
        <f t="shared" si="4"/>
        <v>#DIV/0!</v>
      </c>
    </row>
    <row r="60" spans="1:9" x14ac:dyDescent="0.25">
      <c r="A60" s="27" t="s">
        <v>21</v>
      </c>
      <c r="B60" s="9">
        <v>193</v>
      </c>
      <c r="C60" s="12">
        <f t="shared" si="2"/>
        <v>33.623693379790943</v>
      </c>
      <c r="D60" s="10">
        <v>579964.5999999044</v>
      </c>
      <c r="E60" s="12">
        <f t="shared" si="3"/>
        <v>33.338191025189815</v>
      </c>
      <c r="F60" s="66"/>
      <c r="G60" s="66"/>
      <c r="H60" s="61"/>
      <c r="I60" s="66" t="e">
        <f t="shared" si="4"/>
        <v>#DIV/0!</v>
      </c>
    </row>
    <row r="61" spans="1:9" x14ac:dyDescent="0.25">
      <c r="A61" s="31" t="s">
        <v>22</v>
      </c>
      <c r="B61">
        <v>193</v>
      </c>
      <c r="C61" s="33">
        <f t="shared" si="2"/>
        <v>33.623693379790943</v>
      </c>
      <c r="D61" s="6">
        <v>579964.5999999044</v>
      </c>
      <c r="E61" s="33">
        <f t="shared" si="3"/>
        <v>33.338191025189815</v>
      </c>
      <c r="F61" s="66"/>
      <c r="G61" s="66"/>
      <c r="H61" s="61"/>
      <c r="I61" s="66" t="e">
        <f t="shared" si="4"/>
        <v>#DIV/0!</v>
      </c>
    </row>
    <row r="62" spans="1:9" x14ac:dyDescent="0.25">
      <c r="A62" s="27" t="s">
        <v>24</v>
      </c>
      <c r="B62" s="9">
        <v>3</v>
      </c>
      <c r="C62" s="12">
        <f t="shared" si="2"/>
        <v>0.52264808362369342</v>
      </c>
      <c r="D62" s="10">
        <v>71153.499999999796</v>
      </c>
      <c r="E62" s="12">
        <f t="shared" si="3"/>
        <v>4.0901271820921963</v>
      </c>
      <c r="F62" s="66"/>
      <c r="G62" s="66"/>
      <c r="H62" s="61"/>
      <c r="I62" s="66" t="e">
        <f t="shared" si="4"/>
        <v>#DIV/0!</v>
      </c>
    </row>
    <row r="63" spans="1:9" x14ac:dyDescent="0.25">
      <c r="A63" s="31" t="s">
        <v>9</v>
      </c>
      <c r="B63">
        <v>3</v>
      </c>
      <c r="C63" s="33">
        <f t="shared" si="2"/>
        <v>0.52264808362369342</v>
      </c>
      <c r="D63" s="6">
        <v>71153.499999999796</v>
      </c>
      <c r="E63" s="33">
        <f t="shared" si="3"/>
        <v>4.0901271820921963</v>
      </c>
      <c r="F63" s="66"/>
      <c r="G63" s="66"/>
      <c r="H63" s="61"/>
      <c r="I63" s="66" t="e">
        <f t="shared" si="4"/>
        <v>#DIV/0!</v>
      </c>
    </row>
    <row r="64" spans="1:9" x14ac:dyDescent="0.25">
      <c r="A64" s="29" t="s">
        <v>36</v>
      </c>
      <c r="B64" s="7">
        <v>2</v>
      </c>
      <c r="C64" s="14">
        <f t="shared" si="2"/>
        <v>0.34843205574912894</v>
      </c>
      <c r="D64" s="8">
        <v>1070</v>
      </c>
      <c r="E64" s="14">
        <f t="shared" si="3"/>
        <v>6.1506968523525371E-2</v>
      </c>
      <c r="F64" s="66"/>
      <c r="G64" s="66"/>
      <c r="H64" s="61"/>
      <c r="I64" s="66" t="e">
        <f t="shared" si="4"/>
        <v>#DIV/0!</v>
      </c>
    </row>
    <row r="65" spans="1:9" x14ac:dyDescent="0.25">
      <c r="A65" s="27" t="s">
        <v>25</v>
      </c>
      <c r="B65" s="9">
        <v>2</v>
      </c>
      <c r="C65" s="12">
        <f t="shared" si="2"/>
        <v>0.34843205574912894</v>
      </c>
      <c r="D65" s="10">
        <v>1070</v>
      </c>
      <c r="E65" s="12">
        <f t="shared" si="3"/>
        <v>6.1506968523525371E-2</v>
      </c>
      <c r="F65" s="66"/>
      <c r="G65" s="66"/>
      <c r="H65" s="61"/>
      <c r="I65" s="66" t="e">
        <f t="shared" si="4"/>
        <v>#DIV/0!</v>
      </c>
    </row>
    <row r="66" spans="1:9" x14ac:dyDescent="0.25">
      <c r="A66" s="31" t="s">
        <v>9</v>
      </c>
      <c r="B66">
        <v>2</v>
      </c>
      <c r="C66" s="33">
        <f t="shared" si="2"/>
        <v>0.34843205574912894</v>
      </c>
      <c r="D66" s="6">
        <v>1070</v>
      </c>
      <c r="E66" s="33">
        <f t="shared" si="3"/>
        <v>6.1506968523525371E-2</v>
      </c>
      <c r="F66" s="66"/>
      <c r="G66" s="66"/>
      <c r="H66" s="61"/>
      <c r="I66" s="66" t="e">
        <f t="shared" si="4"/>
        <v>#DIV/0!</v>
      </c>
    </row>
    <row r="67" spans="1:9" x14ac:dyDescent="0.25">
      <c r="A67" s="29" t="s">
        <v>26</v>
      </c>
      <c r="B67" s="7">
        <v>289</v>
      </c>
      <c r="C67" s="14">
        <f t="shared" si="2"/>
        <v>50.348432055749129</v>
      </c>
      <c r="D67" s="8">
        <v>933748.6997038722</v>
      </c>
      <c r="E67" s="14">
        <f t="shared" si="3"/>
        <v>53.674814842587672</v>
      </c>
      <c r="F67" s="66"/>
      <c r="G67" s="66"/>
      <c r="H67" s="61"/>
      <c r="I67" s="66" t="e">
        <f t="shared" si="4"/>
        <v>#DIV/0!</v>
      </c>
    </row>
    <row r="68" spans="1:9" x14ac:dyDescent="0.25">
      <c r="A68" s="27" t="s">
        <v>27</v>
      </c>
      <c r="B68" s="9">
        <v>14</v>
      </c>
      <c r="C68" s="12">
        <f t="shared" si="2"/>
        <v>2.4390243902439024</v>
      </c>
      <c r="D68" s="10">
        <v>9265</v>
      </c>
      <c r="E68" s="12">
        <f t="shared" si="3"/>
        <v>0.53258136763594632</v>
      </c>
      <c r="F68" s="66"/>
      <c r="G68" s="66"/>
      <c r="H68" s="61"/>
      <c r="I68" s="66" t="e">
        <f t="shared" si="4"/>
        <v>#DIV/0!</v>
      </c>
    </row>
    <row r="69" spans="1:9" x14ac:dyDescent="0.25">
      <c r="A69" s="31" t="s">
        <v>9</v>
      </c>
      <c r="B69">
        <v>14</v>
      </c>
      <c r="C69" s="33">
        <f t="shared" si="2"/>
        <v>2.4390243902439024</v>
      </c>
      <c r="D69" s="6">
        <v>9265</v>
      </c>
      <c r="E69" s="33">
        <f t="shared" si="3"/>
        <v>0.53258136763594632</v>
      </c>
      <c r="F69" s="66"/>
      <c r="G69" s="66"/>
      <c r="H69" s="61"/>
      <c r="I69" s="66" t="e">
        <f t="shared" si="4"/>
        <v>#DIV/0!</v>
      </c>
    </row>
    <row r="70" spans="1:9" x14ac:dyDescent="0.25">
      <c r="A70" s="27" t="s">
        <v>28</v>
      </c>
      <c r="B70" s="9">
        <v>5</v>
      </c>
      <c r="C70" s="12">
        <f t="shared" si="2"/>
        <v>0.87108013937282225</v>
      </c>
      <c r="D70" s="10">
        <v>10010</v>
      </c>
      <c r="E70" s="12">
        <f t="shared" si="3"/>
        <v>0.57540631300980272</v>
      </c>
      <c r="F70" s="66"/>
      <c r="G70" s="66"/>
      <c r="H70" s="61"/>
      <c r="I70" s="66" t="e">
        <f t="shared" si="4"/>
        <v>#DIV/0!</v>
      </c>
    </row>
    <row r="71" spans="1:9" x14ac:dyDescent="0.25">
      <c r="A71" s="31" t="s">
        <v>9</v>
      </c>
      <c r="B71">
        <v>5</v>
      </c>
      <c r="C71" s="33">
        <f t="shared" si="2"/>
        <v>0.87108013937282225</v>
      </c>
      <c r="D71" s="6">
        <v>10010</v>
      </c>
      <c r="E71" s="33">
        <f t="shared" si="3"/>
        <v>0.57540631300980272</v>
      </c>
      <c r="F71" s="66"/>
      <c r="G71" s="66"/>
      <c r="H71" s="61"/>
      <c r="I71" s="66" t="e">
        <f t="shared" si="4"/>
        <v>#DIV/0!</v>
      </c>
    </row>
    <row r="72" spans="1:9" x14ac:dyDescent="0.25">
      <c r="A72" s="27" t="s">
        <v>30</v>
      </c>
      <c r="B72" s="9">
        <v>2</v>
      </c>
      <c r="C72" s="12">
        <f t="shared" si="2"/>
        <v>0.34843205574912894</v>
      </c>
      <c r="D72" s="10">
        <v>206476</v>
      </c>
      <c r="E72" s="12">
        <f t="shared" si="3"/>
        <v>11.8688904980032</v>
      </c>
      <c r="F72" s="66"/>
      <c r="G72" s="66"/>
      <c r="H72" s="61"/>
      <c r="I72" s="66" t="e">
        <f t="shared" si="4"/>
        <v>#DIV/0!</v>
      </c>
    </row>
    <row r="73" spans="1:9" x14ac:dyDescent="0.25">
      <c r="A73" s="31" t="s">
        <v>9</v>
      </c>
      <c r="B73">
        <v>2</v>
      </c>
      <c r="C73" s="33">
        <f t="shared" si="2"/>
        <v>0.34843205574912894</v>
      </c>
      <c r="D73" s="6">
        <v>206476</v>
      </c>
      <c r="E73" s="33">
        <f t="shared" si="3"/>
        <v>11.8688904980032</v>
      </c>
      <c r="F73" s="66"/>
      <c r="G73" s="66"/>
      <c r="H73" s="61"/>
      <c r="I73" s="66" t="e">
        <f t="shared" si="4"/>
        <v>#DIV/0!</v>
      </c>
    </row>
    <row r="74" spans="1:9" x14ac:dyDescent="0.25">
      <c r="A74" s="27" t="s">
        <v>31</v>
      </c>
      <c r="B74" s="9">
        <v>2</v>
      </c>
      <c r="C74" s="12">
        <f t="shared" si="2"/>
        <v>0.34843205574912894</v>
      </c>
      <c r="D74" s="10">
        <v>3075</v>
      </c>
      <c r="E74" s="12">
        <f t="shared" si="3"/>
        <v>0.1767606805699444</v>
      </c>
      <c r="F74" s="66"/>
      <c r="G74" s="66"/>
      <c r="H74" s="61"/>
      <c r="I74" s="66" t="e">
        <f t="shared" si="4"/>
        <v>#DIV/0!</v>
      </c>
    </row>
    <row r="75" spans="1:9" x14ac:dyDescent="0.25">
      <c r="A75" s="31" t="s">
        <v>32</v>
      </c>
      <c r="B75">
        <v>2</v>
      </c>
      <c r="C75" s="33">
        <f t="shared" si="2"/>
        <v>0.34843205574912894</v>
      </c>
      <c r="D75" s="6">
        <v>3075</v>
      </c>
      <c r="E75" s="33">
        <f t="shared" si="3"/>
        <v>0.1767606805699444</v>
      </c>
      <c r="F75" s="66"/>
      <c r="G75" s="66"/>
      <c r="H75" s="61"/>
      <c r="I75" s="66" t="e">
        <f t="shared" si="4"/>
        <v>#DIV/0!</v>
      </c>
    </row>
    <row r="76" spans="1:9" x14ac:dyDescent="0.25">
      <c r="A76" s="27" t="s">
        <v>33</v>
      </c>
      <c r="B76" s="9">
        <v>1</v>
      </c>
      <c r="C76" s="12">
        <f t="shared" si="2"/>
        <v>0.17421602787456447</v>
      </c>
      <c r="D76" s="10">
        <v>1066</v>
      </c>
      <c r="E76" s="12">
        <f t="shared" si="3"/>
        <v>6.1277035930914062E-2</v>
      </c>
      <c r="F76" s="66"/>
      <c r="G76" s="66"/>
      <c r="H76" s="61"/>
      <c r="I76" s="66" t="e">
        <f t="shared" si="4"/>
        <v>#DIV/0!</v>
      </c>
    </row>
    <row r="77" spans="1:9" x14ac:dyDescent="0.25">
      <c r="A77" s="31" t="s">
        <v>9</v>
      </c>
      <c r="B77">
        <v>1</v>
      </c>
      <c r="C77" s="33">
        <f t="shared" si="2"/>
        <v>0.17421602787456447</v>
      </c>
      <c r="D77" s="6">
        <v>1066</v>
      </c>
      <c r="E77" s="33">
        <f t="shared" si="3"/>
        <v>6.1277035930914062E-2</v>
      </c>
      <c r="F77" s="66"/>
      <c r="G77" s="66"/>
      <c r="H77" s="61"/>
      <c r="I77" s="66" t="e">
        <f t="shared" si="4"/>
        <v>#DIV/0!</v>
      </c>
    </row>
    <row r="78" spans="1:9" x14ac:dyDescent="0.25">
      <c r="A78" s="27" t="s">
        <v>23</v>
      </c>
      <c r="B78" s="9">
        <v>265</v>
      </c>
      <c r="C78" s="12">
        <f t="shared" si="2"/>
        <v>46.167247386759584</v>
      </c>
      <c r="D78" s="10">
        <v>703856.6997038722</v>
      </c>
      <c r="E78" s="12">
        <f t="shared" si="3"/>
        <v>40.459898947437864</v>
      </c>
      <c r="F78" s="66"/>
      <c r="G78" s="66"/>
      <c r="H78" s="61"/>
      <c r="I78" s="66" t="e">
        <f t="shared" si="4"/>
        <v>#DIV/0!</v>
      </c>
    </row>
    <row r="79" spans="1:9" ht="15.75" thickBot="1" x14ac:dyDescent="0.3">
      <c r="A79" s="32" t="s">
        <v>9</v>
      </c>
      <c r="B79">
        <v>265</v>
      </c>
      <c r="C79" s="34">
        <f t="shared" si="2"/>
        <v>46.167247386759584</v>
      </c>
      <c r="D79" s="6">
        <v>703856.6997038722</v>
      </c>
      <c r="E79" s="34">
        <f t="shared" si="3"/>
        <v>40.459898947437864</v>
      </c>
      <c r="F79" s="66"/>
      <c r="G79" s="66"/>
      <c r="H79" s="61"/>
      <c r="I79" s="66" t="e">
        <f t="shared" si="4"/>
        <v>#DIV/0!</v>
      </c>
    </row>
    <row r="80" spans="1:9" ht="15.75" thickBot="1" x14ac:dyDescent="0.3">
      <c r="A80" s="2" t="s">
        <v>37</v>
      </c>
      <c r="B80" s="2">
        <v>574</v>
      </c>
      <c r="D80" s="21">
        <v>1739640.2809069401</v>
      </c>
      <c r="F80" s="66"/>
    </row>
    <row r="81" spans="1:7" ht="15.75" thickBot="1" x14ac:dyDescent="0.3"/>
    <row r="82" spans="1:7" ht="15.75" thickBot="1" x14ac:dyDescent="0.3">
      <c r="A82" s="5" t="s">
        <v>40</v>
      </c>
      <c r="B82" s="22"/>
    </row>
    <row r="83" spans="1:7" ht="15.75" thickBot="1" x14ac:dyDescent="0.3">
      <c r="A83" s="3" t="s">
        <v>0</v>
      </c>
      <c r="B83" s="4" t="s">
        <v>1</v>
      </c>
      <c r="C83" s="4" t="s">
        <v>2</v>
      </c>
      <c r="D83" s="4" t="s">
        <v>3</v>
      </c>
      <c r="E83" s="4" t="s">
        <v>4</v>
      </c>
    </row>
    <row r="84" spans="1:7" x14ac:dyDescent="0.25">
      <c r="A84" s="26" t="s">
        <v>5</v>
      </c>
      <c r="B84" s="7">
        <v>20</v>
      </c>
      <c r="C84" s="11">
        <f t="shared" ref="C84:C117" si="5">100*B84/$B$118</f>
        <v>1.6920473773265652</v>
      </c>
      <c r="D84" s="8">
        <v>178290</v>
      </c>
      <c r="E84" s="11">
        <f t="shared" ref="E84:E117" si="6">100*D84/$D$118</f>
        <v>2.3304047273251189</v>
      </c>
      <c r="F84" s="66"/>
      <c r="G84" s="66"/>
    </row>
    <row r="85" spans="1:7" x14ac:dyDescent="0.25">
      <c r="A85" s="27" t="s">
        <v>6</v>
      </c>
      <c r="B85" s="9">
        <v>2</v>
      </c>
      <c r="C85" s="12">
        <f t="shared" si="5"/>
        <v>0.16920473773265651</v>
      </c>
      <c r="D85" s="10">
        <v>57214</v>
      </c>
      <c r="E85" s="12">
        <f t="shared" si="6"/>
        <v>0.74783653636872149</v>
      </c>
      <c r="F85" s="66"/>
      <c r="G85" s="66"/>
    </row>
    <row r="86" spans="1:7" x14ac:dyDescent="0.25">
      <c r="A86" s="31" t="s">
        <v>9</v>
      </c>
      <c r="B86">
        <v>2</v>
      </c>
      <c r="C86" s="33">
        <f t="shared" si="5"/>
        <v>0.16920473773265651</v>
      </c>
      <c r="D86" s="6">
        <v>57214</v>
      </c>
      <c r="E86" s="33">
        <f t="shared" si="6"/>
        <v>0.74783653636872149</v>
      </c>
      <c r="F86" s="66"/>
      <c r="G86" s="66"/>
    </row>
    <row r="87" spans="1:7" x14ac:dyDescent="0.25">
      <c r="A87" s="27" t="s">
        <v>10</v>
      </c>
      <c r="B87" s="9">
        <v>18</v>
      </c>
      <c r="C87" s="12">
        <f t="shared" si="5"/>
        <v>1.5228426395939085</v>
      </c>
      <c r="D87" s="10">
        <v>121076</v>
      </c>
      <c r="E87" s="12">
        <f t="shared" si="6"/>
        <v>1.5825681909563976</v>
      </c>
      <c r="F87" s="66"/>
      <c r="G87" s="66"/>
    </row>
    <row r="88" spans="1:7" x14ac:dyDescent="0.25">
      <c r="A88" s="31" t="s">
        <v>11</v>
      </c>
      <c r="B88">
        <v>2</v>
      </c>
      <c r="C88" s="33">
        <f t="shared" si="5"/>
        <v>0.16920473773265651</v>
      </c>
      <c r="D88" s="6">
        <v>3139</v>
      </c>
      <c r="E88" s="33">
        <f t="shared" si="6"/>
        <v>4.1029448870231355E-2</v>
      </c>
      <c r="F88" s="66"/>
      <c r="G88" s="66"/>
    </row>
    <row r="89" spans="1:7" x14ac:dyDescent="0.25">
      <c r="A89" s="31" t="s">
        <v>9</v>
      </c>
      <c r="B89">
        <v>16</v>
      </c>
      <c r="C89" s="33">
        <f t="shared" si="5"/>
        <v>1.3536379018612521</v>
      </c>
      <c r="D89" s="6">
        <v>117937</v>
      </c>
      <c r="E89" s="33">
        <f t="shared" si="6"/>
        <v>1.5415387420861661</v>
      </c>
      <c r="F89" s="66"/>
      <c r="G89" s="66"/>
    </row>
    <row r="90" spans="1:7" x14ac:dyDescent="0.25">
      <c r="A90" s="29" t="s">
        <v>14</v>
      </c>
      <c r="B90" s="7">
        <v>49</v>
      </c>
      <c r="C90" s="14">
        <f t="shared" si="5"/>
        <v>4.145516074450085</v>
      </c>
      <c r="D90" s="8">
        <v>144963.54761904478</v>
      </c>
      <c r="E90" s="14">
        <f t="shared" si="6"/>
        <v>1.8947991287298331</v>
      </c>
      <c r="F90" s="66"/>
      <c r="G90" s="66"/>
    </row>
    <row r="91" spans="1:7" x14ac:dyDescent="0.25">
      <c r="A91" s="27" t="s">
        <v>15</v>
      </c>
      <c r="B91" s="9">
        <v>49</v>
      </c>
      <c r="C91" s="12">
        <f t="shared" si="5"/>
        <v>4.145516074450085</v>
      </c>
      <c r="D91" s="10">
        <v>144963.54761904478</v>
      </c>
      <c r="E91" s="12">
        <f t="shared" si="6"/>
        <v>1.8947991287298331</v>
      </c>
      <c r="F91" s="66"/>
      <c r="G91" s="66"/>
    </row>
    <row r="92" spans="1:7" x14ac:dyDescent="0.25">
      <c r="A92" s="31" t="s">
        <v>16</v>
      </c>
      <c r="B92">
        <v>49</v>
      </c>
      <c r="C92" s="33">
        <f t="shared" si="5"/>
        <v>4.145516074450085</v>
      </c>
      <c r="D92" s="6">
        <v>144963.54761904478</v>
      </c>
      <c r="E92" s="33">
        <f t="shared" si="6"/>
        <v>1.8947991287298331</v>
      </c>
      <c r="F92" s="66"/>
      <c r="G92" s="66"/>
    </row>
    <row r="93" spans="1:7" x14ac:dyDescent="0.25">
      <c r="A93" s="29" t="s">
        <v>17</v>
      </c>
      <c r="B93" s="7">
        <v>715</v>
      </c>
      <c r="C93" s="14">
        <f t="shared" si="5"/>
        <v>60.490693739424707</v>
      </c>
      <c r="D93" s="8">
        <v>5752823.8999991417</v>
      </c>
      <c r="E93" s="14">
        <f t="shared" si="6"/>
        <v>75.194391227926005</v>
      </c>
      <c r="F93" s="66"/>
      <c r="G93" s="66"/>
    </row>
    <row r="94" spans="1:7" x14ac:dyDescent="0.25">
      <c r="A94" s="27" t="s">
        <v>18</v>
      </c>
      <c r="B94" s="9">
        <v>9</v>
      </c>
      <c r="C94" s="12">
        <f t="shared" si="5"/>
        <v>0.76142131979695427</v>
      </c>
      <c r="D94" s="10">
        <v>149398.2000000476</v>
      </c>
      <c r="E94" s="12">
        <f t="shared" si="6"/>
        <v>1.9527638764595574</v>
      </c>
      <c r="F94" s="66"/>
      <c r="G94" s="66"/>
    </row>
    <row r="95" spans="1:7" x14ac:dyDescent="0.25">
      <c r="A95" s="31" t="s">
        <v>19</v>
      </c>
      <c r="B95">
        <v>1</v>
      </c>
      <c r="C95" s="33">
        <f t="shared" si="5"/>
        <v>8.4602368866328256E-2</v>
      </c>
      <c r="D95" s="6">
        <v>1611</v>
      </c>
      <c r="E95" s="33">
        <f t="shared" si="6"/>
        <v>2.105716538067624E-2</v>
      </c>
      <c r="F95" s="66"/>
      <c r="G95" s="66"/>
    </row>
    <row r="96" spans="1:7" x14ac:dyDescent="0.25">
      <c r="A96" s="31" t="s">
        <v>9</v>
      </c>
      <c r="B96">
        <v>8</v>
      </c>
      <c r="C96" s="33">
        <f t="shared" si="5"/>
        <v>0.67681895093062605</v>
      </c>
      <c r="D96" s="6">
        <v>147787.2000000476</v>
      </c>
      <c r="E96" s="33">
        <f t="shared" si="6"/>
        <v>1.9317067110788813</v>
      </c>
      <c r="F96" s="66"/>
      <c r="G96" s="66"/>
    </row>
    <row r="97" spans="1:7" x14ac:dyDescent="0.25">
      <c r="A97" s="27" t="s">
        <v>21</v>
      </c>
      <c r="B97" s="9">
        <v>650</v>
      </c>
      <c r="C97" s="12">
        <f t="shared" si="5"/>
        <v>54.991539763113366</v>
      </c>
      <c r="D97" s="10">
        <v>4181034.5999993086</v>
      </c>
      <c r="E97" s="12">
        <f t="shared" si="6"/>
        <v>54.649743658916805</v>
      </c>
      <c r="F97" s="66"/>
      <c r="G97" s="66"/>
    </row>
    <row r="98" spans="1:7" x14ac:dyDescent="0.25">
      <c r="A98" s="31" t="s">
        <v>22</v>
      </c>
      <c r="B98">
        <v>650</v>
      </c>
      <c r="C98" s="33">
        <f t="shared" si="5"/>
        <v>54.991539763113366</v>
      </c>
      <c r="D98" s="6">
        <v>4181034.5999993086</v>
      </c>
      <c r="E98" s="33">
        <f t="shared" si="6"/>
        <v>54.649743658916805</v>
      </c>
      <c r="F98" s="66"/>
      <c r="G98" s="66"/>
    </row>
    <row r="99" spans="1:7" x14ac:dyDescent="0.25">
      <c r="A99" s="27" t="s">
        <v>23</v>
      </c>
      <c r="B99" s="9">
        <v>15</v>
      </c>
      <c r="C99" s="12">
        <f t="shared" si="5"/>
        <v>1.2690355329949239</v>
      </c>
      <c r="D99" s="10">
        <v>63082</v>
      </c>
      <c r="E99" s="12">
        <f t="shared" si="6"/>
        <v>0.82453637898436904</v>
      </c>
      <c r="F99" s="66"/>
      <c r="G99" s="66"/>
    </row>
    <row r="100" spans="1:7" x14ac:dyDescent="0.25">
      <c r="A100" s="31" t="s">
        <v>9</v>
      </c>
      <c r="B100">
        <v>15</v>
      </c>
      <c r="C100" s="33">
        <f t="shared" si="5"/>
        <v>1.2690355329949239</v>
      </c>
      <c r="D100" s="6">
        <v>63082</v>
      </c>
      <c r="E100" s="33">
        <f t="shared" si="6"/>
        <v>0.82453637898436904</v>
      </c>
      <c r="F100" s="66"/>
      <c r="G100" s="66"/>
    </row>
    <row r="101" spans="1:7" x14ac:dyDescent="0.25">
      <c r="A101" s="27" t="s">
        <v>24</v>
      </c>
      <c r="B101" s="9">
        <v>41</v>
      </c>
      <c r="C101" s="12">
        <f t="shared" si="5"/>
        <v>3.4686971235194584</v>
      </c>
      <c r="D101" s="10">
        <v>1359309.099999785</v>
      </c>
      <c r="E101" s="12">
        <f t="shared" si="6"/>
        <v>17.767347313565267</v>
      </c>
      <c r="F101" s="66"/>
      <c r="G101" s="66"/>
    </row>
    <row r="102" spans="1:7" x14ac:dyDescent="0.25">
      <c r="A102" s="31" t="s">
        <v>9</v>
      </c>
      <c r="B102">
        <v>41</v>
      </c>
      <c r="C102" s="33">
        <f t="shared" si="5"/>
        <v>3.4686971235194584</v>
      </c>
      <c r="D102" s="6">
        <v>1359309.099999785</v>
      </c>
      <c r="E102" s="33">
        <f t="shared" si="6"/>
        <v>17.767347313565267</v>
      </c>
      <c r="F102" s="66"/>
      <c r="G102" s="66"/>
    </row>
    <row r="103" spans="1:7" x14ac:dyDescent="0.25">
      <c r="A103" s="29" t="s">
        <v>26</v>
      </c>
      <c r="B103" s="7">
        <v>398</v>
      </c>
      <c r="C103" s="14">
        <f t="shared" si="5"/>
        <v>33.671742808798648</v>
      </c>
      <c r="D103" s="8">
        <v>1574524.9524483681</v>
      </c>
      <c r="E103" s="14">
        <f t="shared" si="6"/>
        <v>20.580404916019042</v>
      </c>
      <c r="F103" s="66"/>
      <c r="G103" s="66"/>
    </row>
    <row r="104" spans="1:7" x14ac:dyDescent="0.25">
      <c r="A104" s="27" t="s">
        <v>27</v>
      </c>
      <c r="B104" s="9">
        <v>9</v>
      </c>
      <c r="C104" s="12">
        <f t="shared" si="5"/>
        <v>0.76142131979695427</v>
      </c>
      <c r="D104" s="10">
        <v>3574</v>
      </c>
      <c r="E104" s="12">
        <f t="shared" si="6"/>
        <v>4.6715275648998682E-2</v>
      </c>
      <c r="F104" s="66"/>
      <c r="G104" s="66"/>
    </row>
    <row r="105" spans="1:7" x14ac:dyDescent="0.25">
      <c r="A105" s="31" t="s">
        <v>9</v>
      </c>
      <c r="B105">
        <v>9</v>
      </c>
      <c r="C105" s="33">
        <f t="shared" si="5"/>
        <v>0.76142131979695427</v>
      </c>
      <c r="D105" s="6">
        <v>3574</v>
      </c>
      <c r="E105" s="33">
        <f t="shared" si="6"/>
        <v>4.6715275648998682E-2</v>
      </c>
      <c r="F105" s="66"/>
      <c r="G105" s="66"/>
    </row>
    <row r="106" spans="1:7" x14ac:dyDescent="0.25">
      <c r="A106" s="27" t="s">
        <v>28</v>
      </c>
      <c r="B106" s="9">
        <v>14</v>
      </c>
      <c r="C106" s="12">
        <f t="shared" si="5"/>
        <v>1.1844331641285957</v>
      </c>
      <c r="D106" s="10">
        <v>69443</v>
      </c>
      <c r="E106" s="12">
        <f t="shared" si="6"/>
        <v>0.90768015861595286</v>
      </c>
      <c r="F106" s="66"/>
      <c r="G106" s="66"/>
    </row>
    <row r="107" spans="1:7" x14ac:dyDescent="0.25">
      <c r="A107" s="31" t="s">
        <v>9</v>
      </c>
      <c r="B107">
        <v>14</v>
      </c>
      <c r="C107" s="33">
        <f t="shared" si="5"/>
        <v>1.1844331641285957</v>
      </c>
      <c r="D107" s="6">
        <v>69443</v>
      </c>
      <c r="E107" s="33">
        <f t="shared" si="6"/>
        <v>0.90768015861595286</v>
      </c>
      <c r="F107" s="66"/>
      <c r="G107" s="66"/>
    </row>
    <row r="108" spans="1:7" x14ac:dyDescent="0.25">
      <c r="A108" s="27" t="s">
        <v>30</v>
      </c>
      <c r="B108" s="9">
        <v>1</v>
      </c>
      <c r="C108" s="12">
        <f t="shared" si="5"/>
        <v>8.4602368866328256E-2</v>
      </c>
      <c r="D108" s="10">
        <v>101845.5</v>
      </c>
      <c r="E108" s="12">
        <f t="shared" si="6"/>
        <v>1.3312088993033284</v>
      </c>
      <c r="F108" s="66"/>
      <c r="G108" s="66"/>
    </row>
    <row r="109" spans="1:7" x14ac:dyDescent="0.25">
      <c r="A109" s="31" t="s">
        <v>9</v>
      </c>
      <c r="B109">
        <v>1</v>
      </c>
      <c r="C109" s="33">
        <f t="shared" si="5"/>
        <v>8.4602368866328256E-2</v>
      </c>
      <c r="D109" s="6">
        <v>101845.5</v>
      </c>
      <c r="E109" s="33">
        <f t="shared" si="6"/>
        <v>1.3312088993033284</v>
      </c>
      <c r="F109" s="66"/>
      <c r="G109" s="66"/>
    </row>
    <row r="110" spans="1:7" x14ac:dyDescent="0.25">
      <c r="A110" s="27" t="s">
        <v>31</v>
      </c>
      <c r="B110" s="9">
        <v>3</v>
      </c>
      <c r="C110" s="12">
        <f t="shared" si="5"/>
        <v>0.25380710659898476</v>
      </c>
      <c r="D110" s="10">
        <v>6770</v>
      </c>
      <c r="E110" s="12">
        <f t="shared" si="6"/>
        <v>8.8489763890240936E-2</v>
      </c>
      <c r="F110" s="66"/>
      <c r="G110" s="66"/>
    </row>
    <row r="111" spans="1:7" x14ac:dyDescent="0.25">
      <c r="A111" s="31" t="s">
        <v>32</v>
      </c>
      <c r="B111">
        <v>1</v>
      </c>
      <c r="C111" s="33">
        <f t="shared" si="5"/>
        <v>8.4602368866328256E-2</v>
      </c>
      <c r="D111" s="6">
        <v>4233</v>
      </c>
      <c r="E111" s="33">
        <f t="shared" si="6"/>
        <v>5.5328976447177235E-2</v>
      </c>
      <c r="F111" s="66"/>
      <c r="G111" s="66"/>
    </row>
    <row r="112" spans="1:7" x14ac:dyDescent="0.25">
      <c r="A112" s="31" t="s">
        <v>9</v>
      </c>
      <c r="B112">
        <v>2</v>
      </c>
      <c r="C112" s="33">
        <f t="shared" si="5"/>
        <v>0.16920473773265651</v>
      </c>
      <c r="D112" s="6">
        <v>2537</v>
      </c>
      <c r="E112" s="33">
        <f t="shared" si="6"/>
        <v>3.3160787443063701E-2</v>
      </c>
      <c r="F112" s="66"/>
      <c r="G112" s="66"/>
    </row>
    <row r="113" spans="1:7" x14ac:dyDescent="0.25">
      <c r="A113" s="27" t="s">
        <v>33</v>
      </c>
      <c r="B113" s="9">
        <v>13</v>
      </c>
      <c r="C113" s="12">
        <f t="shared" si="5"/>
        <v>1.0998307952622672</v>
      </c>
      <c r="D113" s="10">
        <v>263769.5</v>
      </c>
      <c r="E113" s="12">
        <f t="shared" si="6"/>
        <v>3.4476958310852148</v>
      </c>
      <c r="F113" s="66"/>
      <c r="G113" s="66"/>
    </row>
    <row r="114" spans="1:7" x14ac:dyDescent="0.25">
      <c r="A114" s="31" t="s">
        <v>34</v>
      </c>
      <c r="B114">
        <v>2</v>
      </c>
      <c r="C114" s="33">
        <f t="shared" si="5"/>
        <v>0.16920473773265651</v>
      </c>
      <c r="D114" s="6">
        <v>11574</v>
      </c>
      <c r="E114" s="33">
        <f t="shared" si="6"/>
        <v>0.15128220491368516</v>
      </c>
      <c r="F114" s="66"/>
      <c r="G114" s="66"/>
    </row>
    <row r="115" spans="1:7" x14ac:dyDescent="0.25">
      <c r="A115" s="31" t="s">
        <v>9</v>
      </c>
      <c r="B115">
        <v>11</v>
      </c>
      <c r="C115" s="33">
        <f t="shared" si="5"/>
        <v>0.93062605752961081</v>
      </c>
      <c r="D115" s="6">
        <v>252195.5</v>
      </c>
      <c r="E115" s="33">
        <f t="shared" si="6"/>
        <v>3.29641362617153</v>
      </c>
      <c r="F115" s="66"/>
      <c r="G115" s="66"/>
    </row>
    <row r="116" spans="1:7" x14ac:dyDescent="0.25">
      <c r="A116" s="27" t="s">
        <v>23</v>
      </c>
      <c r="B116" s="9">
        <v>358</v>
      </c>
      <c r="C116" s="12">
        <f t="shared" si="5"/>
        <v>30.287648054145517</v>
      </c>
      <c r="D116" s="10">
        <v>1129122.9524483681</v>
      </c>
      <c r="E116" s="12">
        <f t="shared" si="6"/>
        <v>14.758614987475307</v>
      </c>
      <c r="F116" s="66"/>
      <c r="G116" s="66"/>
    </row>
    <row r="117" spans="1:7" ht="15.75" thickBot="1" x14ac:dyDescent="0.3">
      <c r="A117" s="32" t="s">
        <v>9</v>
      </c>
      <c r="B117">
        <v>358</v>
      </c>
      <c r="C117" s="34">
        <f t="shared" si="5"/>
        <v>30.287648054145517</v>
      </c>
      <c r="D117" s="6">
        <v>1129122.9524483681</v>
      </c>
      <c r="E117" s="34">
        <f t="shared" si="6"/>
        <v>14.758614987475307</v>
      </c>
      <c r="F117" s="66"/>
      <c r="G117" s="66"/>
    </row>
    <row r="118" spans="1:7" ht="15.75" thickBot="1" x14ac:dyDescent="0.3">
      <c r="A118" s="2" t="s">
        <v>37</v>
      </c>
      <c r="B118" s="2">
        <v>1182</v>
      </c>
      <c r="D118" s="21">
        <v>7650602.4000665545</v>
      </c>
    </row>
    <row r="120" spans="1:7" ht="15.75" thickBot="1" x14ac:dyDescent="0.3"/>
    <row r="121" spans="1:7" ht="15.75" thickBot="1" x14ac:dyDescent="0.3">
      <c r="A121" s="5" t="s">
        <v>41</v>
      </c>
      <c r="B121" s="22"/>
    </row>
    <row r="122" spans="1:7" ht="15.75" thickBot="1" x14ac:dyDescent="0.3">
      <c r="A122" s="3" t="s">
        <v>0</v>
      </c>
      <c r="B122" s="4" t="s">
        <v>1</v>
      </c>
      <c r="C122" s="4" t="s">
        <v>2</v>
      </c>
      <c r="D122" s="4" t="s">
        <v>3</v>
      </c>
      <c r="E122" s="4" t="s">
        <v>4</v>
      </c>
    </row>
    <row r="123" spans="1:7" x14ac:dyDescent="0.25">
      <c r="A123" s="26" t="s">
        <v>5</v>
      </c>
      <c r="B123" s="7">
        <v>76</v>
      </c>
      <c r="C123" s="11">
        <f t="shared" ref="C123:C162" si="7">100*B123/$B$163</f>
        <v>5.4834054834054831</v>
      </c>
      <c r="D123" s="8">
        <v>4277129.8125</v>
      </c>
      <c r="E123" s="11">
        <f t="shared" ref="E123:E162" si="8">100*D123/$D$163</f>
        <v>22.351341936832839</v>
      </c>
    </row>
    <row r="124" spans="1:7" x14ac:dyDescent="0.25">
      <c r="A124" s="27" t="s">
        <v>6</v>
      </c>
      <c r="B124" s="9">
        <v>16</v>
      </c>
      <c r="C124" s="12">
        <f t="shared" si="7"/>
        <v>1.1544011544011543</v>
      </c>
      <c r="D124" s="10">
        <v>441569.5</v>
      </c>
      <c r="E124" s="12">
        <f t="shared" si="8"/>
        <v>2.3075453203529133</v>
      </c>
    </row>
    <row r="125" spans="1:7" x14ac:dyDescent="0.25">
      <c r="A125" s="31" t="s">
        <v>7</v>
      </c>
      <c r="B125">
        <v>3</v>
      </c>
      <c r="C125" s="33">
        <f t="shared" si="7"/>
        <v>0.21645021645021645</v>
      </c>
      <c r="D125" s="6">
        <v>4151</v>
      </c>
      <c r="E125" s="33">
        <f t="shared" si="8"/>
        <v>2.1692215211387884E-2</v>
      </c>
    </row>
    <row r="126" spans="1:7" x14ac:dyDescent="0.25">
      <c r="A126" s="31" t="s">
        <v>9</v>
      </c>
      <c r="B126">
        <v>13</v>
      </c>
      <c r="C126" s="33">
        <f t="shared" si="7"/>
        <v>0.93795093795093798</v>
      </c>
      <c r="D126" s="6">
        <v>437418.5</v>
      </c>
      <c r="E126" s="33">
        <f t="shared" si="8"/>
        <v>2.2858531051415252</v>
      </c>
    </row>
    <row r="127" spans="1:7" x14ac:dyDescent="0.25">
      <c r="A127" s="27" t="s">
        <v>10</v>
      </c>
      <c r="B127" s="9">
        <v>60</v>
      </c>
      <c r="C127" s="12">
        <f t="shared" si="7"/>
        <v>4.329004329004329</v>
      </c>
      <c r="D127" s="10">
        <v>3835560.3125</v>
      </c>
      <c r="E127" s="12">
        <f t="shared" si="8"/>
        <v>20.043796616479924</v>
      </c>
    </row>
    <row r="128" spans="1:7" x14ac:dyDescent="0.25">
      <c r="A128" s="28" t="s">
        <v>11</v>
      </c>
      <c r="B128" s="58">
        <v>22</v>
      </c>
      <c r="C128" s="13">
        <f t="shared" si="7"/>
        <v>1.5873015873015872</v>
      </c>
      <c r="D128" s="59">
        <v>2292942.8125</v>
      </c>
      <c r="E128" s="13">
        <f t="shared" si="8"/>
        <v>11.982416033764157</v>
      </c>
    </row>
    <row r="129" spans="1:5" x14ac:dyDescent="0.25">
      <c r="A129" s="31" t="s">
        <v>9</v>
      </c>
      <c r="B129">
        <v>38</v>
      </c>
      <c r="C129" s="33">
        <f t="shared" si="7"/>
        <v>2.7417027417027415</v>
      </c>
      <c r="D129" s="6">
        <v>1542617.5</v>
      </c>
      <c r="E129" s="33">
        <f t="shared" si="8"/>
        <v>8.061380582715767</v>
      </c>
    </row>
    <row r="130" spans="1:5" x14ac:dyDescent="0.25">
      <c r="A130" s="29" t="s">
        <v>12</v>
      </c>
      <c r="B130" s="7">
        <v>2</v>
      </c>
      <c r="C130" s="14">
        <f t="shared" si="7"/>
        <v>0.14430014430014429</v>
      </c>
      <c r="D130" s="8">
        <v>2028</v>
      </c>
      <c r="E130" s="14">
        <f t="shared" si="8"/>
        <v>1.0597883027871508E-2</v>
      </c>
    </row>
    <row r="131" spans="1:5" x14ac:dyDescent="0.25">
      <c r="A131" s="27" t="s">
        <v>13</v>
      </c>
      <c r="B131" s="9">
        <v>2</v>
      </c>
      <c r="C131" s="12">
        <f t="shared" si="7"/>
        <v>0.14430014430014429</v>
      </c>
      <c r="D131" s="10">
        <v>2028</v>
      </c>
      <c r="E131" s="12">
        <f t="shared" si="8"/>
        <v>1.0597883027871508E-2</v>
      </c>
    </row>
    <row r="132" spans="1:5" x14ac:dyDescent="0.25">
      <c r="A132" s="28" t="s">
        <v>9</v>
      </c>
      <c r="B132" s="58">
        <v>2</v>
      </c>
      <c r="C132" s="13">
        <f t="shared" si="7"/>
        <v>0.14430014430014429</v>
      </c>
      <c r="D132" s="59">
        <v>2028</v>
      </c>
      <c r="E132" s="13">
        <f t="shared" si="8"/>
        <v>1.0597883027871508E-2</v>
      </c>
    </row>
    <row r="133" spans="1:5" x14ac:dyDescent="0.25">
      <c r="A133" s="29" t="s">
        <v>14</v>
      </c>
      <c r="B133" s="7">
        <v>91</v>
      </c>
      <c r="C133" s="14">
        <f t="shared" si="7"/>
        <v>6.5656565656565657</v>
      </c>
      <c r="D133" s="8">
        <v>360186</v>
      </c>
      <c r="E133" s="14">
        <f t="shared" si="8"/>
        <v>1.8822530060537115</v>
      </c>
    </row>
    <row r="134" spans="1:5" x14ac:dyDescent="0.25">
      <c r="A134" s="27" t="s">
        <v>15</v>
      </c>
      <c r="B134" s="9">
        <v>91</v>
      </c>
      <c r="C134" s="12">
        <f t="shared" si="7"/>
        <v>6.5656565656565657</v>
      </c>
      <c r="D134" s="10">
        <v>360186</v>
      </c>
      <c r="E134" s="12">
        <f t="shared" si="8"/>
        <v>1.8822530060537115</v>
      </c>
    </row>
    <row r="135" spans="1:5" x14ac:dyDescent="0.25">
      <c r="A135" s="28" t="s">
        <v>16</v>
      </c>
      <c r="B135" s="58">
        <v>91</v>
      </c>
      <c r="C135" s="13">
        <f t="shared" si="7"/>
        <v>6.5656565656565657</v>
      </c>
      <c r="D135" s="59">
        <v>360186</v>
      </c>
      <c r="E135" s="13">
        <f t="shared" si="8"/>
        <v>1.8822530060537115</v>
      </c>
    </row>
    <row r="136" spans="1:5" x14ac:dyDescent="0.25">
      <c r="A136" s="29" t="s">
        <v>17</v>
      </c>
      <c r="B136" s="7">
        <v>726</v>
      </c>
      <c r="C136" s="14">
        <f t="shared" si="7"/>
        <v>52.38095238095238</v>
      </c>
      <c r="D136" s="8">
        <v>3878659.1224994659</v>
      </c>
      <c r="E136" s="14">
        <f t="shared" si="8"/>
        <v>20.269021541043433</v>
      </c>
    </row>
    <row r="137" spans="1:5" x14ac:dyDescent="0.25">
      <c r="A137" s="27" t="s">
        <v>18</v>
      </c>
      <c r="B137" s="9">
        <v>7</v>
      </c>
      <c r="C137" s="12">
        <f t="shared" si="7"/>
        <v>0.50505050505050508</v>
      </c>
      <c r="D137" s="10">
        <v>76008.799999952302</v>
      </c>
      <c r="E137" s="12">
        <f t="shared" si="8"/>
        <v>0.39720531138479998</v>
      </c>
    </row>
    <row r="138" spans="1:5" x14ac:dyDescent="0.25">
      <c r="A138" s="28" t="s">
        <v>19</v>
      </c>
      <c r="B138" s="58">
        <v>1</v>
      </c>
      <c r="C138" s="13">
        <f t="shared" si="7"/>
        <v>7.2150072150072145E-2</v>
      </c>
      <c r="D138" s="59">
        <v>3075</v>
      </c>
      <c r="E138" s="13">
        <f t="shared" si="8"/>
        <v>1.6069275301136533E-2</v>
      </c>
    </row>
    <row r="139" spans="1:5" x14ac:dyDescent="0.25">
      <c r="A139" s="28" t="s">
        <v>9</v>
      </c>
      <c r="B139" s="58">
        <v>3</v>
      </c>
      <c r="C139" s="13">
        <f t="shared" si="7"/>
        <v>0.21645021645021645</v>
      </c>
      <c r="D139" s="59">
        <v>69077.799999952302</v>
      </c>
      <c r="E139" s="13">
        <f t="shared" si="8"/>
        <v>0.36098542614506751</v>
      </c>
    </row>
    <row r="140" spans="1:5" x14ac:dyDescent="0.25">
      <c r="A140" s="28" t="s">
        <v>20</v>
      </c>
      <c r="B140" s="58">
        <v>3</v>
      </c>
      <c r="C140" s="13">
        <f t="shared" si="7"/>
        <v>0.21645021645021645</v>
      </c>
      <c r="D140" s="59">
        <v>3856</v>
      </c>
      <c r="E140" s="13">
        <f t="shared" si="8"/>
        <v>2.0150609938595923E-2</v>
      </c>
    </row>
    <row r="141" spans="1:5" x14ac:dyDescent="0.25">
      <c r="A141" s="27" t="s">
        <v>21</v>
      </c>
      <c r="B141" s="9">
        <v>656</v>
      </c>
      <c r="C141" s="12">
        <f t="shared" si="7"/>
        <v>47.330447330447328</v>
      </c>
      <c r="D141" s="10">
        <v>3052162.7224997282</v>
      </c>
      <c r="E141" s="12">
        <f t="shared" si="8"/>
        <v>15.949932699744558</v>
      </c>
    </row>
    <row r="142" spans="1:5" x14ac:dyDescent="0.25">
      <c r="A142" s="28" t="s">
        <v>22</v>
      </c>
      <c r="B142" s="58">
        <v>656</v>
      </c>
      <c r="C142" s="13">
        <f t="shared" si="7"/>
        <v>47.330447330447328</v>
      </c>
      <c r="D142" s="59">
        <v>3052162.7224997282</v>
      </c>
      <c r="E142" s="13">
        <f t="shared" si="8"/>
        <v>15.949932699744558</v>
      </c>
    </row>
    <row r="143" spans="1:5" x14ac:dyDescent="0.25">
      <c r="A143" s="27" t="s">
        <v>23</v>
      </c>
      <c r="B143" s="9">
        <v>44</v>
      </c>
      <c r="C143" s="12">
        <f t="shared" si="7"/>
        <v>3.1746031746031744</v>
      </c>
      <c r="D143" s="10">
        <v>110690</v>
      </c>
      <c r="E143" s="12">
        <f t="shared" si="8"/>
        <v>0.57844165303505779</v>
      </c>
    </row>
    <row r="144" spans="1:5" x14ac:dyDescent="0.25">
      <c r="A144" s="28" t="s">
        <v>9</v>
      </c>
      <c r="B144" s="58">
        <v>44</v>
      </c>
      <c r="C144" s="13">
        <f t="shared" si="7"/>
        <v>3.1746031746031744</v>
      </c>
      <c r="D144" s="59">
        <v>110690</v>
      </c>
      <c r="E144" s="13">
        <f t="shared" si="8"/>
        <v>0.57844165303505779</v>
      </c>
    </row>
    <row r="145" spans="1:5" x14ac:dyDescent="0.25">
      <c r="A145" s="27" t="s">
        <v>24</v>
      </c>
      <c r="B145" s="9">
        <v>19</v>
      </c>
      <c r="C145" s="12">
        <f t="shared" si="7"/>
        <v>1.3708513708513708</v>
      </c>
      <c r="D145" s="10">
        <v>639797.59999978531</v>
      </c>
      <c r="E145" s="12">
        <f t="shared" si="8"/>
        <v>3.3434418768790177</v>
      </c>
    </row>
    <row r="146" spans="1:5" x14ac:dyDescent="0.25">
      <c r="A146" s="28" t="s">
        <v>9</v>
      </c>
      <c r="B146" s="58">
        <v>19</v>
      </c>
      <c r="C146" s="13">
        <f t="shared" si="7"/>
        <v>1.3708513708513708</v>
      </c>
      <c r="D146" s="59">
        <v>639797.59999978531</v>
      </c>
      <c r="E146" s="13">
        <f t="shared" si="8"/>
        <v>3.3434418768790177</v>
      </c>
    </row>
    <row r="147" spans="1:5" x14ac:dyDescent="0.25">
      <c r="A147" s="29" t="s">
        <v>26</v>
      </c>
      <c r="B147" s="7">
        <v>491</v>
      </c>
      <c r="C147" s="14">
        <f t="shared" si="7"/>
        <v>35.425685425685423</v>
      </c>
      <c r="D147" s="8">
        <v>10617894.25</v>
      </c>
      <c r="E147" s="14">
        <f t="shared" si="8"/>
        <v>55.486785633042146</v>
      </c>
    </row>
    <row r="148" spans="1:5" x14ac:dyDescent="0.25">
      <c r="A148" s="27" t="s">
        <v>27</v>
      </c>
      <c r="B148" s="9">
        <v>19</v>
      </c>
      <c r="C148" s="12">
        <f t="shared" si="7"/>
        <v>1.3708513708513708</v>
      </c>
      <c r="D148" s="10">
        <v>789076.5625</v>
      </c>
      <c r="E148" s="12">
        <f t="shared" si="8"/>
        <v>4.123540980971371</v>
      </c>
    </row>
    <row r="149" spans="1:5" x14ac:dyDescent="0.25">
      <c r="A149" s="28" t="s">
        <v>9</v>
      </c>
      <c r="B149" s="58">
        <v>19</v>
      </c>
      <c r="C149" s="13">
        <f t="shared" si="7"/>
        <v>1.3708513708513708</v>
      </c>
      <c r="D149" s="59">
        <v>789076.5625</v>
      </c>
      <c r="E149" s="13">
        <f t="shared" si="8"/>
        <v>4.123540980971371</v>
      </c>
    </row>
    <row r="150" spans="1:5" x14ac:dyDescent="0.25">
      <c r="A150" s="27" t="s">
        <v>28</v>
      </c>
      <c r="B150" s="9">
        <v>12</v>
      </c>
      <c r="C150" s="12">
        <f t="shared" si="7"/>
        <v>0.86580086580086579</v>
      </c>
      <c r="D150" s="10">
        <v>546652</v>
      </c>
      <c r="E150" s="12">
        <f t="shared" si="8"/>
        <v>2.8566834087534594</v>
      </c>
    </row>
    <row r="151" spans="1:5" x14ac:dyDescent="0.25">
      <c r="A151" s="28" t="s">
        <v>29</v>
      </c>
      <c r="B151" s="58">
        <v>2</v>
      </c>
      <c r="C151" s="13">
        <f t="shared" si="7"/>
        <v>0.14430014430014429</v>
      </c>
      <c r="D151" s="59">
        <v>3380</v>
      </c>
      <c r="E151" s="13">
        <f t="shared" si="8"/>
        <v>1.7663138379785847E-2</v>
      </c>
    </row>
    <row r="152" spans="1:5" x14ac:dyDescent="0.25">
      <c r="A152" s="28" t="s">
        <v>9</v>
      </c>
      <c r="B152" s="58">
        <v>10</v>
      </c>
      <c r="C152" s="13">
        <f t="shared" si="7"/>
        <v>0.72150072150072153</v>
      </c>
      <c r="D152" s="59">
        <v>543272</v>
      </c>
      <c r="E152" s="13">
        <f t="shared" si="8"/>
        <v>2.8390202703736733</v>
      </c>
    </row>
    <row r="153" spans="1:5" x14ac:dyDescent="0.25">
      <c r="A153" s="27" t="s">
        <v>30</v>
      </c>
      <c r="B153" s="9">
        <v>3</v>
      </c>
      <c r="C153" s="12">
        <f t="shared" si="7"/>
        <v>0.21645021645021645</v>
      </c>
      <c r="D153" s="10">
        <v>552020.84375</v>
      </c>
      <c r="E153" s="12">
        <f t="shared" si="8"/>
        <v>2.8847398081900564</v>
      </c>
    </row>
    <row r="154" spans="1:5" x14ac:dyDescent="0.25">
      <c r="A154" s="31" t="s">
        <v>9</v>
      </c>
      <c r="B154">
        <v>3</v>
      </c>
      <c r="C154" s="33">
        <f t="shared" si="7"/>
        <v>0.21645021645021645</v>
      </c>
      <c r="D154" s="6">
        <v>552020.84375</v>
      </c>
      <c r="E154" s="33">
        <f t="shared" si="8"/>
        <v>2.8847398081900564</v>
      </c>
    </row>
    <row r="155" spans="1:5" x14ac:dyDescent="0.25">
      <c r="A155" s="27" t="s">
        <v>31</v>
      </c>
      <c r="B155" s="9">
        <v>4</v>
      </c>
      <c r="C155" s="12">
        <f t="shared" si="7"/>
        <v>0.28860028860028858</v>
      </c>
      <c r="D155" s="10">
        <v>8338</v>
      </c>
      <c r="E155" s="12">
        <f t="shared" si="8"/>
        <v>4.3572558523862243E-2</v>
      </c>
    </row>
    <row r="156" spans="1:5" x14ac:dyDescent="0.25">
      <c r="A156" s="31" t="s">
        <v>32</v>
      </c>
      <c r="B156">
        <v>3</v>
      </c>
      <c r="C156" s="33">
        <f t="shared" si="7"/>
        <v>0.21645021645021645</v>
      </c>
      <c r="D156" s="6">
        <v>6463</v>
      </c>
      <c r="E156" s="33">
        <f t="shared" si="8"/>
        <v>3.3774219925608258E-2</v>
      </c>
    </row>
    <row r="157" spans="1:5" x14ac:dyDescent="0.25">
      <c r="A157" s="31" t="s">
        <v>9</v>
      </c>
      <c r="B157">
        <v>1</v>
      </c>
      <c r="C157" s="33">
        <f t="shared" si="7"/>
        <v>7.2150072150072145E-2</v>
      </c>
      <c r="D157" s="6">
        <v>1875</v>
      </c>
      <c r="E157" s="33">
        <f t="shared" si="8"/>
        <v>9.798338598253983E-3</v>
      </c>
    </row>
    <row r="158" spans="1:5" x14ac:dyDescent="0.25">
      <c r="A158" s="27" t="s">
        <v>33</v>
      </c>
      <c r="B158" s="9">
        <v>101</v>
      </c>
      <c r="C158" s="12">
        <f t="shared" si="7"/>
        <v>7.2871572871572869</v>
      </c>
      <c r="D158" s="10">
        <v>4913768.8125</v>
      </c>
      <c r="E158" s="12">
        <f t="shared" si="8"/>
        <v>25.678277663154873</v>
      </c>
    </row>
    <row r="159" spans="1:5" x14ac:dyDescent="0.25">
      <c r="A159" s="31" t="s">
        <v>34</v>
      </c>
      <c r="B159">
        <v>70</v>
      </c>
      <c r="C159" s="33">
        <f t="shared" si="7"/>
        <v>5.0505050505050502</v>
      </c>
      <c r="D159" s="6">
        <v>3336040.8125</v>
      </c>
      <c r="E159" s="33">
        <f t="shared" si="8"/>
        <v>17.433417311183643</v>
      </c>
    </row>
    <row r="160" spans="1:5" x14ac:dyDescent="0.25">
      <c r="A160" s="31" t="s">
        <v>9</v>
      </c>
      <c r="B160">
        <v>31</v>
      </c>
      <c r="C160" s="33">
        <f t="shared" si="7"/>
        <v>2.2366522366522368</v>
      </c>
      <c r="D160" s="6">
        <v>1577728</v>
      </c>
      <c r="E160" s="33">
        <f t="shared" si="8"/>
        <v>8.2448603519712318</v>
      </c>
    </row>
    <row r="161" spans="1:5" x14ac:dyDescent="0.25">
      <c r="A161" s="27" t="s">
        <v>23</v>
      </c>
      <c r="B161" s="9">
        <v>352</v>
      </c>
      <c r="C161" s="12">
        <f t="shared" si="7"/>
        <v>25.396825396825395</v>
      </c>
      <c r="D161" s="10">
        <v>3808038.03125</v>
      </c>
      <c r="E161" s="12">
        <f t="shared" si="8"/>
        <v>19.899971213448524</v>
      </c>
    </row>
    <row r="162" spans="1:5" ht="15.75" thickBot="1" x14ac:dyDescent="0.3">
      <c r="A162" s="32" t="s">
        <v>9</v>
      </c>
      <c r="B162">
        <v>352</v>
      </c>
      <c r="C162" s="34">
        <f t="shared" si="7"/>
        <v>25.396825396825395</v>
      </c>
      <c r="D162" s="6">
        <v>3808038.03125</v>
      </c>
      <c r="E162" s="34">
        <f t="shared" si="8"/>
        <v>19.899971213448524</v>
      </c>
    </row>
    <row r="163" spans="1:5" ht="15.75" thickBot="1" x14ac:dyDescent="0.3">
      <c r="A163" s="2" t="s">
        <v>35</v>
      </c>
      <c r="B163" s="2">
        <v>1386</v>
      </c>
      <c r="D163" s="21">
        <v>19135897.184999466</v>
      </c>
    </row>
    <row r="164" spans="1:5" ht="15.75" thickBot="1" x14ac:dyDescent="0.3"/>
    <row r="165" spans="1:5" ht="15.75" thickBot="1" x14ac:dyDescent="0.3">
      <c r="A165" s="5" t="s">
        <v>42</v>
      </c>
      <c r="B165" s="22"/>
    </row>
    <row r="166" spans="1:5" ht="15.75" thickBot="1" x14ac:dyDescent="0.3">
      <c r="A166" s="3" t="s">
        <v>0</v>
      </c>
      <c r="B166" s="4" t="s">
        <v>1</v>
      </c>
      <c r="C166" s="37" t="s">
        <v>2</v>
      </c>
      <c r="D166" s="4" t="s">
        <v>3</v>
      </c>
      <c r="E166" s="37" t="s">
        <v>4</v>
      </c>
    </row>
    <row r="167" spans="1:5" x14ac:dyDescent="0.25">
      <c r="A167" s="26" t="s">
        <v>5</v>
      </c>
      <c r="B167" s="7">
        <v>125</v>
      </c>
      <c r="C167" s="11">
        <f t="shared" ref="C167:C206" si="9">100*B167/$B$207</f>
        <v>13.528138528138529</v>
      </c>
      <c r="D167" s="8">
        <v>4082783.90625</v>
      </c>
      <c r="E167" s="11">
        <f t="shared" ref="E167:E206" si="10">100*D167/$D$207</f>
        <v>28.429724208699444</v>
      </c>
    </row>
    <row r="168" spans="1:5" x14ac:dyDescent="0.25">
      <c r="A168" s="27" t="s">
        <v>6</v>
      </c>
      <c r="B168" s="9">
        <v>19</v>
      </c>
      <c r="C168" s="12">
        <f t="shared" si="9"/>
        <v>2.0562770562770565</v>
      </c>
      <c r="D168" s="10">
        <v>667926.5</v>
      </c>
      <c r="E168" s="12">
        <f t="shared" si="10"/>
        <v>4.650984872751466</v>
      </c>
    </row>
    <row r="169" spans="1:5" x14ac:dyDescent="0.25">
      <c r="A169" s="31" t="s">
        <v>7</v>
      </c>
      <c r="B169">
        <v>2</v>
      </c>
      <c r="C169" s="33">
        <f t="shared" si="9"/>
        <v>0.21645021645021645</v>
      </c>
      <c r="D169" s="6">
        <v>2568</v>
      </c>
      <c r="E169" s="13">
        <f t="shared" si="10"/>
        <v>1.7881801595273979E-2</v>
      </c>
    </row>
    <row r="170" spans="1:5" x14ac:dyDescent="0.25">
      <c r="A170" s="31" t="s">
        <v>8</v>
      </c>
      <c r="B170">
        <v>1</v>
      </c>
      <c r="C170" s="33">
        <f t="shared" si="9"/>
        <v>0.10822510822510822</v>
      </c>
      <c r="D170" s="6">
        <v>240</v>
      </c>
      <c r="E170" s="13">
        <f t="shared" si="10"/>
        <v>1.6711964107732689E-3</v>
      </c>
    </row>
    <row r="171" spans="1:5" x14ac:dyDescent="0.25">
      <c r="A171" s="31" t="s">
        <v>9</v>
      </c>
      <c r="B171">
        <v>16</v>
      </c>
      <c r="C171" s="33">
        <f t="shared" si="9"/>
        <v>1.7316017316017316</v>
      </c>
      <c r="D171" s="6">
        <v>665118.5</v>
      </c>
      <c r="E171" s="13">
        <f t="shared" si="10"/>
        <v>4.6314318747454184</v>
      </c>
    </row>
    <row r="172" spans="1:5" x14ac:dyDescent="0.25">
      <c r="A172" s="27" t="s">
        <v>10</v>
      </c>
      <c r="B172" s="9">
        <v>106</v>
      </c>
      <c r="C172" s="12">
        <f t="shared" si="9"/>
        <v>11.471861471861471</v>
      </c>
      <c r="D172" s="10">
        <v>3414857.40625</v>
      </c>
      <c r="E172" s="12">
        <f t="shared" si="10"/>
        <v>23.778739335947979</v>
      </c>
    </row>
    <row r="173" spans="1:5" x14ac:dyDescent="0.25">
      <c r="A173" s="31" t="s">
        <v>11</v>
      </c>
      <c r="B173">
        <v>59</v>
      </c>
      <c r="C173" s="33">
        <f t="shared" si="9"/>
        <v>6.3852813852813854</v>
      </c>
      <c r="D173" s="6">
        <v>2670310.40625</v>
      </c>
      <c r="E173" s="13">
        <f t="shared" si="10"/>
        <v>18.594221527397959</v>
      </c>
    </row>
    <row r="174" spans="1:5" x14ac:dyDescent="0.25">
      <c r="A174" s="31" t="s">
        <v>9</v>
      </c>
      <c r="B174">
        <v>47</v>
      </c>
      <c r="C174" s="33">
        <f t="shared" si="9"/>
        <v>5.0865800865800868</v>
      </c>
      <c r="D174" s="6">
        <v>744547</v>
      </c>
      <c r="E174" s="13">
        <f t="shared" si="10"/>
        <v>5.1845178085500212</v>
      </c>
    </row>
    <row r="175" spans="1:5" x14ac:dyDescent="0.25">
      <c r="A175" s="29" t="s">
        <v>12</v>
      </c>
      <c r="B175" s="7">
        <v>8</v>
      </c>
      <c r="C175" s="14">
        <f t="shared" si="9"/>
        <v>0.86580086580086579</v>
      </c>
      <c r="D175" s="8">
        <v>38725</v>
      </c>
      <c r="E175" s="14">
        <f t="shared" si="10"/>
        <v>0.26965450419664516</v>
      </c>
    </row>
    <row r="176" spans="1:5" x14ac:dyDescent="0.25">
      <c r="A176" s="27" t="s">
        <v>13</v>
      </c>
      <c r="B176" s="9">
        <v>8</v>
      </c>
      <c r="C176" s="12">
        <f t="shared" si="9"/>
        <v>0.86580086580086579</v>
      </c>
      <c r="D176" s="10">
        <v>38725</v>
      </c>
      <c r="E176" s="12">
        <f t="shared" si="10"/>
        <v>0.26965450419664516</v>
      </c>
    </row>
    <row r="177" spans="1:5" x14ac:dyDescent="0.25">
      <c r="A177" s="31" t="s">
        <v>9</v>
      </c>
      <c r="B177">
        <v>8</v>
      </c>
      <c r="C177" s="33">
        <f t="shared" si="9"/>
        <v>0.86580086580086579</v>
      </c>
      <c r="D177" s="6">
        <v>38725</v>
      </c>
      <c r="E177" s="13">
        <f t="shared" si="10"/>
        <v>0.26965450419664516</v>
      </c>
    </row>
    <row r="178" spans="1:5" x14ac:dyDescent="0.25">
      <c r="A178" s="29" t="s">
        <v>14</v>
      </c>
      <c r="B178" s="7">
        <v>15</v>
      </c>
      <c r="C178" s="14">
        <f t="shared" si="9"/>
        <v>1.6233766233766234</v>
      </c>
      <c r="D178" s="8">
        <v>142263</v>
      </c>
      <c r="E178" s="14">
        <f t="shared" si="10"/>
        <v>0.9906225624409899</v>
      </c>
    </row>
    <row r="179" spans="1:5" x14ac:dyDescent="0.25">
      <c r="A179" s="27" t="s">
        <v>15</v>
      </c>
      <c r="B179" s="9">
        <v>15</v>
      </c>
      <c r="C179" s="12">
        <f t="shared" si="9"/>
        <v>1.6233766233766234</v>
      </c>
      <c r="D179" s="10">
        <v>142263</v>
      </c>
      <c r="E179" s="12">
        <f t="shared" si="10"/>
        <v>0.9906225624409899</v>
      </c>
    </row>
    <row r="180" spans="1:5" x14ac:dyDescent="0.25">
      <c r="A180" s="31" t="s">
        <v>16</v>
      </c>
      <c r="B180">
        <v>15</v>
      </c>
      <c r="C180" s="33">
        <f t="shared" si="9"/>
        <v>1.6233766233766234</v>
      </c>
      <c r="D180" s="6">
        <v>142263</v>
      </c>
      <c r="E180" s="13">
        <f t="shared" si="10"/>
        <v>0.9906225624409899</v>
      </c>
    </row>
    <row r="181" spans="1:5" x14ac:dyDescent="0.25">
      <c r="A181" s="29" t="s">
        <v>17</v>
      </c>
      <c r="B181" s="7">
        <v>324</v>
      </c>
      <c r="C181" s="14">
        <f t="shared" si="9"/>
        <v>35.064935064935064</v>
      </c>
      <c r="D181" s="8">
        <v>2319288.7299998999</v>
      </c>
      <c r="E181" s="14">
        <f t="shared" si="10"/>
        <v>16.149945838011359</v>
      </c>
    </row>
    <row r="182" spans="1:5" x14ac:dyDescent="0.25">
      <c r="A182" s="27" t="s">
        <v>18</v>
      </c>
      <c r="B182" s="9">
        <v>2</v>
      </c>
      <c r="C182" s="12">
        <f t="shared" si="9"/>
        <v>0.21645021645021645</v>
      </c>
      <c r="D182" s="10">
        <v>2186</v>
      </c>
      <c r="E182" s="12">
        <f t="shared" si="10"/>
        <v>1.5221813974793191E-2</v>
      </c>
    </row>
    <row r="183" spans="1:5" x14ac:dyDescent="0.25">
      <c r="A183" s="31" t="s">
        <v>20</v>
      </c>
      <c r="B183">
        <v>2</v>
      </c>
      <c r="C183" s="33">
        <f t="shared" si="9"/>
        <v>0.21645021645021645</v>
      </c>
      <c r="D183" s="6">
        <v>2186</v>
      </c>
      <c r="E183" s="13">
        <f t="shared" si="10"/>
        <v>1.5221813974793191E-2</v>
      </c>
    </row>
    <row r="184" spans="1:5" x14ac:dyDescent="0.25">
      <c r="A184" s="27" t="s">
        <v>21</v>
      </c>
      <c r="B184" s="9">
        <v>260</v>
      </c>
      <c r="C184" s="12">
        <f t="shared" si="9"/>
        <v>28.138528138528137</v>
      </c>
      <c r="D184" s="10">
        <v>2194312.8299999237</v>
      </c>
      <c r="E184" s="12">
        <f t="shared" si="10"/>
        <v>15.279698856706695</v>
      </c>
    </row>
    <row r="185" spans="1:5" x14ac:dyDescent="0.25">
      <c r="A185" s="31" t="s">
        <v>22</v>
      </c>
      <c r="B185">
        <v>260</v>
      </c>
      <c r="C185" s="33">
        <f t="shared" si="9"/>
        <v>28.138528138528137</v>
      </c>
      <c r="D185" s="6">
        <v>2194312.8299999237</v>
      </c>
      <c r="E185" s="13">
        <f t="shared" si="10"/>
        <v>15.279698856706695</v>
      </c>
    </row>
    <row r="186" spans="1:5" x14ac:dyDescent="0.25">
      <c r="A186" s="27" t="s">
        <v>23</v>
      </c>
      <c r="B186" s="9">
        <v>56</v>
      </c>
      <c r="C186" s="12">
        <f t="shared" si="9"/>
        <v>6.0606060606060606</v>
      </c>
      <c r="D186" s="10">
        <v>81534</v>
      </c>
      <c r="E186" s="12">
        <f t="shared" si="10"/>
        <v>0.56774720064994877</v>
      </c>
    </row>
    <row r="187" spans="1:5" x14ac:dyDescent="0.25">
      <c r="A187" s="31" t="s">
        <v>9</v>
      </c>
      <c r="B187">
        <v>56</v>
      </c>
      <c r="C187" s="33">
        <f t="shared" si="9"/>
        <v>6.0606060606060606</v>
      </c>
      <c r="D187" s="6">
        <v>81534</v>
      </c>
      <c r="E187" s="13">
        <f t="shared" si="10"/>
        <v>0.56774720064994877</v>
      </c>
    </row>
    <row r="188" spans="1:5" x14ac:dyDescent="0.25">
      <c r="A188" s="27" t="s">
        <v>24</v>
      </c>
      <c r="B188" s="9">
        <v>6</v>
      </c>
      <c r="C188" s="12">
        <f t="shared" si="9"/>
        <v>0.64935064935064934</v>
      </c>
      <c r="D188" s="10">
        <v>41255.8999999761</v>
      </c>
      <c r="E188" s="12">
        <f t="shared" si="10"/>
        <v>0.28727796667992073</v>
      </c>
    </row>
    <row r="189" spans="1:5" x14ac:dyDescent="0.25">
      <c r="A189" s="31" t="s">
        <v>9</v>
      </c>
      <c r="B189">
        <v>6</v>
      </c>
      <c r="C189" s="33">
        <f t="shared" si="9"/>
        <v>0.64935064935064934</v>
      </c>
      <c r="D189" s="6">
        <v>41255.8999999761</v>
      </c>
      <c r="E189" s="13">
        <f t="shared" si="10"/>
        <v>0.28727796667992073</v>
      </c>
    </row>
    <row r="190" spans="1:5" x14ac:dyDescent="0.25">
      <c r="A190" s="29" t="s">
        <v>36</v>
      </c>
      <c r="B190" s="7">
        <v>1</v>
      </c>
      <c r="C190" s="14">
        <f t="shared" si="9"/>
        <v>0.10822510822510822</v>
      </c>
      <c r="D190" s="8">
        <v>1204</v>
      </c>
      <c r="E190" s="14">
        <f t="shared" si="10"/>
        <v>8.3838353273792323E-3</v>
      </c>
    </row>
    <row r="191" spans="1:5" x14ac:dyDescent="0.25">
      <c r="A191" s="27" t="s">
        <v>25</v>
      </c>
      <c r="B191" s="9">
        <v>1</v>
      </c>
      <c r="C191" s="12">
        <f t="shared" si="9"/>
        <v>0.10822510822510822</v>
      </c>
      <c r="D191" s="10">
        <v>1204</v>
      </c>
      <c r="E191" s="12">
        <f t="shared" si="10"/>
        <v>8.3838353273792323E-3</v>
      </c>
    </row>
    <row r="192" spans="1:5" x14ac:dyDescent="0.25">
      <c r="A192" s="31" t="s">
        <v>9</v>
      </c>
      <c r="B192">
        <v>1</v>
      </c>
      <c r="C192" s="33">
        <f t="shared" si="9"/>
        <v>0.10822510822510822</v>
      </c>
      <c r="D192" s="6">
        <v>1204</v>
      </c>
      <c r="E192" s="13">
        <f t="shared" si="10"/>
        <v>8.3838353273792323E-3</v>
      </c>
    </row>
    <row r="193" spans="1:5" x14ac:dyDescent="0.25">
      <c r="A193" s="29" t="s">
        <v>26</v>
      </c>
      <c r="B193" s="7">
        <v>451</v>
      </c>
      <c r="C193" s="14">
        <f t="shared" si="9"/>
        <v>48.80952380952381</v>
      </c>
      <c r="D193" s="8">
        <v>7776704.4546872377</v>
      </c>
      <c r="E193" s="14">
        <f t="shared" si="10"/>
        <v>54.151669051324184</v>
      </c>
    </row>
    <row r="194" spans="1:5" x14ac:dyDescent="0.25">
      <c r="A194" s="27" t="s">
        <v>27</v>
      </c>
      <c r="B194" s="9">
        <v>8</v>
      </c>
      <c r="C194" s="12">
        <f t="shared" si="9"/>
        <v>0.86580086580086579</v>
      </c>
      <c r="D194" s="10">
        <v>11623</v>
      </c>
      <c r="E194" s="12">
        <f t="shared" si="10"/>
        <v>8.0934649510073772E-2</v>
      </c>
    </row>
    <row r="195" spans="1:5" x14ac:dyDescent="0.25">
      <c r="A195" s="31" t="s">
        <v>9</v>
      </c>
      <c r="B195">
        <v>8</v>
      </c>
      <c r="C195" s="33">
        <f t="shared" si="9"/>
        <v>0.86580086580086579</v>
      </c>
      <c r="D195" s="6">
        <v>11623</v>
      </c>
      <c r="E195" s="13">
        <f t="shared" si="10"/>
        <v>8.0934649510073772E-2</v>
      </c>
    </row>
    <row r="196" spans="1:5" x14ac:dyDescent="0.25">
      <c r="A196" s="27" t="s">
        <v>28</v>
      </c>
      <c r="B196" s="9">
        <v>12</v>
      </c>
      <c r="C196" s="12">
        <f t="shared" si="9"/>
        <v>1.2987012987012987</v>
      </c>
      <c r="D196" s="10">
        <v>273020.4609375</v>
      </c>
      <c r="E196" s="12">
        <f t="shared" si="10"/>
        <v>1.9011283932767229</v>
      </c>
    </row>
    <row r="197" spans="1:5" x14ac:dyDescent="0.25">
      <c r="A197" s="31" t="s">
        <v>29</v>
      </c>
      <c r="B197">
        <v>2</v>
      </c>
      <c r="C197" s="33">
        <f t="shared" si="9"/>
        <v>0.21645021645021645</v>
      </c>
      <c r="D197" s="6">
        <v>4300</v>
      </c>
      <c r="E197" s="13">
        <f t="shared" si="10"/>
        <v>2.9942269026354402E-2</v>
      </c>
    </row>
    <row r="198" spans="1:5" x14ac:dyDescent="0.25">
      <c r="A198" s="31" t="s">
        <v>9</v>
      </c>
      <c r="B198">
        <v>10</v>
      </c>
      <c r="C198" s="33">
        <f t="shared" si="9"/>
        <v>1.0822510822510822</v>
      </c>
      <c r="D198" s="6">
        <v>268720.4609375</v>
      </c>
      <c r="E198" s="13">
        <f t="shared" si="10"/>
        <v>1.8711861242503685</v>
      </c>
    </row>
    <row r="199" spans="1:5" x14ac:dyDescent="0.25">
      <c r="A199" s="27" t="s">
        <v>31</v>
      </c>
      <c r="B199" s="9">
        <v>5</v>
      </c>
      <c r="C199" s="12">
        <f t="shared" si="9"/>
        <v>0.54112554112554112</v>
      </c>
      <c r="D199" s="10">
        <v>8806</v>
      </c>
      <c r="E199" s="12">
        <f t="shared" si="10"/>
        <v>6.1318981638622531E-2</v>
      </c>
    </row>
    <row r="200" spans="1:5" x14ac:dyDescent="0.25">
      <c r="A200" s="31" t="s">
        <v>32</v>
      </c>
      <c r="B200">
        <v>1</v>
      </c>
      <c r="C200" s="33">
        <f t="shared" si="9"/>
        <v>0.10822510822510822</v>
      </c>
      <c r="D200" s="6">
        <v>2898</v>
      </c>
      <c r="E200" s="13">
        <f t="shared" si="10"/>
        <v>2.0179696660087221E-2</v>
      </c>
    </row>
    <row r="201" spans="1:5" x14ac:dyDescent="0.25">
      <c r="A201" s="31" t="s">
        <v>9</v>
      </c>
      <c r="B201">
        <v>4</v>
      </c>
      <c r="C201" s="33">
        <f t="shared" si="9"/>
        <v>0.4329004329004329</v>
      </c>
      <c r="D201" s="6">
        <v>5908</v>
      </c>
      <c r="E201" s="13">
        <f t="shared" si="10"/>
        <v>4.1139284978535307E-2</v>
      </c>
    </row>
    <row r="202" spans="1:5" x14ac:dyDescent="0.25">
      <c r="A202" s="27" t="s">
        <v>33</v>
      </c>
      <c r="B202" s="9">
        <v>157</v>
      </c>
      <c r="C202" s="12">
        <f t="shared" si="9"/>
        <v>16.99134199134199</v>
      </c>
      <c r="D202" s="10">
        <v>5258764.4312497377</v>
      </c>
      <c r="E202" s="12">
        <f t="shared" si="10"/>
        <v>36.618451010861222</v>
      </c>
    </row>
    <row r="203" spans="1:5" x14ac:dyDescent="0.25">
      <c r="A203" s="31" t="s">
        <v>34</v>
      </c>
      <c r="B203">
        <v>106</v>
      </c>
      <c r="C203" s="33">
        <f t="shared" si="9"/>
        <v>11.471861471861471</v>
      </c>
      <c r="D203" s="6">
        <v>2490782.03125</v>
      </c>
      <c r="E203" s="13">
        <f t="shared" si="10"/>
        <v>17.344108294348136</v>
      </c>
    </row>
    <row r="204" spans="1:5" x14ac:dyDescent="0.25">
      <c r="A204" s="31" t="s">
        <v>9</v>
      </c>
      <c r="B204">
        <v>51</v>
      </c>
      <c r="C204" s="33">
        <f t="shared" si="9"/>
        <v>5.5194805194805197</v>
      </c>
      <c r="D204" s="6">
        <v>2767982.3999997377</v>
      </c>
      <c r="E204" s="13">
        <f t="shared" si="10"/>
        <v>19.274342716513086</v>
      </c>
    </row>
    <row r="205" spans="1:5" x14ac:dyDescent="0.25">
      <c r="A205" s="27" t="s">
        <v>23</v>
      </c>
      <c r="B205" s="38">
        <v>269</v>
      </c>
      <c r="C205" s="12">
        <f t="shared" si="9"/>
        <v>29.112554112554111</v>
      </c>
      <c r="D205" s="39">
        <v>2224490.5625</v>
      </c>
      <c r="E205" s="12">
        <f t="shared" si="10"/>
        <v>15.489836016037543</v>
      </c>
    </row>
    <row r="206" spans="1:5" ht="15.75" thickBot="1" x14ac:dyDescent="0.3">
      <c r="A206" s="32" t="s">
        <v>9</v>
      </c>
      <c r="B206">
        <v>269</v>
      </c>
      <c r="C206" s="34">
        <f t="shared" si="9"/>
        <v>29.112554112554111</v>
      </c>
      <c r="D206" s="6">
        <v>2224490.5625</v>
      </c>
      <c r="E206" s="15">
        <f t="shared" si="10"/>
        <v>15.489836016037543</v>
      </c>
    </row>
    <row r="207" spans="1:5" ht="15.75" thickBot="1" x14ac:dyDescent="0.3">
      <c r="A207" s="2" t="s">
        <v>35</v>
      </c>
      <c r="B207" s="2">
        <v>924</v>
      </c>
      <c r="D207" s="21">
        <v>14360969.090937138</v>
      </c>
    </row>
    <row r="208" spans="1:5" ht="15.75" thickBot="1" x14ac:dyDescent="0.3"/>
    <row r="209" spans="1:5" ht="15.75" thickBot="1" x14ac:dyDescent="0.3">
      <c r="A209" s="5" t="s">
        <v>43</v>
      </c>
      <c r="B209" s="22"/>
    </row>
    <row r="210" spans="1:5" ht="15.75" thickBot="1" x14ac:dyDescent="0.3">
      <c r="A210" s="3" t="s">
        <v>0</v>
      </c>
      <c r="B210" s="4" t="s">
        <v>1</v>
      </c>
      <c r="C210" s="4" t="s">
        <v>2</v>
      </c>
      <c r="D210" s="4" t="s">
        <v>3</v>
      </c>
      <c r="E210" s="4" t="s">
        <v>4</v>
      </c>
    </row>
    <row r="211" spans="1:5" x14ac:dyDescent="0.25">
      <c r="A211" s="26" t="s">
        <v>5</v>
      </c>
      <c r="B211" s="7">
        <v>148</v>
      </c>
      <c r="C211" s="11">
        <f t="shared" ref="C211:C248" si="11">100*B211/$B$249</f>
        <v>14.481409001956948</v>
      </c>
      <c r="D211" s="8">
        <v>2303107.75</v>
      </c>
      <c r="E211" s="11">
        <f t="shared" ref="E211:E248" si="12">100*D211/$D$249</f>
        <v>23.823964893202881</v>
      </c>
    </row>
    <row r="212" spans="1:5" x14ac:dyDescent="0.25">
      <c r="A212" s="27" t="s">
        <v>6</v>
      </c>
      <c r="B212" s="9">
        <v>38</v>
      </c>
      <c r="C212" s="12">
        <f t="shared" si="11"/>
        <v>3.7181996086105675</v>
      </c>
      <c r="D212" s="10">
        <v>338275.5</v>
      </c>
      <c r="E212" s="12">
        <f t="shared" si="12"/>
        <v>3.4992125905662257</v>
      </c>
    </row>
    <row r="213" spans="1:5" x14ac:dyDescent="0.25">
      <c r="A213" s="31" t="s">
        <v>7</v>
      </c>
      <c r="B213">
        <v>3</v>
      </c>
      <c r="C213" s="33">
        <f t="shared" si="11"/>
        <v>0.29354207436399216</v>
      </c>
      <c r="D213" s="6">
        <v>2797</v>
      </c>
      <c r="E213" s="33">
        <f t="shared" si="12"/>
        <v>2.8932918924999693E-2</v>
      </c>
    </row>
    <row r="214" spans="1:5" x14ac:dyDescent="0.25">
      <c r="A214" s="31" t="s">
        <v>9</v>
      </c>
      <c r="B214">
        <v>35</v>
      </c>
      <c r="C214" s="33">
        <f t="shared" si="11"/>
        <v>3.4246575342465753</v>
      </c>
      <c r="D214" s="6">
        <v>335478.5</v>
      </c>
      <c r="E214" s="33">
        <f t="shared" si="12"/>
        <v>3.4702796716412263</v>
      </c>
    </row>
    <row r="215" spans="1:5" x14ac:dyDescent="0.25">
      <c r="A215" s="27" t="s">
        <v>10</v>
      </c>
      <c r="B215" s="9">
        <v>110</v>
      </c>
      <c r="C215" s="12">
        <f t="shared" si="11"/>
        <v>10.763209393346379</v>
      </c>
      <c r="D215" s="10">
        <v>1964832.25</v>
      </c>
      <c r="E215" s="12">
        <f t="shared" si="12"/>
        <v>20.324752302636657</v>
      </c>
    </row>
    <row r="216" spans="1:5" x14ac:dyDescent="0.25">
      <c r="A216" s="31" t="s">
        <v>11</v>
      </c>
      <c r="B216">
        <v>45</v>
      </c>
      <c r="C216" s="33">
        <f t="shared" si="11"/>
        <v>4.4031311154598827</v>
      </c>
      <c r="D216" s="6">
        <v>1818218.25</v>
      </c>
      <c r="E216" s="33">
        <f t="shared" si="12"/>
        <v>18.808137724420746</v>
      </c>
    </row>
    <row r="217" spans="1:5" x14ac:dyDescent="0.25">
      <c r="A217" s="31" t="s">
        <v>9</v>
      </c>
      <c r="B217">
        <v>65</v>
      </c>
      <c r="C217" s="33">
        <f t="shared" si="11"/>
        <v>6.3600782778864975</v>
      </c>
      <c r="D217" s="6">
        <v>146614</v>
      </c>
      <c r="E217" s="33">
        <f t="shared" si="12"/>
        <v>1.5166145782159117</v>
      </c>
    </row>
    <row r="218" spans="1:5" x14ac:dyDescent="0.25">
      <c r="A218" s="29" t="s">
        <v>12</v>
      </c>
      <c r="B218" s="7">
        <v>1</v>
      </c>
      <c r="C218" s="14">
        <f t="shared" si="11"/>
        <v>9.7847358121330719E-2</v>
      </c>
      <c r="D218" s="8">
        <v>356</v>
      </c>
      <c r="E218" s="14">
        <f t="shared" si="12"/>
        <v>3.6825595771540548E-3</v>
      </c>
    </row>
    <row r="219" spans="1:5" x14ac:dyDescent="0.25">
      <c r="A219" s="27" t="s">
        <v>13</v>
      </c>
      <c r="B219" s="9">
        <v>1</v>
      </c>
      <c r="C219" s="12">
        <f t="shared" si="11"/>
        <v>9.7847358121330719E-2</v>
      </c>
      <c r="D219" s="10">
        <v>356</v>
      </c>
      <c r="E219" s="12">
        <f t="shared" si="12"/>
        <v>3.6825595771540548E-3</v>
      </c>
    </row>
    <row r="220" spans="1:5" x14ac:dyDescent="0.25">
      <c r="A220" s="31" t="s">
        <v>9</v>
      </c>
      <c r="B220">
        <v>1</v>
      </c>
      <c r="C220" s="33">
        <f t="shared" si="11"/>
        <v>9.7847358121330719E-2</v>
      </c>
      <c r="D220" s="6">
        <v>356</v>
      </c>
      <c r="E220" s="33">
        <f t="shared" si="12"/>
        <v>3.6825595771540548E-3</v>
      </c>
    </row>
    <row r="221" spans="1:5" x14ac:dyDescent="0.25">
      <c r="A221" s="29" t="s">
        <v>14</v>
      </c>
      <c r="B221" s="7">
        <v>20</v>
      </c>
      <c r="C221" s="14">
        <f t="shared" si="11"/>
        <v>1.9569471624266144</v>
      </c>
      <c r="D221" s="8">
        <v>128850</v>
      </c>
      <c r="E221" s="14">
        <f t="shared" si="12"/>
        <v>1.3328589930233143</v>
      </c>
    </row>
    <row r="222" spans="1:5" x14ac:dyDescent="0.25">
      <c r="A222" s="27" t="s">
        <v>15</v>
      </c>
      <c r="B222" s="9">
        <v>20</v>
      </c>
      <c r="C222" s="12">
        <f t="shared" si="11"/>
        <v>1.9569471624266144</v>
      </c>
      <c r="D222" s="10">
        <v>128850</v>
      </c>
      <c r="E222" s="12">
        <f t="shared" si="12"/>
        <v>1.3328589930233143</v>
      </c>
    </row>
    <row r="223" spans="1:5" x14ac:dyDescent="0.25">
      <c r="A223" s="31" t="s">
        <v>16</v>
      </c>
      <c r="B223">
        <v>20</v>
      </c>
      <c r="C223" s="33">
        <f t="shared" si="11"/>
        <v>1.9569471624266144</v>
      </c>
      <c r="D223" s="6">
        <v>128850</v>
      </c>
      <c r="E223" s="33">
        <f t="shared" si="12"/>
        <v>1.3328589930233143</v>
      </c>
    </row>
    <row r="224" spans="1:5" x14ac:dyDescent="0.25">
      <c r="A224" s="29" t="s">
        <v>17</v>
      </c>
      <c r="B224" s="7">
        <v>326</v>
      </c>
      <c r="C224" s="14">
        <f t="shared" si="11"/>
        <v>31.898238747553815</v>
      </c>
      <c r="D224" s="8">
        <v>2269865.453125</v>
      </c>
      <c r="E224" s="14">
        <f t="shared" si="12"/>
        <v>23.48009764959718</v>
      </c>
    </row>
    <row r="225" spans="1:5" x14ac:dyDescent="0.25">
      <c r="A225" s="27" t="s">
        <v>18</v>
      </c>
      <c r="B225" s="9">
        <v>1</v>
      </c>
      <c r="C225" s="12">
        <f t="shared" si="11"/>
        <v>9.7847358121330719E-2</v>
      </c>
      <c r="D225" s="10">
        <v>1338</v>
      </c>
      <c r="E225" s="12">
        <f t="shared" si="12"/>
        <v>1.3840631219753161E-2</v>
      </c>
    </row>
    <row r="226" spans="1:5" x14ac:dyDescent="0.25">
      <c r="A226" s="31" t="s">
        <v>20</v>
      </c>
      <c r="B226">
        <v>1</v>
      </c>
      <c r="C226" s="33">
        <f t="shared" si="11"/>
        <v>9.7847358121330719E-2</v>
      </c>
      <c r="D226" s="6">
        <v>1338</v>
      </c>
      <c r="E226" s="33">
        <f t="shared" si="12"/>
        <v>1.3840631219753161E-2</v>
      </c>
    </row>
    <row r="227" spans="1:5" x14ac:dyDescent="0.25">
      <c r="A227" s="27" t="s">
        <v>21</v>
      </c>
      <c r="B227" s="9">
        <v>269</v>
      </c>
      <c r="C227" s="12">
        <f t="shared" si="11"/>
        <v>26.320939334637966</v>
      </c>
      <c r="D227" s="10">
        <v>2178887.453125</v>
      </c>
      <c r="E227" s="12">
        <f t="shared" si="12"/>
        <v>22.538996792264818</v>
      </c>
    </row>
    <row r="228" spans="1:5" x14ac:dyDescent="0.25">
      <c r="A228" s="31" t="s">
        <v>22</v>
      </c>
      <c r="B228">
        <v>269</v>
      </c>
      <c r="C228" s="33">
        <f t="shared" si="11"/>
        <v>26.320939334637966</v>
      </c>
      <c r="D228" s="6">
        <v>2178887.453125</v>
      </c>
      <c r="E228" s="33">
        <f t="shared" si="12"/>
        <v>22.538996792264818</v>
      </c>
    </row>
    <row r="229" spans="1:5" x14ac:dyDescent="0.25">
      <c r="A229" s="27" t="s">
        <v>23</v>
      </c>
      <c r="B229" s="9">
        <v>39</v>
      </c>
      <c r="C229" s="12">
        <f t="shared" si="11"/>
        <v>3.8160469667318981</v>
      </c>
      <c r="D229" s="10">
        <v>68035</v>
      </c>
      <c r="E229" s="12">
        <f t="shared" si="12"/>
        <v>0.70377230570695537</v>
      </c>
    </row>
    <row r="230" spans="1:5" x14ac:dyDescent="0.25">
      <c r="A230" s="31" t="s">
        <v>9</v>
      </c>
      <c r="B230">
        <v>39</v>
      </c>
      <c r="C230" s="33">
        <f t="shared" si="11"/>
        <v>3.8160469667318981</v>
      </c>
      <c r="D230" s="6">
        <v>68035</v>
      </c>
      <c r="E230" s="33">
        <f t="shared" si="12"/>
        <v>0.70377230570695537</v>
      </c>
    </row>
    <row r="231" spans="1:5" x14ac:dyDescent="0.25">
      <c r="A231" s="27" t="s">
        <v>24</v>
      </c>
      <c r="B231" s="9">
        <v>17</v>
      </c>
      <c r="C231" s="12">
        <f t="shared" si="11"/>
        <v>1.6634050880626223</v>
      </c>
      <c r="D231" s="10">
        <v>21605</v>
      </c>
      <c r="E231" s="12">
        <f t="shared" si="12"/>
        <v>0.22348792040565549</v>
      </c>
    </row>
    <row r="232" spans="1:5" x14ac:dyDescent="0.25">
      <c r="A232" s="31" t="s">
        <v>9</v>
      </c>
      <c r="B232">
        <v>17</v>
      </c>
      <c r="C232" s="33">
        <f t="shared" si="11"/>
        <v>1.6634050880626223</v>
      </c>
      <c r="D232" s="6">
        <v>21605</v>
      </c>
      <c r="E232" s="33">
        <f t="shared" si="12"/>
        <v>0.22348792040565549</v>
      </c>
    </row>
    <row r="233" spans="1:5" x14ac:dyDescent="0.25">
      <c r="A233" s="29" t="s">
        <v>26</v>
      </c>
      <c r="B233" s="7">
        <v>527</v>
      </c>
      <c r="C233" s="14">
        <f t="shared" si="11"/>
        <v>51.56555772994129</v>
      </c>
      <c r="D233" s="8">
        <v>4965009.9499999285</v>
      </c>
      <c r="E233" s="14">
        <f t="shared" si="12"/>
        <v>51.359395904599467</v>
      </c>
    </row>
    <row r="234" spans="1:5" x14ac:dyDescent="0.25">
      <c r="A234" s="27" t="s">
        <v>27</v>
      </c>
      <c r="B234" s="9">
        <v>13</v>
      </c>
      <c r="C234" s="12">
        <f t="shared" si="11"/>
        <v>1.2720156555772995</v>
      </c>
      <c r="D234" s="10">
        <v>564959.84375</v>
      </c>
      <c r="E234" s="12">
        <f t="shared" si="12"/>
        <v>5.8440963014298335</v>
      </c>
    </row>
    <row r="235" spans="1:5" x14ac:dyDescent="0.25">
      <c r="A235" s="31" t="s">
        <v>9</v>
      </c>
      <c r="B235">
        <v>13</v>
      </c>
      <c r="C235" s="33">
        <f t="shared" si="11"/>
        <v>1.2720156555772995</v>
      </c>
      <c r="D235" s="6">
        <v>564959.84375</v>
      </c>
      <c r="E235" s="33">
        <f t="shared" si="12"/>
        <v>5.8440963014298335</v>
      </c>
    </row>
    <row r="236" spans="1:5" x14ac:dyDescent="0.25">
      <c r="A236" s="27" t="s">
        <v>28</v>
      </c>
      <c r="B236" s="9">
        <v>28</v>
      </c>
      <c r="C236" s="12">
        <f t="shared" si="11"/>
        <v>2.7397260273972601</v>
      </c>
      <c r="D236" s="10">
        <v>254688</v>
      </c>
      <c r="E236" s="12">
        <f t="shared" si="12"/>
        <v>2.6345610493994713</v>
      </c>
    </row>
    <row r="237" spans="1:5" x14ac:dyDescent="0.25">
      <c r="A237" s="31" t="s">
        <v>29</v>
      </c>
      <c r="B237">
        <v>6</v>
      </c>
      <c r="C237" s="33">
        <f t="shared" si="11"/>
        <v>0.58708414872798431</v>
      </c>
      <c r="D237" s="6">
        <v>7819</v>
      </c>
      <c r="E237" s="33">
        <f t="shared" si="12"/>
        <v>8.0881835207212233E-2</v>
      </c>
    </row>
    <row r="238" spans="1:5" x14ac:dyDescent="0.25">
      <c r="A238" s="31" t="s">
        <v>9</v>
      </c>
      <c r="B238">
        <v>22</v>
      </c>
      <c r="C238" s="33">
        <f t="shared" si="11"/>
        <v>2.152641878669276</v>
      </c>
      <c r="D238" s="6">
        <v>246869</v>
      </c>
      <c r="E238" s="33">
        <f t="shared" si="12"/>
        <v>2.5536792141922593</v>
      </c>
    </row>
    <row r="239" spans="1:5" x14ac:dyDescent="0.25">
      <c r="A239" s="27" t="s">
        <v>30</v>
      </c>
      <c r="B239" s="9">
        <v>6</v>
      </c>
      <c r="C239" s="12">
        <f t="shared" si="11"/>
        <v>0.58708414872798431</v>
      </c>
      <c r="D239" s="10">
        <v>3499</v>
      </c>
      <c r="E239" s="12">
        <f t="shared" si="12"/>
        <v>3.6194595394556286E-2</v>
      </c>
    </row>
    <row r="240" spans="1:5" x14ac:dyDescent="0.25">
      <c r="A240" s="31" t="s">
        <v>9</v>
      </c>
      <c r="B240">
        <v>6</v>
      </c>
      <c r="C240" s="33">
        <f t="shared" si="11"/>
        <v>0.58708414872798431</v>
      </c>
      <c r="D240" s="6">
        <v>3499</v>
      </c>
      <c r="E240" s="33">
        <f t="shared" si="12"/>
        <v>3.6194595394556286E-2</v>
      </c>
    </row>
    <row r="241" spans="1:5" x14ac:dyDescent="0.25">
      <c r="A241" s="27" t="s">
        <v>31</v>
      </c>
      <c r="B241" s="9">
        <v>14</v>
      </c>
      <c r="C241" s="12">
        <f t="shared" si="11"/>
        <v>1.3698630136986301</v>
      </c>
      <c r="D241" s="10">
        <v>21321</v>
      </c>
      <c r="E241" s="12">
        <f t="shared" si="12"/>
        <v>0.22055014815871235</v>
      </c>
    </row>
    <row r="242" spans="1:5" x14ac:dyDescent="0.25">
      <c r="A242" s="31" t="s">
        <v>32</v>
      </c>
      <c r="B242">
        <v>4</v>
      </c>
      <c r="C242" s="33">
        <f t="shared" si="11"/>
        <v>0.39138943248532287</v>
      </c>
      <c r="D242" s="6">
        <v>3343</v>
      </c>
      <c r="E242" s="33">
        <f t="shared" si="12"/>
        <v>3.45808895124326E-2</v>
      </c>
    </row>
    <row r="243" spans="1:5" x14ac:dyDescent="0.25">
      <c r="A243" s="31" t="s">
        <v>9</v>
      </c>
      <c r="B243">
        <v>10</v>
      </c>
      <c r="C243" s="33">
        <f t="shared" si="11"/>
        <v>0.97847358121330719</v>
      </c>
      <c r="D243" s="6">
        <v>17978</v>
      </c>
      <c r="E243" s="33">
        <f t="shared" si="12"/>
        <v>0.18596925864627975</v>
      </c>
    </row>
    <row r="244" spans="1:5" x14ac:dyDescent="0.25">
      <c r="A244" s="27" t="s">
        <v>33</v>
      </c>
      <c r="B244" s="9">
        <v>147</v>
      </c>
      <c r="C244" s="12">
        <f t="shared" si="11"/>
        <v>14.383561643835616</v>
      </c>
      <c r="D244" s="10">
        <v>2242596.7624999285</v>
      </c>
      <c r="E244" s="12">
        <f t="shared" si="12"/>
        <v>23.198022992805587</v>
      </c>
    </row>
    <row r="245" spans="1:5" x14ac:dyDescent="0.25">
      <c r="A245" s="31" t="s">
        <v>34</v>
      </c>
      <c r="B245">
        <v>86</v>
      </c>
      <c r="C245" s="33">
        <f t="shared" si="11"/>
        <v>8.4148727984344429</v>
      </c>
      <c r="D245" s="6">
        <v>789120.0625</v>
      </c>
      <c r="E245" s="33">
        <f t="shared" si="12"/>
        <v>8.1628697856285992</v>
      </c>
    </row>
    <row r="246" spans="1:5" x14ac:dyDescent="0.25">
      <c r="A246" s="31" t="s">
        <v>9</v>
      </c>
      <c r="B246">
        <v>61</v>
      </c>
      <c r="C246" s="33">
        <f t="shared" si="11"/>
        <v>5.9686888454011742</v>
      </c>
      <c r="D246" s="6">
        <v>1453476.6999999285</v>
      </c>
      <c r="E246" s="33">
        <f t="shared" si="12"/>
        <v>15.035153207176986</v>
      </c>
    </row>
    <row r="247" spans="1:5" x14ac:dyDescent="0.25">
      <c r="A247" s="27" t="s">
        <v>23</v>
      </c>
      <c r="B247" s="9">
        <v>319</v>
      </c>
      <c r="C247" s="12">
        <f t="shared" si="11"/>
        <v>31.213307240704502</v>
      </c>
      <c r="D247" s="10">
        <v>1877945.34375</v>
      </c>
      <c r="E247" s="12">
        <f t="shared" si="12"/>
        <v>19.425970817411308</v>
      </c>
    </row>
    <row r="248" spans="1:5" ht="15.75" thickBot="1" x14ac:dyDescent="0.3">
      <c r="A248" s="32" t="s">
        <v>9</v>
      </c>
      <c r="B248">
        <v>319</v>
      </c>
      <c r="C248" s="34">
        <f t="shared" si="11"/>
        <v>31.213307240704502</v>
      </c>
      <c r="D248" s="6">
        <v>1877945.34375</v>
      </c>
      <c r="E248" s="34">
        <f t="shared" si="12"/>
        <v>19.425970817411308</v>
      </c>
    </row>
    <row r="249" spans="1:5" ht="15.75" thickBot="1" x14ac:dyDescent="0.3">
      <c r="A249" s="2" t="s">
        <v>37</v>
      </c>
      <c r="B249" s="2">
        <v>1022</v>
      </c>
      <c r="D249" s="21">
        <v>9667189.1531249285</v>
      </c>
    </row>
    <row r="253" spans="1:5" ht="15.75" thickBot="1" x14ac:dyDescent="0.3"/>
    <row r="254" spans="1:5" ht="15.75" thickBot="1" x14ac:dyDescent="0.3">
      <c r="A254" s="3" t="s">
        <v>0</v>
      </c>
      <c r="B254" s="4" t="s">
        <v>1</v>
      </c>
      <c r="C254" s="4" t="s">
        <v>2</v>
      </c>
    </row>
    <row r="255" spans="1:5" x14ac:dyDescent="0.25">
      <c r="A255" s="80" t="s">
        <v>5</v>
      </c>
      <c r="B255" s="79">
        <v>369</v>
      </c>
      <c r="C255" s="79">
        <f t="shared" ref="C255:C260" si="13">100*B255/$B$47</f>
        <v>7.2695035460992905</v>
      </c>
    </row>
    <row r="256" spans="1:5" x14ac:dyDescent="0.25">
      <c r="A256" s="28" t="s">
        <v>12</v>
      </c>
      <c r="B256" s="13">
        <v>13</v>
      </c>
      <c r="C256" s="13">
        <f t="shared" si="13"/>
        <v>0.256107171000788</v>
      </c>
    </row>
    <row r="257" spans="1:3" x14ac:dyDescent="0.25">
      <c r="A257" s="28" t="s">
        <v>14</v>
      </c>
      <c r="B257" s="13">
        <v>258</v>
      </c>
      <c r="C257" s="13">
        <f t="shared" si="13"/>
        <v>5.08274231678487</v>
      </c>
    </row>
    <row r="258" spans="1:3" x14ac:dyDescent="0.25">
      <c r="A258" s="28" t="s">
        <v>17</v>
      </c>
      <c r="B258" s="13">
        <v>2281</v>
      </c>
      <c r="C258" s="13">
        <f t="shared" si="13"/>
        <v>44.936958234830577</v>
      </c>
    </row>
    <row r="259" spans="1:3" x14ac:dyDescent="0.25">
      <c r="A259" s="28" t="s">
        <v>36</v>
      </c>
      <c r="B259" s="13">
        <v>3</v>
      </c>
      <c r="C259" s="13">
        <f t="shared" si="13"/>
        <v>5.9101654846335699E-2</v>
      </c>
    </row>
    <row r="260" spans="1:3" ht="15.75" thickBot="1" x14ac:dyDescent="0.3">
      <c r="A260" s="30" t="s">
        <v>26</v>
      </c>
      <c r="B260" s="15">
        <v>2152</v>
      </c>
      <c r="C260" s="15">
        <f t="shared" si="13"/>
        <v>42.39558707643814</v>
      </c>
    </row>
    <row r="261" spans="1:3" ht="15.75" thickBot="1" x14ac:dyDescent="0.3">
      <c r="A261" s="34" t="s">
        <v>37</v>
      </c>
      <c r="B261" s="34">
        <v>5076</v>
      </c>
    </row>
    <row r="262" spans="1:3" ht="15.75" thickBot="1" x14ac:dyDescent="0.3"/>
    <row r="263" spans="1:3" ht="15.75" thickBot="1" x14ac:dyDescent="0.3">
      <c r="A263" s="3" t="s">
        <v>0</v>
      </c>
      <c r="B263" s="4" t="s">
        <v>3</v>
      </c>
      <c r="C263" s="4" t="s">
        <v>4</v>
      </c>
    </row>
    <row r="264" spans="1:3" x14ac:dyDescent="0.25">
      <c r="A264" s="80" t="s">
        <v>5</v>
      </c>
      <c r="B264" s="81">
        <v>10841311.46875</v>
      </c>
      <c r="C264" s="79">
        <f t="shared" ref="C264:C269" si="14">100*B264/$D$47</f>
        <v>20.674377864545793</v>
      </c>
    </row>
    <row r="265" spans="1:3" x14ac:dyDescent="0.25">
      <c r="A265" s="28" t="s">
        <v>12</v>
      </c>
      <c r="B265" s="18">
        <v>41592</v>
      </c>
      <c r="C265" s="13">
        <f t="shared" si="14"/>
        <v>7.9315932082646229E-2</v>
      </c>
    </row>
    <row r="266" spans="1:3" x14ac:dyDescent="0.25">
      <c r="A266" s="28" t="s">
        <v>14</v>
      </c>
      <c r="B266" s="18">
        <v>882456.92882218957</v>
      </c>
      <c r="C266" s="13">
        <f t="shared" si="14"/>
        <v>1.6828451104135738</v>
      </c>
    </row>
    <row r="267" spans="1:3" x14ac:dyDescent="0.25">
      <c r="A267" s="28" t="s">
        <v>17</v>
      </c>
      <c r="B267" s="18">
        <v>14908571.405623436</v>
      </c>
      <c r="C267" s="13">
        <f t="shared" si="14"/>
        <v>28.430641398771641</v>
      </c>
    </row>
    <row r="268" spans="1:3" x14ac:dyDescent="0.25">
      <c r="A268" s="28" t="s">
        <v>36</v>
      </c>
      <c r="B268" s="18">
        <v>2274</v>
      </c>
      <c r="C268" s="13">
        <f t="shared" si="14"/>
        <v>4.336517348430889E-3</v>
      </c>
    </row>
    <row r="269" spans="1:3" ht="15.75" thickBot="1" x14ac:dyDescent="0.3">
      <c r="A269" s="30" t="s">
        <v>26</v>
      </c>
      <c r="B269" s="20">
        <v>25762186.973506093</v>
      </c>
      <c r="C269" s="15">
        <f t="shared" si="14"/>
        <v>49.128483176837918</v>
      </c>
    </row>
    <row r="270" spans="1:3" ht="15.75" thickBot="1" x14ac:dyDescent="0.3">
      <c r="A270" s="34" t="s">
        <v>37</v>
      </c>
      <c r="B270" s="55">
        <v>52438392.776701719</v>
      </c>
    </row>
    <row r="273" spans="1:3" ht="15.75" thickBot="1" x14ac:dyDescent="0.3"/>
    <row r="274" spans="1:3" ht="15.75" thickBot="1" x14ac:dyDescent="0.3">
      <c r="A274" s="82" t="s">
        <v>0</v>
      </c>
      <c r="B274" s="83" t="s">
        <v>130</v>
      </c>
      <c r="C274" s="84" t="s">
        <v>136</v>
      </c>
    </row>
    <row r="275" spans="1:3" x14ac:dyDescent="0.25">
      <c r="A275" s="85" t="s">
        <v>5</v>
      </c>
      <c r="B275" s="98">
        <v>92.25</v>
      </c>
      <c r="C275" s="98">
        <f>B275/B287*100</f>
        <v>1.8173758865248226</v>
      </c>
    </row>
    <row r="276" spans="1:3" x14ac:dyDescent="0.25">
      <c r="A276" s="85" t="s">
        <v>131</v>
      </c>
      <c r="B276" s="96"/>
      <c r="C276" s="96"/>
    </row>
    <row r="277" spans="1:3" x14ac:dyDescent="0.25">
      <c r="A277" s="85" t="s">
        <v>12</v>
      </c>
      <c r="B277" s="96">
        <v>6.5</v>
      </c>
      <c r="C277" s="96">
        <f>B277/B287*100</f>
        <v>0.128053585500394</v>
      </c>
    </row>
    <row r="278" spans="1:3" x14ac:dyDescent="0.25">
      <c r="A278" s="85" t="s">
        <v>132</v>
      </c>
      <c r="B278" s="96"/>
      <c r="C278" s="96"/>
    </row>
    <row r="279" spans="1:3" x14ac:dyDescent="0.25">
      <c r="A279" s="85" t="s">
        <v>14</v>
      </c>
      <c r="B279" s="96">
        <v>258</v>
      </c>
      <c r="C279" s="96">
        <f>B279/B287*100</f>
        <v>5.08274231678487</v>
      </c>
    </row>
    <row r="280" spans="1:3" x14ac:dyDescent="0.25">
      <c r="A280" s="85" t="s">
        <v>133</v>
      </c>
      <c r="B280" s="96"/>
      <c r="C280" s="96"/>
    </row>
    <row r="281" spans="1:3" x14ac:dyDescent="0.25">
      <c r="A281" s="85" t="s">
        <v>17</v>
      </c>
      <c r="B281" s="96">
        <v>456.2</v>
      </c>
      <c r="C281" s="96">
        <f>B281/B287*100</f>
        <v>8.9873916469661133</v>
      </c>
    </row>
    <row r="282" spans="1:3" x14ac:dyDescent="0.25">
      <c r="A282" s="85" t="s">
        <v>134</v>
      </c>
      <c r="B282" s="96"/>
      <c r="C282" s="96"/>
    </row>
    <row r="283" spans="1:3" x14ac:dyDescent="0.25">
      <c r="A283" s="85" t="s">
        <v>36</v>
      </c>
      <c r="B283" s="96">
        <v>0.6</v>
      </c>
      <c r="C283" s="96">
        <f>B283/B287*100</f>
        <v>1.1820330969267139E-2</v>
      </c>
    </row>
    <row r="284" spans="1:3" x14ac:dyDescent="0.25">
      <c r="A284" s="85" t="s">
        <v>134</v>
      </c>
      <c r="B284" s="96"/>
      <c r="C284" s="96"/>
    </row>
    <row r="285" spans="1:3" x14ac:dyDescent="0.25">
      <c r="A285" s="85" t="s">
        <v>26</v>
      </c>
      <c r="B285" s="96">
        <v>93.57</v>
      </c>
      <c r="C285" s="96">
        <f>B285/B287*100</f>
        <v>1.8433806146572103</v>
      </c>
    </row>
    <row r="286" spans="1:3" ht="15.75" thickBot="1" x14ac:dyDescent="0.3">
      <c r="A286" s="87" t="s">
        <v>135</v>
      </c>
      <c r="B286" s="97"/>
      <c r="C286" s="97"/>
    </row>
    <row r="287" spans="1:3" ht="15.75" thickBot="1" x14ac:dyDescent="0.3">
      <c r="A287" s="88" t="s">
        <v>37</v>
      </c>
      <c r="B287" s="89">
        <v>5076</v>
      </c>
      <c r="C287" s="90"/>
    </row>
    <row r="289" spans="1:3" ht="15.75" thickBot="1" x14ac:dyDescent="0.3"/>
    <row r="290" spans="1:3" ht="15.75" thickBot="1" x14ac:dyDescent="0.3">
      <c r="A290" s="82" t="s">
        <v>0</v>
      </c>
      <c r="B290" s="83" t="s">
        <v>139</v>
      </c>
      <c r="C290" s="84" t="s">
        <v>138</v>
      </c>
    </row>
    <row r="291" spans="1:3" x14ac:dyDescent="0.25">
      <c r="A291" s="85" t="s">
        <v>5</v>
      </c>
      <c r="B291" s="98">
        <v>2710327.75</v>
      </c>
      <c r="C291" s="98">
        <f>B291/B303*100</f>
        <v>5.1685942206505064</v>
      </c>
    </row>
    <row r="292" spans="1:3" x14ac:dyDescent="0.25">
      <c r="A292" s="85" t="s">
        <v>131</v>
      </c>
      <c r="B292" s="96"/>
      <c r="C292" s="96"/>
    </row>
    <row r="293" spans="1:3" x14ac:dyDescent="0.25">
      <c r="A293" s="85" t="s">
        <v>12</v>
      </c>
      <c r="B293" s="96">
        <v>20796</v>
      </c>
      <c r="C293" s="96">
        <f>B293/B303*100</f>
        <v>3.9657965872447694E-2</v>
      </c>
    </row>
    <row r="294" spans="1:3" x14ac:dyDescent="0.25">
      <c r="A294" s="85" t="s">
        <v>137</v>
      </c>
      <c r="B294" s="96"/>
      <c r="C294" s="96"/>
    </row>
    <row r="295" spans="1:3" x14ac:dyDescent="0.25">
      <c r="A295" s="85" t="s">
        <v>14</v>
      </c>
      <c r="B295" s="96">
        <v>882457</v>
      </c>
      <c r="C295" s="96">
        <f>B295/B303*100</f>
        <v>1.682845238983582</v>
      </c>
    </row>
    <row r="296" spans="1:3" x14ac:dyDescent="0.25">
      <c r="A296" s="85" t="s">
        <v>133</v>
      </c>
      <c r="B296" s="96"/>
      <c r="C296" s="96"/>
    </row>
    <row r="297" spans="1:3" x14ac:dyDescent="0.25">
      <c r="A297" s="85" t="s">
        <v>17</v>
      </c>
      <c r="B297" s="96">
        <v>2981714.2</v>
      </c>
      <c r="C297" s="96">
        <f>B297/B303*100</f>
        <v>5.6861281008363473</v>
      </c>
    </row>
    <row r="298" spans="1:3" x14ac:dyDescent="0.25">
      <c r="A298" s="85" t="s">
        <v>134</v>
      </c>
      <c r="B298" s="96"/>
      <c r="C298" s="96"/>
    </row>
    <row r="299" spans="1:3" x14ac:dyDescent="0.25">
      <c r="A299" s="85" t="s">
        <v>36</v>
      </c>
      <c r="B299" s="96">
        <v>454.8</v>
      </c>
      <c r="C299" s="96">
        <f>B299/B303*100</f>
        <v>8.6730346599294143E-4</v>
      </c>
    </row>
    <row r="300" spans="1:3" x14ac:dyDescent="0.25">
      <c r="A300" s="85" t="s">
        <v>134</v>
      </c>
      <c r="B300" s="96"/>
      <c r="C300" s="96"/>
    </row>
    <row r="301" spans="1:3" x14ac:dyDescent="0.25">
      <c r="A301" s="85" t="s">
        <v>26</v>
      </c>
      <c r="B301" s="96">
        <v>1120095.0900000001</v>
      </c>
      <c r="C301" s="96">
        <f>B301/B303*100</f>
        <v>2.1360210065933942</v>
      </c>
    </row>
    <row r="302" spans="1:3" ht="15.75" thickBot="1" x14ac:dyDescent="0.3">
      <c r="A302" s="87" t="s">
        <v>135</v>
      </c>
      <c r="B302" s="97"/>
      <c r="C302" s="97"/>
    </row>
    <row r="303" spans="1:3" ht="15.75" thickBot="1" x14ac:dyDescent="0.3">
      <c r="A303" s="88" t="s">
        <v>37</v>
      </c>
      <c r="B303" s="89">
        <v>52438393</v>
      </c>
      <c r="C303" s="90"/>
    </row>
    <row r="309" spans="1:3" ht="15.75" thickBot="1" x14ac:dyDescent="0.3"/>
    <row r="310" spans="1:3" ht="15.75" thickBot="1" x14ac:dyDescent="0.3">
      <c r="A310" s="95" t="s">
        <v>146</v>
      </c>
      <c r="B310" s="37" t="s">
        <v>147</v>
      </c>
      <c r="C310" s="37" t="s">
        <v>145</v>
      </c>
    </row>
    <row r="311" spans="1:3" x14ac:dyDescent="0.25">
      <c r="A311" s="93" t="s">
        <v>140</v>
      </c>
      <c r="B311" s="93">
        <v>574</v>
      </c>
      <c r="C311" s="93">
        <f>B311/$B$316*100</f>
        <v>11.308116627265562</v>
      </c>
    </row>
    <row r="312" spans="1:3" x14ac:dyDescent="0.25">
      <c r="A312" s="33" t="s">
        <v>141</v>
      </c>
      <c r="B312" s="33">
        <v>1182</v>
      </c>
      <c r="C312" s="33">
        <f t="shared" ref="C312:C315" si="15">B312/$B$316*100</f>
        <v>23.286052009456267</v>
      </c>
    </row>
    <row r="313" spans="1:3" x14ac:dyDescent="0.25">
      <c r="A313" s="33" t="s">
        <v>142</v>
      </c>
      <c r="B313" s="33">
        <v>1386</v>
      </c>
      <c r="C313" s="33">
        <f t="shared" si="15"/>
        <v>27.304964539007091</v>
      </c>
    </row>
    <row r="314" spans="1:3" x14ac:dyDescent="0.25">
      <c r="A314" s="33" t="s">
        <v>143</v>
      </c>
      <c r="B314" s="33">
        <v>924</v>
      </c>
      <c r="C314" s="33">
        <f t="shared" si="15"/>
        <v>18.203309692671397</v>
      </c>
    </row>
    <row r="315" spans="1:3" ht="15.75" thickBot="1" x14ac:dyDescent="0.3">
      <c r="A315" s="34" t="s">
        <v>144</v>
      </c>
      <c r="B315" s="34">
        <v>1022</v>
      </c>
      <c r="C315" s="34">
        <f t="shared" si="15"/>
        <v>20.133963750985028</v>
      </c>
    </row>
    <row r="316" spans="1:3" ht="15.75" thickBot="1" x14ac:dyDescent="0.3">
      <c r="A316" s="34" t="s">
        <v>37</v>
      </c>
      <c r="B316" s="34">
        <v>5076</v>
      </c>
    </row>
    <row r="317" spans="1:3" ht="15.75" thickBot="1" x14ac:dyDescent="0.3"/>
    <row r="318" spans="1:3" ht="15.75" thickBot="1" x14ac:dyDescent="0.3">
      <c r="A318" s="95" t="s">
        <v>146</v>
      </c>
      <c r="B318" s="37" t="s">
        <v>3</v>
      </c>
      <c r="C318" s="92" t="s">
        <v>4</v>
      </c>
    </row>
    <row r="319" spans="1:3" x14ac:dyDescent="0.25">
      <c r="A319" s="93" t="s">
        <v>140</v>
      </c>
      <c r="B319" s="94">
        <v>1739640.2809069401</v>
      </c>
      <c r="C319" s="91">
        <f>B319/$B$324*100</f>
        <v>3.317493517230488</v>
      </c>
    </row>
    <row r="320" spans="1:3" x14ac:dyDescent="0.25">
      <c r="A320" s="33" t="s">
        <v>141</v>
      </c>
      <c r="B320" s="54">
        <v>7650602.4000665545</v>
      </c>
      <c r="C320" s="86">
        <f>B320/$B$324*100</f>
        <v>14.58969658480018</v>
      </c>
    </row>
    <row r="321" spans="1:3" x14ac:dyDescent="0.25">
      <c r="A321" s="33" t="s">
        <v>142</v>
      </c>
      <c r="B321" s="54">
        <v>19135897.184999466</v>
      </c>
      <c r="C321" s="86">
        <f>B321/$B$324*100</f>
        <v>36.492150448786276</v>
      </c>
    </row>
    <row r="322" spans="1:3" x14ac:dyDescent="0.25">
      <c r="A322" s="33" t="s">
        <v>143</v>
      </c>
      <c r="B322" s="54">
        <v>14360969.090937138</v>
      </c>
      <c r="C322" s="86">
        <f>B322/$B$324*100</f>
        <v>27.386363941569336</v>
      </c>
    </row>
    <row r="323" spans="1:3" ht="15.75" thickBot="1" x14ac:dyDescent="0.3">
      <c r="A323" s="34" t="s">
        <v>144</v>
      </c>
      <c r="B323" s="55">
        <v>9667189.1531249285</v>
      </c>
      <c r="C323" s="78">
        <f>B323/$B$324*100</f>
        <v>18.435326945069992</v>
      </c>
    </row>
    <row r="324" spans="1:3" ht="15.75" thickBot="1" x14ac:dyDescent="0.3">
      <c r="A324" s="34" t="s">
        <v>37</v>
      </c>
      <c r="B324" s="55">
        <v>52438392.776701719</v>
      </c>
    </row>
  </sheetData>
  <mergeCells count="24">
    <mergeCell ref="B275:B276"/>
    <mergeCell ref="C275:C276"/>
    <mergeCell ref="B277:B278"/>
    <mergeCell ref="C277:C278"/>
    <mergeCell ref="B279:B280"/>
    <mergeCell ref="C279:C280"/>
    <mergeCell ref="B281:B282"/>
    <mergeCell ref="C281:C282"/>
    <mergeCell ref="B283:B284"/>
    <mergeCell ref="C283:C284"/>
    <mergeCell ref="B285:B286"/>
    <mergeCell ref="C285:C286"/>
    <mergeCell ref="B291:B292"/>
    <mergeCell ref="C291:C292"/>
    <mergeCell ref="B293:B294"/>
    <mergeCell ref="C293:C294"/>
    <mergeCell ref="B295:B296"/>
    <mergeCell ref="C295:C296"/>
    <mergeCell ref="B297:B298"/>
    <mergeCell ref="C297:C298"/>
    <mergeCell ref="B299:B300"/>
    <mergeCell ref="C299:C300"/>
    <mergeCell ref="B301:B302"/>
    <mergeCell ref="C301:C302"/>
  </mergeCells>
  <pageMargins left="0.7" right="0.7" top="0.75" bottom="0.75" header="0.3" footer="0.3"/>
  <pageSetup paperSize="8" fitToWidth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6"/>
  <sheetViews>
    <sheetView topLeftCell="A144" workbookViewId="0">
      <selection activeCell="D67" sqref="D67"/>
    </sheetView>
  </sheetViews>
  <sheetFormatPr defaultRowHeight="15" x14ac:dyDescent="0.25"/>
  <cols>
    <col min="1" max="1" width="21.85546875" customWidth="1"/>
    <col min="2" max="2" width="28.42578125" bestFit="1" customWidth="1"/>
    <col min="3" max="3" width="12" bestFit="1" customWidth="1"/>
    <col min="4" max="4" width="28.28515625" bestFit="1" customWidth="1"/>
    <col min="5" max="5" width="12" bestFit="1" customWidth="1"/>
  </cols>
  <sheetData>
    <row r="1" spans="1:5" ht="15.75" thickBot="1" x14ac:dyDescent="0.3">
      <c r="A1" s="1" t="s">
        <v>81</v>
      </c>
      <c r="B1" s="2"/>
      <c r="C1" s="22"/>
      <c r="D1" s="22"/>
      <c r="E1" s="25"/>
    </row>
    <row r="2" spans="1:5" ht="15.75" thickBot="1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x14ac:dyDescent="0.25">
      <c r="A3" s="26" t="s">
        <v>5</v>
      </c>
      <c r="B3" s="7">
        <v>10</v>
      </c>
      <c r="C3" s="11">
        <f t="shared" ref="C3:C32" si="0">100*B3/$B$33</f>
        <v>1.8315018315018314</v>
      </c>
      <c r="D3" s="7">
        <v>16704</v>
      </c>
      <c r="E3" s="11">
        <f t="shared" ref="E3:E32" si="1">100*D3/$D$33</f>
        <v>1.6132428073360825</v>
      </c>
    </row>
    <row r="4" spans="1:5" x14ac:dyDescent="0.25">
      <c r="A4" s="27" t="s">
        <v>10</v>
      </c>
      <c r="B4" s="9">
        <v>10</v>
      </c>
      <c r="C4" s="12">
        <f t="shared" si="0"/>
        <v>1.8315018315018314</v>
      </c>
      <c r="D4" s="9">
        <v>16704</v>
      </c>
      <c r="E4" s="12">
        <f t="shared" si="1"/>
        <v>1.6132428073360825</v>
      </c>
    </row>
    <row r="5" spans="1:5" x14ac:dyDescent="0.25">
      <c r="A5" s="31" t="s">
        <v>11</v>
      </c>
      <c r="B5">
        <v>6</v>
      </c>
      <c r="C5" s="33">
        <f t="shared" si="0"/>
        <v>1.098901098901099</v>
      </c>
      <c r="D5">
        <v>12563</v>
      </c>
      <c r="E5" s="33">
        <f t="shared" si="1"/>
        <v>1.213312343663985</v>
      </c>
    </row>
    <row r="6" spans="1:5" x14ac:dyDescent="0.25">
      <c r="A6" s="31" t="s">
        <v>9</v>
      </c>
      <c r="B6">
        <v>4</v>
      </c>
      <c r="C6" s="33">
        <f t="shared" si="0"/>
        <v>0.73260073260073255</v>
      </c>
      <c r="D6">
        <v>4141</v>
      </c>
      <c r="E6" s="33">
        <f t="shared" si="1"/>
        <v>0.39993046367209756</v>
      </c>
    </row>
    <row r="7" spans="1:5" x14ac:dyDescent="0.25">
      <c r="A7" s="29" t="s">
        <v>12</v>
      </c>
      <c r="B7" s="7">
        <v>2</v>
      </c>
      <c r="C7" s="14">
        <f t="shared" si="0"/>
        <v>0.36630036630036628</v>
      </c>
      <c r="D7" s="7">
        <v>3083</v>
      </c>
      <c r="E7" s="14">
        <f t="shared" si="1"/>
        <v>0.29775069294882317</v>
      </c>
    </row>
    <row r="8" spans="1:5" x14ac:dyDescent="0.25">
      <c r="A8" s="27" t="s">
        <v>13</v>
      </c>
      <c r="B8" s="9">
        <v>2</v>
      </c>
      <c r="C8" s="12">
        <f t="shared" si="0"/>
        <v>0.36630036630036628</v>
      </c>
      <c r="D8" s="9">
        <v>3083</v>
      </c>
      <c r="E8" s="12">
        <f t="shared" si="1"/>
        <v>0.29775069294882317</v>
      </c>
    </row>
    <row r="9" spans="1:5" x14ac:dyDescent="0.25">
      <c r="A9" s="31" t="s">
        <v>9</v>
      </c>
      <c r="B9">
        <v>2</v>
      </c>
      <c r="C9" s="33">
        <f t="shared" si="0"/>
        <v>0.36630036630036628</v>
      </c>
      <c r="D9">
        <v>3083</v>
      </c>
      <c r="E9" s="33">
        <f t="shared" si="1"/>
        <v>0.29775069294882317</v>
      </c>
    </row>
    <row r="10" spans="1:5" x14ac:dyDescent="0.25">
      <c r="A10" s="29" t="s">
        <v>14</v>
      </c>
      <c r="B10" s="7">
        <v>9</v>
      </c>
      <c r="C10" s="14">
        <f t="shared" si="0"/>
        <v>1.6483516483516483</v>
      </c>
      <c r="D10" s="7">
        <v>40851</v>
      </c>
      <c r="E10" s="14">
        <f t="shared" si="1"/>
        <v>3.9453174043634047</v>
      </c>
    </row>
    <row r="11" spans="1:5" x14ac:dyDescent="0.25">
      <c r="A11" s="27" t="s">
        <v>15</v>
      </c>
      <c r="B11" s="9">
        <v>9</v>
      </c>
      <c r="C11" s="12">
        <f t="shared" si="0"/>
        <v>1.6483516483516483</v>
      </c>
      <c r="D11" s="9">
        <v>40851</v>
      </c>
      <c r="E11" s="12">
        <f t="shared" si="1"/>
        <v>3.9453174043634047</v>
      </c>
    </row>
    <row r="12" spans="1:5" x14ac:dyDescent="0.25">
      <c r="A12" s="31" t="s">
        <v>16</v>
      </c>
      <c r="B12">
        <v>9</v>
      </c>
      <c r="C12" s="33">
        <f t="shared" si="0"/>
        <v>1.6483516483516483</v>
      </c>
      <c r="D12">
        <v>40851</v>
      </c>
      <c r="E12" s="33">
        <f t="shared" si="1"/>
        <v>3.9453174043634047</v>
      </c>
    </row>
    <row r="13" spans="1:5" x14ac:dyDescent="0.25">
      <c r="A13" s="29" t="s">
        <v>17</v>
      </c>
      <c r="B13" s="7">
        <v>309</v>
      </c>
      <c r="C13" s="14">
        <f t="shared" si="0"/>
        <v>56.593406593406591</v>
      </c>
      <c r="D13" s="7">
        <v>668349</v>
      </c>
      <c r="E13" s="14">
        <f t="shared" si="1"/>
        <v>64.547965579517694</v>
      </c>
    </row>
    <row r="14" spans="1:5" x14ac:dyDescent="0.25">
      <c r="A14" s="27" t="s">
        <v>18</v>
      </c>
      <c r="B14" s="9">
        <v>6</v>
      </c>
      <c r="C14" s="12">
        <f t="shared" si="0"/>
        <v>1.098901098901099</v>
      </c>
      <c r="D14" s="9">
        <v>11363</v>
      </c>
      <c r="E14" s="12">
        <f t="shared" si="1"/>
        <v>1.0974184638266227</v>
      </c>
    </row>
    <row r="15" spans="1:5" x14ac:dyDescent="0.25">
      <c r="A15" s="31" t="s">
        <v>19</v>
      </c>
      <c r="B15">
        <v>2</v>
      </c>
      <c r="C15" s="33">
        <f t="shared" si="0"/>
        <v>0.36630036630036628</v>
      </c>
      <c r="D15">
        <v>4686</v>
      </c>
      <c r="E15" s="33">
        <f t="shared" si="1"/>
        <v>0.4525656007648996</v>
      </c>
    </row>
    <row r="16" spans="1:5" x14ac:dyDescent="0.25">
      <c r="A16" s="31" t="s">
        <v>20</v>
      </c>
      <c r="B16">
        <v>4</v>
      </c>
      <c r="C16" s="33">
        <f t="shared" si="0"/>
        <v>0.73260073260073255</v>
      </c>
      <c r="D16">
        <v>6677</v>
      </c>
      <c r="E16" s="33">
        <f t="shared" si="1"/>
        <v>0.64485286306172318</v>
      </c>
    </row>
    <row r="17" spans="1:5" x14ac:dyDescent="0.25">
      <c r="A17" s="27" t="s">
        <v>21</v>
      </c>
      <c r="B17" s="9">
        <v>187</v>
      </c>
      <c r="C17" s="12">
        <f t="shared" si="0"/>
        <v>34.249084249084248</v>
      </c>
      <c r="D17" s="9">
        <v>343021</v>
      </c>
      <c r="E17" s="12">
        <f t="shared" si="1"/>
        <v>33.128362129743195</v>
      </c>
    </row>
    <row r="18" spans="1:5" x14ac:dyDescent="0.25">
      <c r="A18" s="31" t="s">
        <v>22</v>
      </c>
      <c r="B18">
        <v>187</v>
      </c>
      <c r="C18" s="33">
        <f t="shared" si="0"/>
        <v>34.249084249084248</v>
      </c>
      <c r="D18">
        <v>343021</v>
      </c>
      <c r="E18" s="33">
        <f t="shared" si="1"/>
        <v>33.128362129743195</v>
      </c>
    </row>
    <row r="19" spans="1:5" x14ac:dyDescent="0.25">
      <c r="A19" s="27" t="s">
        <v>23</v>
      </c>
      <c r="B19" s="9">
        <v>111</v>
      </c>
      <c r="C19" s="12">
        <f t="shared" si="0"/>
        <v>20.329670329670328</v>
      </c>
      <c r="D19" s="9">
        <v>309211</v>
      </c>
      <c r="E19" s="12">
        <f t="shared" si="1"/>
        <v>29.863052065325515</v>
      </c>
    </row>
    <row r="20" spans="1:5" x14ac:dyDescent="0.25">
      <c r="A20" s="31" t="s">
        <v>9</v>
      </c>
      <c r="B20">
        <v>111</v>
      </c>
      <c r="C20" s="33">
        <f t="shared" si="0"/>
        <v>20.329670329670328</v>
      </c>
      <c r="D20">
        <v>309211</v>
      </c>
      <c r="E20" s="33">
        <f t="shared" si="1"/>
        <v>29.863052065325515</v>
      </c>
    </row>
    <row r="21" spans="1:5" x14ac:dyDescent="0.25">
      <c r="A21" s="27" t="s">
        <v>24</v>
      </c>
      <c r="B21" s="9">
        <v>5</v>
      </c>
      <c r="C21" s="12">
        <f t="shared" si="0"/>
        <v>0.91575091575091572</v>
      </c>
      <c r="D21" s="9">
        <v>4754</v>
      </c>
      <c r="E21" s="12">
        <f t="shared" si="1"/>
        <v>0.45913292062235012</v>
      </c>
    </row>
    <row r="22" spans="1:5" x14ac:dyDescent="0.25">
      <c r="A22" s="31" t="s">
        <v>9</v>
      </c>
      <c r="B22">
        <v>5</v>
      </c>
      <c r="C22" s="33">
        <f t="shared" si="0"/>
        <v>0.91575091575091572</v>
      </c>
      <c r="D22">
        <v>4754</v>
      </c>
      <c r="E22" s="33">
        <f t="shared" si="1"/>
        <v>0.45913292062235012</v>
      </c>
    </row>
    <row r="23" spans="1:5" x14ac:dyDescent="0.25">
      <c r="A23" s="29" t="s">
        <v>26</v>
      </c>
      <c r="B23" s="7">
        <v>216</v>
      </c>
      <c r="C23" s="14">
        <f t="shared" si="0"/>
        <v>39.560439560439562</v>
      </c>
      <c r="D23" s="7">
        <v>306443</v>
      </c>
      <c r="E23" s="14">
        <f t="shared" si="1"/>
        <v>29.595723515834003</v>
      </c>
    </row>
    <row r="24" spans="1:5" x14ac:dyDescent="0.25">
      <c r="A24" s="27" t="s">
        <v>28</v>
      </c>
      <c r="B24" s="9">
        <v>7</v>
      </c>
      <c r="C24" s="12">
        <f t="shared" si="0"/>
        <v>1.2820512820512822</v>
      </c>
      <c r="D24" s="9">
        <v>12331</v>
      </c>
      <c r="E24" s="12">
        <f t="shared" si="1"/>
        <v>1.190906193562095</v>
      </c>
    </row>
    <row r="25" spans="1:5" x14ac:dyDescent="0.25">
      <c r="A25" s="31" t="s">
        <v>29</v>
      </c>
      <c r="B25">
        <v>7</v>
      </c>
      <c r="C25" s="33">
        <f t="shared" si="0"/>
        <v>1.2820512820512822</v>
      </c>
      <c r="D25">
        <v>12331</v>
      </c>
      <c r="E25" s="33">
        <f t="shared" si="1"/>
        <v>1.190906193562095</v>
      </c>
    </row>
    <row r="26" spans="1:5" x14ac:dyDescent="0.25">
      <c r="A26" s="27" t="s">
        <v>31</v>
      </c>
      <c r="B26" s="9">
        <v>12</v>
      </c>
      <c r="C26" s="12">
        <f t="shared" si="0"/>
        <v>2.197802197802198</v>
      </c>
      <c r="D26" s="9">
        <v>16473</v>
      </c>
      <c r="E26" s="12">
        <f t="shared" si="1"/>
        <v>1.5909332354673904</v>
      </c>
    </row>
    <row r="27" spans="1:5" x14ac:dyDescent="0.25">
      <c r="A27" s="31" t="s">
        <v>32</v>
      </c>
      <c r="B27">
        <v>4</v>
      </c>
      <c r="C27" s="33">
        <f t="shared" si="0"/>
        <v>0.73260073260073255</v>
      </c>
      <c r="D27">
        <v>5042</v>
      </c>
      <c r="E27" s="33">
        <f t="shared" si="1"/>
        <v>0.48694745178331705</v>
      </c>
    </row>
    <row r="28" spans="1:5" x14ac:dyDescent="0.25">
      <c r="A28" s="31" t="s">
        <v>9</v>
      </c>
      <c r="B28">
        <v>8</v>
      </c>
      <c r="C28" s="33">
        <f t="shared" si="0"/>
        <v>1.4652014652014651</v>
      </c>
      <c r="D28">
        <v>11431</v>
      </c>
      <c r="E28" s="33">
        <f t="shared" si="1"/>
        <v>1.1039857836840732</v>
      </c>
    </row>
    <row r="29" spans="1:5" x14ac:dyDescent="0.25">
      <c r="A29" s="27" t="s">
        <v>33</v>
      </c>
      <c r="B29" s="9">
        <v>45</v>
      </c>
      <c r="C29" s="12">
        <f t="shared" si="0"/>
        <v>8.2417582417582409</v>
      </c>
      <c r="D29" s="9">
        <v>95060</v>
      </c>
      <c r="E29" s="12">
        <f t="shared" si="1"/>
        <v>9.1807268477830473</v>
      </c>
    </row>
    <row r="30" spans="1:5" x14ac:dyDescent="0.25">
      <c r="A30" s="31" t="s">
        <v>9</v>
      </c>
      <c r="B30">
        <v>45</v>
      </c>
      <c r="C30" s="33">
        <f t="shared" si="0"/>
        <v>8.2417582417582409</v>
      </c>
      <c r="D30">
        <v>95060</v>
      </c>
      <c r="E30" s="33">
        <f t="shared" si="1"/>
        <v>9.1807268477830473</v>
      </c>
    </row>
    <row r="31" spans="1:5" x14ac:dyDescent="0.25">
      <c r="A31" s="27" t="s">
        <v>23</v>
      </c>
      <c r="B31" s="9">
        <v>152</v>
      </c>
      <c r="C31" s="12">
        <f t="shared" si="0"/>
        <v>27.838827838827839</v>
      </c>
      <c r="D31" s="9">
        <v>182579</v>
      </c>
      <c r="E31" s="12">
        <f t="shared" si="1"/>
        <v>17.633157239021468</v>
      </c>
    </row>
    <row r="32" spans="1:5" ht="15.75" thickBot="1" x14ac:dyDescent="0.3">
      <c r="A32" s="31" t="s">
        <v>9</v>
      </c>
      <c r="B32">
        <v>152</v>
      </c>
      <c r="C32" s="34">
        <f t="shared" si="0"/>
        <v>27.838827838827839</v>
      </c>
      <c r="D32">
        <v>182579</v>
      </c>
      <c r="E32" s="34">
        <f t="shared" si="1"/>
        <v>17.633157239021468</v>
      </c>
    </row>
    <row r="33" spans="1:5" ht="15.75" thickBot="1" x14ac:dyDescent="0.3">
      <c r="A33" s="2" t="s">
        <v>37</v>
      </c>
      <c r="B33" s="22">
        <v>546</v>
      </c>
      <c r="D33" s="2">
        <v>1035430</v>
      </c>
    </row>
    <row r="34" spans="1:5" ht="15.75" thickBot="1" x14ac:dyDescent="0.3"/>
    <row r="35" spans="1:5" ht="15.75" thickBot="1" x14ac:dyDescent="0.3">
      <c r="A35" s="5" t="s">
        <v>82</v>
      </c>
      <c r="B35" s="22"/>
      <c r="C35" s="25"/>
      <c r="D35" s="25"/>
      <c r="E35" s="25"/>
    </row>
    <row r="36" spans="1:5" ht="15.75" thickBot="1" x14ac:dyDescent="0.3">
      <c r="A36" s="3" t="s">
        <v>0</v>
      </c>
      <c r="B36" s="4" t="s">
        <v>1</v>
      </c>
      <c r="C36" s="4" t="s">
        <v>2</v>
      </c>
      <c r="D36" s="4" t="s">
        <v>3</v>
      </c>
      <c r="E36" s="4" t="s">
        <v>4</v>
      </c>
    </row>
    <row r="37" spans="1:5" x14ac:dyDescent="0.25">
      <c r="A37" s="26" t="s">
        <v>17</v>
      </c>
      <c r="B37" s="7">
        <v>5</v>
      </c>
      <c r="C37" s="11">
        <f t="shared" ref="C37:C44" si="2">100*B37/$B$45</f>
        <v>50</v>
      </c>
      <c r="D37" s="7">
        <v>8398</v>
      </c>
      <c r="E37" s="11">
        <f t="shared" ref="E37:E44" si="3">100*D37/$D$45</f>
        <v>60.587259216506745</v>
      </c>
    </row>
    <row r="38" spans="1:5" x14ac:dyDescent="0.25">
      <c r="A38" s="27" t="s">
        <v>21</v>
      </c>
      <c r="B38" s="9">
        <v>5</v>
      </c>
      <c r="C38" s="12">
        <f t="shared" si="2"/>
        <v>50</v>
      </c>
      <c r="D38" s="9">
        <v>8398</v>
      </c>
      <c r="E38" s="12">
        <f t="shared" si="3"/>
        <v>60.587259216506745</v>
      </c>
    </row>
    <row r="39" spans="1:5" x14ac:dyDescent="0.25">
      <c r="A39" s="31" t="s">
        <v>22</v>
      </c>
      <c r="B39">
        <v>5</v>
      </c>
      <c r="C39" s="33">
        <f t="shared" si="2"/>
        <v>50</v>
      </c>
      <c r="D39">
        <v>8398</v>
      </c>
      <c r="E39" s="33">
        <f t="shared" si="3"/>
        <v>60.587259216506745</v>
      </c>
    </row>
    <row r="40" spans="1:5" x14ac:dyDescent="0.25">
      <c r="A40" s="29" t="s">
        <v>26</v>
      </c>
      <c r="B40" s="7">
        <v>5</v>
      </c>
      <c r="C40" s="14">
        <f t="shared" si="2"/>
        <v>50</v>
      </c>
      <c r="D40" s="7">
        <v>5463</v>
      </c>
      <c r="E40" s="14">
        <f t="shared" si="3"/>
        <v>39.412740783493255</v>
      </c>
    </row>
    <row r="41" spans="1:5" x14ac:dyDescent="0.25">
      <c r="A41" s="27" t="s">
        <v>31</v>
      </c>
      <c r="B41" s="9">
        <v>2</v>
      </c>
      <c r="C41" s="12">
        <f t="shared" si="2"/>
        <v>20</v>
      </c>
      <c r="D41" s="9">
        <v>3075</v>
      </c>
      <c r="E41" s="12">
        <f t="shared" si="3"/>
        <v>22.184546569511578</v>
      </c>
    </row>
    <row r="42" spans="1:5" x14ac:dyDescent="0.25">
      <c r="A42" s="31" t="s">
        <v>32</v>
      </c>
      <c r="B42">
        <v>2</v>
      </c>
      <c r="C42" s="33">
        <f t="shared" si="2"/>
        <v>20</v>
      </c>
      <c r="D42">
        <v>3075</v>
      </c>
      <c r="E42" s="33">
        <f t="shared" si="3"/>
        <v>22.184546569511578</v>
      </c>
    </row>
    <row r="43" spans="1:5" x14ac:dyDescent="0.25">
      <c r="A43" s="27" t="s">
        <v>23</v>
      </c>
      <c r="B43" s="9">
        <v>3</v>
      </c>
      <c r="C43" s="12">
        <f t="shared" si="2"/>
        <v>30</v>
      </c>
      <c r="D43" s="9">
        <v>2388</v>
      </c>
      <c r="E43" s="12">
        <f t="shared" si="3"/>
        <v>17.228194213981673</v>
      </c>
    </row>
    <row r="44" spans="1:5" ht="15.75" thickBot="1" x14ac:dyDescent="0.3">
      <c r="A44" s="31" t="s">
        <v>9</v>
      </c>
      <c r="B44">
        <v>3</v>
      </c>
      <c r="C44" s="34">
        <f t="shared" si="2"/>
        <v>30</v>
      </c>
      <c r="D44">
        <v>2388</v>
      </c>
      <c r="E44" s="34">
        <f t="shared" si="3"/>
        <v>17.228194213981673</v>
      </c>
    </row>
    <row r="45" spans="1:5" ht="15.75" thickBot="1" x14ac:dyDescent="0.3">
      <c r="A45" s="2" t="s">
        <v>37</v>
      </c>
      <c r="B45" s="22">
        <v>10</v>
      </c>
      <c r="D45" s="2">
        <v>13861</v>
      </c>
    </row>
    <row r="46" spans="1:5" ht="15.75" thickBot="1" x14ac:dyDescent="0.3"/>
    <row r="47" spans="1:5" ht="15.75" thickBot="1" x14ac:dyDescent="0.3">
      <c r="A47" s="5" t="s">
        <v>83</v>
      </c>
      <c r="B47" s="22"/>
      <c r="C47" s="25"/>
      <c r="D47" s="25"/>
      <c r="E47" s="25"/>
    </row>
    <row r="48" spans="1:5" ht="15.75" thickBot="1" x14ac:dyDescent="0.3">
      <c r="A48" s="3" t="s">
        <v>0</v>
      </c>
      <c r="B48" s="4" t="s">
        <v>1</v>
      </c>
      <c r="C48" s="4" t="s">
        <v>2</v>
      </c>
      <c r="D48" s="4" t="s">
        <v>3</v>
      </c>
      <c r="E48" s="4" t="s">
        <v>4</v>
      </c>
    </row>
    <row r="49" spans="1:5" x14ac:dyDescent="0.25">
      <c r="A49" s="26" t="s">
        <v>5</v>
      </c>
      <c r="B49" s="7">
        <v>1</v>
      </c>
      <c r="C49" s="11">
        <f t="shared" ref="C49:C66" si="4">100*B49/$B$67</f>
        <v>2.5641025641025643</v>
      </c>
      <c r="D49" s="7">
        <v>2680</v>
      </c>
      <c r="E49" s="11">
        <f t="shared" ref="E49:E66" si="5">100*D49/$D$67</f>
        <v>2.3192619900652507</v>
      </c>
    </row>
    <row r="50" spans="1:5" x14ac:dyDescent="0.25">
      <c r="A50" s="27" t="s">
        <v>10</v>
      </c>
      <c r="B50" s="9">
        <v>1</v>
      </c>
      <c r="C50" s="12">
        <f t="shared" si="4"/>
        <v>2.5641025641025643</v>
      </c>
      <c r="D50" s="9">
        <v>2680</v>
      </c>
      <c r="E50" s="12">
        <f t="shared" si="5"/>
        <v>2.3192619900652507</v>
      </c>
    </row>
    <row r="51" spans="1:5" x14ac:dyDescent="0.25">
      <c r="A51" s="31" t="s">
        <v>11</v>
      </c>
      <c r="B51">
        <v>1</v>
      </c>
      <c r="C51" s="33">
        <f t="shared" si="4"/>
        <v>2.5641025641025643</v>
      </c>
      <c r="D51">
        <v>2680</v>
      </c>
      <c r="E51" s="33">
        <f t="shared" si="5"/>
        <v>2.3192619900652507</v>
      </c>
    </row>
    <row r="52" spans="1:5" x14ac:dyDescent="0.25">
      <c r="A52" s="29" t="s">
        <v>14</v>
      </c>
      <c r="B52" s="7">
        <v>1</v>
      </c>
      <c r="C52" s="14">
        <f t="shared" si="4"/>
        <v>2.5641025641025643</v>
      </c>
      <c r="D52" s="7">
        <v>3836</v>
      </c>
      <c r="E52" s="14">
        <f t="shared" si="5"/>
        <v>3.3196600723471277</v>
      </c>
    </row>
    <row r="53" spans="1:5" x14ac:dyDescent="0.25">
      <c r="A53" s="27" t="s">
        <v>15</v>
      </c>
      <c r="B53" s="9">
        <v>1</v>
      </c>
      <c r="C53" s="12">
        <f t="shared" si="4"/>
        <v>2.5641025641025643</v>
      </c>
      <c r="D53" s="9">
        <v>3836</v>
      </c>
      <c r="E53" s="12">
        <f t="shared" si="5"/>
        <v>3.3196600723471277</v>
      </c>
    </row>
    <row r="54" spans="1:5" x14ac:dyDescent="0.25">
      <c r="A54" s="31" t="s">
        <v>16</v>
      </c>
      <c r="B54">
        <v>1</v>
      </c>
      <c r="C54" s="33">
        <f t="shared" si="4"/>
        <v>2.5641025641025643</v>
      </c>
      <c r="D54">
        <v>3836</v>
      </c>
      <c r="E54" s="33">
        <f t="shared" si="5"/>
        <v>3.3196600723471277</v>
      </c>
    </row>
    <row r="55" spans="1:5" x14ac:dyDescent="0.25">
      <c r="A55" s="29" t="s">
        <v>17</v>
      </c>
      <c r="B55" s="7">
        <v>25</v>
      </c>
      <c r="C55" s="14">
        <f t="shared" si="4"/>
        <v>64.102564102564102</v>
      </c>
      <c r="D55" s="7">
        <v>91276</v>
      </c>
      <c r="E55" s="14">
        <f t="shared" si="5"/>
        <v>78.98990947955069</v>
      </c>
    </row>
    <row r="56" spans="1:5" x14ac:dyDescent="0.25">
      <c r="A56" s="27" t="s">
        <v>18</v>
      </c>
      <c r="B56" s="9">
        <v>1</v>
      </c>
      <c r="C56" s="12">
        <f t="shared" si="4"/>
        <v>2.5641025641025643</v>
      </c>
      <c r="D56" s="9">
        <v>1611</v>
      </c>
      <c r="E56" s="12">
        <f t="shared" si="5"/>
        <v>1.3941533828339996</v>
      </c>
    </row>
    <row r="57" spans="1:5" x14ac:dyDescent="0.25">
      <c r="A57" s="31" t="s">
        <v>19</v>
      </c>
      <c r="B57">
        <v>1</v>
      </c>
      <c r="C57" s="33">
        <f t="shared" si="4"/>
        <v>2.5641025641025643</v>
      </c>
      <c r="D57">
        <v>1611</v>
      </c>
      <c r="E57" s="33">
        <f t="shared" si="5"/>
        <v>1.3941533828339996</v>
      </c>
    </row>
    <row r="58" spans="1:5" x14ac:dyDescent="0.25">
      <c r="A58" s="27" t="s">
        <v>21</v>
      </c>
      <c r="B58" s="9">
        <v>9</v>
      </c>
      <c r="C58" s="12">
        <f t="shared" si="4"/>
        <v>23.076923076923077</v>
      </c>
      <c r="D58" s="9">
        <v>26583</v>
      </c>
      <c r="E58" s="12">
        <f t="shared" si="5"/>
        <v>23.00482891115842</v>
      </c>
    </row>
    <row r="59" spans="1:5" x14ac:dyDescent="0.25">
      <c r="A59" s="31" t="s">
        <v>22</v>
      </c>
      <c r="B59">
        <v>9</v>
      </c>
      <c r="C59" s="33">
        <f t="shared" si="4"/>
        <v>23.076923076923077</v>
      </c>
      <c r="D59">
        <v>26583</v>
      </c>
      <c r="E59" s="33">
        <f t="shared" si="5"/>
        <v>23.00482891115842</v>
      </c>
    </row>
    <row r="60" spans="1:5" x14ac:dyDescent="0.25">
      <c r="A60" s="27" t="s">
        <v>23</v>
      </c>
      <c r="B60" s="9">
        <v>15</v>
      </c>
      <c r="C60" s="12">
        <f t="shared" si="4"/>
        <v>38.46153846153846</v>
      </c>
      <c r="D60" s="9">
        <v>63082</v>
      </c>
      <c r="E60" s="12">
        <f t="shared" si="5"/>
        <v>54.590927185558265</v>
      </c>
    </row>
    <row r="61" spans="1:5" x14ac:dyDescent="0.25">
      <c r="A61" s="31" t="s">
        <v>9</v>
      </c>
      <c r="B61">
        <v>15</v>
      </c>
      <c r="C61" s="33">
        <f t="shared" si="4"/>
        <v>38.46153846153846</v>
      </c>
      <c r="D61">
        <v>63082</v>
      </c>
      <c r="E61" s="33">
        <f t="shared" si="5"/>
        <v>54.590927185558265</v>
      </c>
    </row>
    <row r="62" spans="1:5" x14ac:dyDescent="0.25">
      <c r="A62" s="29" t="s">
        <v>26</v>
      </c>
      <c r="B62" s="7">
        <v>12</v>
      </c>
      <c r="C62" s="14">
        <f t="shared" si="4"/>
        <v>30.76923076923077</v>
      </c>
      <c r="D62" s="7">
        <v>17762</v>
      </c>
      <c r="E62" s="14">
        <f t="shared" si="5"/>
        <v>15.371168458036935</v>
      </c>
    </row>
    <row r="63" spans="1:5" x14ac:dyDescent="0.25">
      <c r="A63" s="27" t="s">
        <v>31</v>
      </c>
      <c r="B63" s="9">
        <v>1</v>
      </c>
      <c r="C63" s="12">
        <f t="shared" si="4"/>
        <v>2.5641025641025643</v>
      </c>
      <c r="D63" s="9">
        <v>1265</v>
      </c>
      <c r="E63" s="12">
        <f t="shared" si="5"/>
        <v>1.0947262751613964</v>
      </c>
    </row>
    <row r="64" spans="1:5" x14ac:dyDescent="0.25">
      <c r="A64" s="31" t="s">
        <v>9</v>
      </c>
      <c r="B64">
        <v>1</v>
      </c>
      <c r="C64" s="33">
        <f t="shared" si="4"/>
        <v>2.5641025641025643</v>
      </c>
      <c r="D64">
        <v>1265</v>
      </c>
      <c r="E64" s="33">
        <f t="shared" si="5"/>
        <v>1.0947262751613964</v>
      </c>
    </row>
    <row r="65" spans="1:5" x14ac:dyDescent="0.25">
      <c r="A65" s="27" t="s">
        <v>23</v>
      </c>
      <c r="B65" s="9">
        <v>11</v>
      </c>
      <c r="C65" s="12">
        <f t="shared" si="4"/>
        <v>28.205128205128204</v>
      </c>
      <c r="D65" s="9">
        <v>16497</v>
      </c>
      <c r="E65" s="12">
        <f t="shared" si="5"/>
        <v>14.276442182875538</v>
      </c>
    </row>
    <row r="66" spans="1:5" ht="15.75" thickBot="1" x14ac:dyDescent="0.3">
      <c r="A66" s="31" t="s">
        <v>9</v>
      </c>
      <c r="B66">
        <v>11</v>
      </c>
      <c r="C66" s="34">
        <f t="shared" si="4"/>
        <v>28.205128205128204</v>
      </c>
      <c r="D66">
        <v>16497</v>
      </c>
      <c r="E66" s="34">
        <f t="shared" si="5"/>
        <v>14.276442182875538</v>
      </c>
    </row>
    <row r="67" spans="1:5" ht="15.75" thickBot="1" x14ac:dyDescent="0.3">
      <c r="A67" s="2" t="s">
        <v>37</v>
      </c>
      <c r="B67" s="22">
        <v>39</v>
      </c>
      <c r="D67" s="2">
        <v>115554</v>
      </c>
    </row>
    <row r="68" spans="1:5" ht="15.75" thickBot="1" x14ac:dyDescent="0.3"/>
    <row r="69" spans="1:5" ht="15.75" thickBot="1" x14ac:dyDescent="0.3">
      <c r="A69" s="52" t="s">
        <v>84</v>
      </c>
      <c r="B69" s="53"/>
      <c r="C69" s="25"/>
      <c r="D69" s="25"/>
      <c r="E69" s="25"/>
    </row>
    <row r="70" spans="1:5" ht="15.75" thickBot="1" x14ac:dyDescent="0.3">
      <c r="A70" s="3" t="s">
        <v>0</v>
      </c>
      <c r="B70" s="4" t="s">
        <v>1</v>
      </c>
      <c r="C70" s="4" t="s">
        <v>2</v>
      </c>
      <c r="D70" s="4" t="s">
        <v>3</v>
      </c>
      <c r="E70" s="4" t="s">
        <v>4</v>
      </c>
    </row>
    <row r="71" spans="1:5" x14ac:dyDescent="0.25">
      <c r="A71" s="26" t="s">
        <v>12</v>
      </c>
      <c r="B71" s="7">
        <v>1</v>
      </c>
      <c r="C71" s="11">
        <f t="shared" ref="C71:C96" si="6">100*B71/$B$97</f>
        <v>0.5494505494505495</v>
      </c>
      <c r="D71" s="7">
        <v>1658</v>
      </c>
      <c r="E71" s="11">
        <f t="shared" ref="E71:E96" si="7">100*D71/$D$97</f>
        <v>0.39626393376799679</v>
      </c>
    </row>
    <row r="72" spans="1:5" x14ac:dyDescent="0.25">
      <c r="A72" s="27" t="s">
        <v>13</v>
      </c>
      <c r="B72" s="9">
        <v>1</v>
      </c>
      <c r="C72" s="12">
        <f t="shared" si="6"/>
        <v>0.5494505494505495</v>
      </c>
      <c r="D72" s="9">
        <v>1658</v>
      </c>
      <c r="E72" s="12">
        <f t="shared" si="7"/>
        <v>0.39626393376799679</v>
      </c>
    </row>
    <row r="73" spans="1:5" x14ac:dyDescent="0.25">
      <c r="A73" s="31" t="s">
        <v>9</v>
      </c>
      <c r="B73">
        <v>1</v>
      </c>
      <c r="C73" s="33">
        <f t="shared" si="6"/>
        <v>0.5494505494505495</v>
      </c>
      <c r="D73">
        <v>1658</v>
      </c>
      <c r="E73" s="33">
        <f t="shared" si="7"/>
        <v>0.39626393376799679</v>
      </c>
    </row>
    <row r="74" spans="1:5" x14ac:dyDescent="0.25">
      <c r="A74" s="29" t="s">
        <v>14</v>
      </c>
      <c r="B74" s="7">
        <v>7</v>
      </c>
      <c r="C74" s="14">
        <f t="shared" si="6"/>
        <v>3.8461538461538463</v>
      </c>
      <c r="D74" s="7">
        <v>34720</v>
      </c>
      <c r="E74" s="14">
        <f t="shared" si="7"/>
        <v>8.2981204948280141</v>
      </c>
    </row>
    <row r="75" spans="1:5" x14ac:dyDescent="0.25">
      <c r="A75" s="27" t="s">
        <v>15</v>
      </c>
      <c r="B75" s="9">
        <v>7</v>
      </c>
      <c r="C75" s="12">
        <f t="shared" si="6"/>
        <v>3.8461538461538463</v>
      </c>
      <c r="D75" s="9">
        <v>34720</v>
      </c>
      <c r="E75" s="12">
        <f t="shared" si="7"/>
        <v>8.2981204948280141</v>
      </c>
    </row>
    <row r="76" spans="1:5" x14ac:dyDescent="0.25">
      <c r="A76" s="31" t="s">
        <v>16</v>
      </c>
      <c r="B76">
        <v>7</v>
      </c>
      <c r="C76" s="33">
        <f t="shared" si="6"/>
        <v>3.8461538461538463</v>
      </c>
      <c r="D76">
        <v>34720</v>
      </c>
      <c r="E76" s="33">
        <f t="shared" si="7"/>
        <v>8.2981204948280141</v>
      </c>
    </row>
    <row r="77" spans="1:5" x14ac:dyDescent="0.25">
      <c r="A77" s="29" t="s">
        <v>17</v>
      </c>
      <c r="B77" s="7">
        <v>119</v>
      </c>
      <c r="C77" s="14">
        <f t="shared" si="6"/>
        <v>65.384615384615387</v>
      </c>
      <c r="D77" s="7">
        <v>286239</v>
      </c>
      <c r="E77" s="14">
        <f t="shared" si="7"/>
        <v>68.411454847899662</v>
      </c>
    </row>
    <row r="78" spans="1:5" x14ac:dyDescent="0.25">
      <c r="A78" s="27" t="s">
        <v>18</v>
      </c>
      <c r="B78" s="9">
        <v>3</v>
      </c>
      <c r="C78" s="12">
        <f t="shared" si="6"/>
        <v>1.6483516483516483</v>
      </c>
      <c r="D78" s="9">
        <v>6516</v>
      </c>
      <c r="E78" s="12">
        <f t="shared" si="7"/>
        <v>1.5573315997782069</v>
      </c>
    </row>
    <row r="79" spans="1:5" x14ac:dyDescent="0.25">
      <c r="A79" s="31" t="s">
        <v>19</v>
      </c>
      <c r="B79">
        <v>1</v>
      </c>
      <c r="C79" s="33">
        <f t="shared" si="6"/>
        <v>0.5494505494505495</v>
      </c>
      <c r="D79">
        <v>3075</v>
      </c>
      <c r="E79" s="33">
        <f t="shared" si="7"/>
        <v>0.73492858645150183</v>
      </c>
    </row>
    <row r="80" spans="1:5" x14ac:dyDescent="0.25">
      <c r="A80" s="31" t="s">
        <v>20</v>
      </c>
      <c r="B80">
        <v>2</v>
      </c>
      <c r="C80" s="33">
        <f t="shared" si="6"/>
        <v>1.098901098901099</v>
      </c>
      <c r="D80">
        <v>3441</v>
      </c>
      <c r="E80" s="33">
        <f t="shared" si="7"/>
        <v>0.82240301332670507</v>
      </c>
    </row>
    <row r="81" spans="1:5" x14ac:dyDescent="0.25">
      <c r="A81" s="27" t="s">
        <v>21</v>
      </c>
      <c r="B81" s="9">
        <v>84</v>
      </c>
      <c r="C81" s="12">
        <f t="shared" si="6"/>
        <v>46.153846153846153</v>
      </c>
      <c r="D81" s="9">
        <v>169614</v>
      </c>
      <c r="E81" s="12">
        <f t="shared" si="7"/>
        <v>40.537943825165868</v>
      </c>
    </row>
    <row r="82" spans="1:5" x14ac:dyDescent="0.25">
      <c r="A82" s="31" t="s">
        <v>22</v>
      </c>
      <c r="B82">
        <v>84</v>
      </c>
      <c r="C82" s="33">
        <f t="shared" si="6"/>
        <v>46.153846153846153</v>
      </c>
      <c r="D82">
        <v>169614</v>
      </c>
      <c r="E82" s="33">
        <f t="shared" si="7"/>
        <v>40.537943825165868</v>
      </c>
    </row>
    <row r="83" spans="1:5" x14ac:dyDescent="0.25">
      <c r="A83" s="27" t="s">
        <v>23</v>
      </c>
      <c r="B83" s="9">
        <v>30</v>
      </c>
      <c r="C83" s="12">
        <f t="shared" si="6"/>
        <v>16.483516483516482</v>
      </c>
      <c r="D83" s="9">
        <v>108250</v>
      </c>
      <c r="E83" s="12">
        <f t="shared" si="7"/>
        <v>25.871876254756124</v>
      </c>
    </row>
    <row r="84" spans="1:5" x14ac:dyDescent="0.25">
      <c r="A84" s="31" t="s">
        <v>9</v>
      </c>
      <c r="B84">
        <v>30</v>
      </c>
      <c r="C84" s="33">
        <f t="shared" si="6"/>
        <v>16.483516483516482</v>
      </c>
      <c r="D84">
        <v>108250</v>
      </c>
      <c r="E84" s="33">
        <f t="shared" si="7"/>
        <v>25.871876254756124</v>
      </c>
    </row>
    <row r="85" spans="1:5" x14ac:dyDescent="0.25">
      <c r="A85" s="27" t="s">
        <v>24</v>
      </c>
      <c r="B85" s="9">
        <v>2</v>
      </c>
      <c r="C85" s="12">
        <f t="shared" si="6"/>
        <v>1.098901098901099</v>
      </c>
      <c r="D85" s="9">
        <v>1859</v>
      </c>
      <c r="E85" s="12">
        <f t="shared" si="7"/>
        <v>0.44430316819946081</v>
      </c>
    </row>
    <row r="86" spans="1:5" x14ac:dyDescent="0.25">
      <c r="A86" s="31" t="s">
        <v>9</v>
      </c>
      <c r="B86">
        <v>2</v>
      </c>
      <c r="C86" s="33">
        <f t="shared" si="6"/>
        <v>1.098901098901099</v>
      </c>
      <c r="D86">
        <v>1859</v>
      </c>
      <c r="E86" s="33">
        <f t="shared" si="7"/>
        <v>0.44430316819946081</v>
      </c>
    </row>
    <row r="87" spans="1:5" x14ac:dyDescent="0.25">
      <c r="A87" s="29" t="s">
        <v>26</v>
      </c>
      <c r="B87" s="7">
        <v>55</v>
      </c>
      <c r="C87" s="14">
        <f t="shared" si="6"/>
        <v>30.219780219780219</v>
      </c>
      <c r="D87" s="7">
        <v>95791</v>
      </c>
      <c r="E87" s="14">
        <f t="shared" si="7"/>
        <v>22.894160723504331</v>
      </c>
    </row>
    <row r="88" spans="1:5" x14ac:dyDescent="0.25">
      <c r="A88" s="27" t="s">
        <v>28</v>
      </c>
      <c r="B88" s="9">
        <v>1</v>
      </c>
      <c r="C88" s="12">
        <f t="shared" si="6"/>
        <v>0.5494505494505495</v>
      </c>
      <c r="D88" s="9">
        <v>2256</v>
      </c>
      <c r="E88" s="12">
        <f t="shared" si="7"/>
        <v>0.53918663123076038</v>
      </c>
    </row>
    <row r="89" spans="1:5" x14ac:dyDescent="0.25">
      <c r="A89" s="31" t="s">
        <v>29</v>
      </c>
      <c r="B89">
        <v>1</v>
      </c>
      <c r="C89" s="33">
        <f t="shared" si="6"/>
        <v>0.5494505494505495</v>
      </c>
      <c r="D89">
        <v>2256</v>
      </c>
      <c r="E89" s="33">
        <f t="shared" si="7"/>
        <v>0.53918663123076038</v>
      </c>
    </row>
    <row r="90" spans="1:5" x14ac:dyDescent="0.25">
      <c r="A90" s="27" t="s">
        <v>31</v>
      </c>
      <c r="B90" s="9">
        <v>2</v>
      </c>
      <c r="C90" s="12">
        <f t="shared" si="6"/>
        <v>1.098901098901099</v>
      </c>
      <c r="D90" s="9">
        <v>3336</v>
      </c>
      <c r="E90" s="12">
        <f t="shared" si="7"/>
        <v>0.79730789086250742</v>
      </c>
    </row>
    <row r="91" spans="1:5" x14ac:dyDescent="0.25">
      <c r="A91" s="31" t="s">
        <v>32</v>
      </c>
      <c r="B91">
        <v>1</v>
      </c>
      <c r="C91" s="33">
        <f t="shared" si="6"/>
        <v>0.5494505494505495</v>
      </c>
      <c r="D91">
        <v>1461</v>
      </c>
      <c r="E91" s="33">
        <f t="shared" si="7"/>
        <v>0.34918070400183554</v>
      </c>
    </row>
    <row r="92" spans="1:5" x14ac:dyDescent="0.25">
      <c r="A92" s="31" t="s">
        <v>9</v>
      </c>
      <c r="B92">
        <v>1</v>
      </c>
      <c r="C92" s="33">
        <f t="shared" si="6"/>
        <v>0.5494505494505495</v>
      </c>
      <c r="D92">
        <v>1875</v>
      </c>
      <c r="E92" s="33">
        <f t="shared" si="7"/>
        <v>0.44812718686067188</v>
      </c>
    </row>
    <row r="93" spans="1:5" x14ac:dyDescent="0.25">
      <c r="A93" s="27" t="s">
        <v>33</v>
      </c>
      <c r="B93" s="9">
        <v>8</v>
      </c>
      <c r="C93" s="12">
        <f t="shared" si="6"/>
        <v>4.395604395604396</v>
      </c>
      <c r="D93" s="9">
        <v>23131</v>
      </c>
      <c r="E93" s="12">
        <f t="shared" si="7"/>
        <v>5.528335978279574</v>
      </c>
    </row>
    <row r="94" spans="1:5" x14ac:dyDescent="0.25">
      <c r="A94" s="31" t="s">
        <v>9</v>
      </c>
      <c r="B94">
        <v>8</v>
      </c>
      <c r="C94" s="33">
        <f t="shared" si="6"/>
        <v>4.395604395604396</v>
      </c>
      <c r="D94">
        <v>23131</v>
      </c>
      <c r="E94" s="33">
        <f t="shared" si="7"/>
        <v>5.528335978279574</v>
      </c>
    </row>
    <row r="95" spans="1:5" x14ac:dyDescent="0.25">
      <c r="A95" s="27" t="s">
        <v>23</v>
      </c>
      <c r="B95" s="9">
        <v>44</v>
      </c>
      <c r="C95" s="12">
        <f t="shared" si="6"/>
        <v>24.175824175824175</v>
      </c>
      <c r="D95" s="9">
        <v>67068</v>
      </c>
      <c r="E95" s="12">
        <f t="shared" si="7"/>
        <v>16.029330223131488</v>
      </c>
    </row>
    <row r="96" spans="1:5" ht="15.75" thickBot="1" x14ac:dyDescent="0.3">
      <c r="A96" s="31" t="s">
        <v>9</v>
      </c>
      <c r="B96">
        <v>44</v>
      </c>
      <c r="C96" s="34">
        <f t="shared" si="6"/>
        <v>24.175824175824175</v>
      </c>
      <c r="D96">
        <v>67068</v>
      </c>
      <c r="E96" s="34">
        <f t="shared" si="7"/>
        <v>16.029330223131488</v>
      </c>
    </row>
    <row r="97" spans="1:5" ht="15.75" thickBot="1" x14ac:dyDescent="0.3">
      <c r="A97" s="2" t="s">
        <v>37</v>
      </c>
      <c r="B97" s="22">
        <v>182</v>
      </c>
      <c r="D97" s="2">
        <v>418408</v>
      </c>
    </row>
    <row r="98" spans="1:5" ht="15.75" thickBot="1" x14ac:dyDescent="0.3"/>
    <row r="99" spans="1:5" ht="15.75" thickBot="1" x14ac:dyDescent="0.3">
      <c r="A99" s="5" t="s">
        <v>85</v>
      </c>
      <c r="B99" s="22"/>
      <c r="C99" s="25"/>
      <c r="D99" s="25"/>
      <c r="E99" s="25"/>
    </row>
    <row r="100" spans="1:5" ht="15.75" thickBot="1" x14ac:dyDescent="0.3">
      <c r="A100" s="3" t="s">
        <v>0</v>
      </c>
      <c r="B100" s="4" t="s">
        <v>1</v>
      </c>
      <c r="C100" s="4" t="s">
        <v>2</v>
      </c>
      <c r="D100" s="4" t="s">
        <v>3</v>
      </c>
      <c r="E100" s="4" t="s">
        <v>4</v>
      </c>
    </row>
    <row r="101" spans="1:5" x14ac:dyDescent="0.25">
      <c r="A101" s="26" t="s">
        <v>5</v>
      </c>
      <c r="B101" s="7">
        <v>7</v>
      </c>
      <c r="C101" s="11">
        <f t="shared" ref="C101:C128" si="8">100*B101/$B$129</f>
        <v>4.2682926829268295</v>
      </c>
      <c r="D101" s="7">
        <v>11546</v>
      </c>
      <c r="E101" s="11">
        <f t="shared" ref="E101:E128" si="9">100*D101/$D$129</f>
        <v>4.2192119216672213</v>
      </c>
    </row>
    <row r="102" spans="1:5" x14ac:dyDescent="0.25">
      <c r="A102" s="27" t="s">
        <v>10</v>
      </c>
      <c r="B102" s="9">
        <v>7</v>
      </c>
      <c r="C102" s="12">
        <f t="shared" si="8"/>
        <v>4.2682926829268295</v>
      </c>
      <c r="D102" s="9">
        <v>11546</v>
      </c>
      <c r="E102" s="12">
        <f t="shared" si="9"/>
        <v>4.2192119216672213</v>
      </c>
    </row>
    <row r="103" spans="1:5" x14ac:dyDescent="0.25">
      <c r="A103" s="31" t="s">
        <v>11</v>
      </c>
      <c r="B103">
        <v>4</v>
      </c>
      <c r="C103" s="33">
        <f t="shared" si="8"/>
        <v>2.4390243902439024</v>
      </c>
      <c r="D103">
        <v>8361</v>
      </c>
      <c r="E103" s="33">
        <f t="shared" si="9"/>
        <v>3.0553291942715775</v>
      </c>
    </row>
    <row r="104" spans="1:5" x14ac:dyDescent="0.25">
      <c r="A104" s="31" t="s">
        <v>9</v>
      </c>
      <c r="B104">
        <v>3</v>
      </c>
      <c r="C104" s="33">
        <f t="shared" si="8"/>
        <v>1.8292682926829269</v>
      </c>
      <c r="D104">
        <v>3185</v>
      </c>
      <c r="E104" s="33">
        <f t="shared" si="9"/>
        <v>1.1638827273956434</v>
      </c>
    </row>
    <row r="105" spans="1:5" x14ac:dyDescent="0.25">
      <c r="A105" s="29" t="s">
        <v>12</v>
      </c>
      <c r="B105" s="7">
        <v>1</v>
      </c>
      <c r="C105" s="14">
        <f t="shared" si="8"/>
        <v>0.6097560975609756</v>
      </c>
      <c r="D105" s="7">
        <v>1425</v>
      </c>
      <c r="E105" s="14">
        <f t="shared" si="9"/>
        <v>0.52073246045173993</v>
      </c>
    </row>
    <row r="106" spans="1:5" x14ac:dyDescent="0.25">
      <c r="A106" s="27" t="s">
        <v>13</v>
      </c>
      <c r="B106" s="9">
        <v>1</v>
      </c>
      <c r="C106" s="12">
        <f t="shared" si="8"/>
        <v>0.6097560975609756</v>
      </c>
      <c r="D106" s="9">
        <v>1425</v>
      </c>
      <c r="E106" s="12">
        <f t="shared" si="9"/>
        <v>0.52073246045173993</v>
      </c>
    </row>
    <row r="107" spans="1:5" x14ac:dyDescent="0.25">
      <c r="A107" s="31" t="s">
        <v>9</v>
      </c>
      <c r="B107">
        <v>1</v>
      </c>
      <c r="C107" s="33">
        <f t="shared" si="8"/>
        <v>0.6097560975609756</v>
      </c>
      <c r="D107">
        <v>1425</v>
      </c>
      <c r="E107" s="33">
        <f t="shared" si="9"/>
        <v>0.52073246045173993</v>
      </c>
    </row>
    <row r="108" spans="1:5" x14ac:dyDescent="0.25">
      <c r="A108" s="29" t="s">
        <v>14</v>
      </c>
      <c r="B108" s="7">
        <v>1</v>
      </c>
      <c r="C108" s="14">
        <f t="shared" si="8"/>
        <v>0.6097560975609756</v>
      </c>
      <c r="D108" s="7">
        <v>2295</v>
      </c>
      <c r="E108" s="14">
        <f t="shared" si="9"/>
        <v>0.83865333104332862</v>
      </c>
    </row>
    <row r="109" spans="1:5" x14ac:dyDescent="0.25">
      <c r="A109" s="27" t="s">
        <v>15</v>
      </c>
      <c r="B109" s="9">
        <v>1</v>
      </c>
      <c r="C109" s="12">
        <f t="shared" si="8"/>
        <v>0.6097560975609756</v>
      </c>
      <c r="D109" s="9">
        <v>2295</v>
      </c>
      <c r="E109" s="12">
        <f t="shared" si="9"/>
        <v>0.83865333104332862</v>
      </c>
    </row>
    <row r="110" spans="1:5" x14ac:dyDescent="0.25">
      <c r="A110" s="31" t="s">
        <v>16</v>
      </c>
      <c r="B110">
        <v>1</v>
      </c>
      <c r="C110" s="33">
        <f t="shared" si="8"/>
        <v>0.6097560975609756</v>
      </c>
      <c r="D110">
        <v>2295</v>
      </c>
      <c r="E110" s="33">
        <f t="shared" si="9"/>
        <v>0.83865333104332862</v>
      </c>
    </row>
    <row r="111" spans="1:5" x14ac:dyDescent="0.25">
      <c r="A111" s="29" t="s">
        <v>17</v>
      </c>
      <c r="B111" s="7">
        <v>91</v>
      </c>
      <c r="C111" s="14">
        <f t="shared" si="8"/>
        <v>55.487804878048777</v>
      </c>
      <c r="D111" s="7">
        <v>171010</v>
      </c>
      <c r="E111" s="14">
        <f t="shared" si="9"/>
        <v>62.491549517089162</v>
      </c>
    </row>
    <row r="112" spans="1:5" x14ac:dyDescent="0.25">
      <c r="A112" s="27" t="s">
        <v>18</v>
      </c>
      <c r="B112" s="9">
        <v>1</v>
      </c>
      <c r="C112" s="12">
        <f t="shared" si="8"/>
        <v>0.6097560975609756</v>
      </c>
      <c r="D112" s="9">
        <v>1898</v>
      </c>
      <c r="E112" s="12">
        <f t="shared" si="9"/>
        <v>0.69357909469291401</v>
      </c>
    </row>
    <row r="113" spans="1:5" x14ac:dyDescent="0.25">
      <c r="A113" s="31" t="s">
        <v>20</v>
      </c>
      <c r="B113">
        <v>1</v>
      </c>
      <c r="C113" s="33">
        <f t="shared" si="8"/>
        <v>0.6097560975609756</v>
      </c>
      <c r="D113">
        <v>1898</v>
      </c>
      <c r="E113" s="33">
        <f t="shared" si="9"/>
        <v>0.69357909469291401</v>
      </c>
    </row>
    <row r="114" spans="1:5" x14ac:dyDescent="0.25">
      <c r="A114" s="27" t="s">
        <v>21</v>
      </c>
      <c r="B114" s="9">
        <v>57</v>
      </c>
      <c r="C114" s="12">
        <f t="shared" si="8"/>
        <v>34.756097560975611</v>
      </c>
      <c r="D114" s="9">
        <v>94800</v>
      </c>
      <c r="E114" s="12">
        <f t="shared" si="9"/>
        <v>34.64241210584207</v>
      </c>
    </row>
    <row r="115" spans="1:5" x14ac:dyDescent="0.25">
      <c r="A115" s="31" t="s">
        <v>22</v>
      </c>
      <c r="B115">
        <v>57</v>
      </c>
      <c r="C115" s="33">
        <f t="shared" si="8"/>
        <v>34.756097560975611</v>
      </c>
      <c r="D115">
        <v>94800</v>
      </c>
      <c r="E115" s="33">
        <f t="shared" si="9"/>
        <v>34.64241210584207</v>
      </c>
    </row>
    <row r="116" spans="1:5" x14ac:dyDescent="0.25">
      <c r="A116" s="27" t="s">
        <v>23</v>
      </c>
      <c r="B116" s="9">
        <v>32</v>
      </c>
      <c r="C116" s="12">
        <f t="shared" si="8"/>
        <v>19.512195121951219</v>
      </c>
      <c r="D116" s="9">
        <v>73263</v>
      </c>
      <c r="E116" s="12">
        <f t="shared" si="9"/>
        <v>26.77222614040409</v>
      </c>
    </row>
    <row r="117" spans="1:5" x14ac:dyDescent="0.25">
      <c r="A117" s="31" t="s">
        <v>9</v>
      </c>
      <c r="B117">
        <v>32</v>
      </c>
      <c r="C117" s="33">
        <f t="shared" si="8"/>
        <v>19.512195121951219</v>
      </c>
      <c r="D117">
        <v>73263</v>
      </c>
      <c r="E117" s="33">
        <f t="shared" si="9"/>
        <v>26.77222614040409</v>
      </c>
    </row>
    <row r="118" spans="1:5" x14ac:dyDescent="0.25">
      <c r="A118" s="27" t="s">
        <v>24</v>
      </c>
      <c r="B118" s="9">
        <v>1</v>
      </c>
      <c r="C118" s="12">
        <f t="shared" si="8"/>
        <v>0.6097560975609756</v>
      </c>
      <c r="D118" s="9">
        <v>1049</v>
      </c>
      <c r="E118" s="12">
        <f t="shared" si="9"/>
        <v>0.38333217615008791</v>
      </c>
    </row>
    <row r="119" spans="1:5" x14ac:dyDescent="0.25">
      <c r="A119" s="31" t="s">
        <v>9</v>
      </c>
      <c r="B119">
        <v>1</v>
      </c>
      <c r="C119" s="33">
        <f t="shared" si="8"/>
        <v>0.6097560975609756</v>
      </c>
      <c r="D119">
        <v>1049</v>
      </c>
      <c r="E119" s="33">
        <f t="shared" si="9"/>
        <v>0.38333217615008791</v>
      </c>
    </row>
    <row r="120" spans="1:5" x14ac:dyDescent="0.25">
      <c r="A120" s="29" t="s">
        <v>26</v>
      </c>
      <c r="B120" s="7">
        <v>64</v>
      </c>
      <c r="C120" s="14">
        <f t="shared" si="8"/>
        <v>39.024390243902438</v>
      </c>
      <c r="D120" s="7">
        <v>87377</v>
      </c>
      <c r="E120" s="14">
        <f t="shared" si="9"/>
        <v>31.92985276974855</v>
      </c>
    </row>
    <row r="121" spans="1:5" x14ac:dyDescent="0.25">
      <c r="A121" s="27" t="s">
        <v>28</v>
      </c>
      <c r="B121" s="9">
        <v>2</v>
      </c>
      <c r="C121" s="12">
        <f t="shared" si="8"/>
        <v>1.2195121951219512</v>
      </c>
      <c r="D121" s="9">
        <v>4300</v>
      </c>
      <c r="E121" s="12">
        <f t="shared" si="9"/>
        <v>1.5713330385561277</v>
      </c>
    </row>
    <row r="122" spans="1:5" x14ac:dyDescent="0.25">
      <c r="A122" s="31" t="s">
        <v>29</v>
      </c>
      <c r="B122">
        <v>2</v>
      </c>
      <c r="C122" s="33">
        <f t="shared" si="8"/>
        <v>1.2195121951219512</v>
      </c>
      <c r="D122">
        <v>4300</v>
      </c>
      <c r="E122" s="33">
        <f t="shared" si="9"/>
        <v>1.5713330385561277</v>
      </c>
    </row>
    <row r="123" spans="1:5" x14ac:dyDescent="0.25">
      <c r="A123" s="27" t="s">
        <v>31</v>
      </c>
      <c r="B123" s="9">
        <v>3</v>
      </c>
      <c r="C123" s="12">
        <f t="shared" si="8"/>
        <v>1.8292682926829269</v>
      </c>
      <c r="D123" s="9">
        <v>5487</v>
      </c>
      <c r="E123" s="12">
        <f t="shared" si="9"/>
        <v>2.0050940424552262</v>
      </c>
    </row>
    <row r="124" spans="1:5" x14ac:dyDescent="0.25">
      <c r="A124" s="31" t="s">
        <v>9</v>
      </c>
      <c r="B124">
        <v>3</v>
      </c>
      <c r="C124" s="33">
        <f t="shared" si="8"/>
        <v>1.8292682926829269</v>
      </c>
      <c r="D124">
        <v>5487</v>
      </c>
      <c r="E124" s="33">
        <f t="shared" si="9"/>
        <v>2.0050940424552262</v>
      </c>
    </row>
    <row r="125" spans="1:5" x14ac:dyDescent="0.25">
      <c r="A125" s="27" t="s">
        <v>33</v>
      </c>
      <c r="B125" s="9">
        <v>14</v>
      </c>
      <c r="C125" s="12">
        <f t="shared" si="8"/>
        <v>8.536585365853659</v>
      </c>
      <c r="D125" s="9">
        <v>29936</v>
      </c>
      <c r="E125" s="12">
        <f t="shared" si="9"/>
        <v>10.939401358654939</v>
      </c>
    </row>
    <row r="126" spans="1:5" x14ac:dyDescent="0.25">
      <c r="A126" s="31" t="s">
        <v>9</v>
      </c>
      <c r="B126">
        <v>14</v>
      </c>
      <c r="C126" s="33">
        <f t="shared" si="8"/>
        <v>8.536585365853659</v>
      </c>
      <c r="D126">
        <v>29936</v>
      </c>
      <c r="E126" s="33">
        <f t="shared" si="9"/>
        <v>10.939401358654939</v>
      </c>
    </row>
    <row r="127" spans="1:5" x14ac:dyDescent="0.25">
      <c r="A127" s="27" t="s">
        <v>23</v>
      </c>
      <c r="B127" s="9">
        <v>45</v>
      </c>
      <c r="C127" s="12">
        <f t="shared" si="8"/>
        <v>27.439024390243901</v>
      </c>
      <c r="D127" s="9">
        <v>47654</v>
      </c>
      <c r="E127" s="12">
        <f t="shared" si="9"/>
        <v>17.414024330082256</v>
      </c>
    </row>
    <row r="128" spans="1:5" ht="15.75" thickBot="1" x14ac:dyDescent="0.3">
      <c r="A128" s="31" t="s">
        <v>9</v>
      </c>
      <c r="B128">
        <v>45</v>
      </c>
      <c r="C128" s="34">
        <f t="shared" si="8"/>
        <v>27.439024390243901</v>
      </c>
      <c r="D128">
        <v>47654</v>
      </c>
      <c r="E128" s="34">
        <f t="shared" si="9"/>
        <v>17.414024330082256</v>
      </c>
    </row>
    <row r="129" spans="1:5" ht="15.75" thickBot="1" x14ac:dyDescent="0.3">
      <c r="A129" s="2" t="s">
        <v>37</v>
      </c>
      <c r="B129" s="2">
        <v>164</v>
      </c>
      <c r="D129" s="2">
        <v>273653</v>
      </c>
    </row>
    <row r="130" spans="1:5" ht="15.75" thickBot="1" x14ac:dyDescent="0.3"/>
    <row r="131" spans="1:5" ht="15.75" thickBot="1" x14ac:dyDescent="0.3">
      <c r="A131" s="5" t="s">
        <v>86</v>
      </c>
      <c r="B131" s="22"/>
      <c r="C131" s="25"/>
      <c r="D131" s="25"/>
      <c r="E131" s="25"/>
    </row>
    <row r="132" spans="1:5" ht="15.75" thickBot="1" x14ac:dyDescent="0.3">
      <c r="A132" s="3" t="s">
        <v>0</v>
      </c>
      <c r="B132" s="4" t="s">
        <v>1</v>
      </c>
      <c r="C132" s="4" t="s">
        <v>2</v>
      </c>
      <c r="D132" s="4" t="s">
        <v>3</v>
      </c>
      <c r="E132" s="4" t="s">
        <v>4</v>
      </c>
    </row>
    <row r="133" spans="1:5" x14ac:dyDescent="0.25">
      <c r="A133" s="26" t="s">
        <v>5</v>
      </c>
      <c r="B133" s="7">
        <v>2</v>
      </c>
      <c r="C133" s="11">
        <f t="shared" ref="C133:C155" si="10">100*B133/$B$156</f>
        <v>1.3245033112582782</v>
      </c>
      <c r="D133" s="7">
        <v>2478</v>
      </c>
      <c r="E133" s="11">
        <f t="shared" ref="E133:E155" si="11">100*D133/$D$156</f>
        <v>1.1581928825822374</v>
      </c>
    </row>
    <row r="134" spans="1:5" x14ac:dyDescent="0.25">
      <c r="A134" s="27" t="s">
        <v>10</v>
      </c>
      <c r="B134" s="9">
        <v>2</v>
      </c>
      <c r="C134" s="12">
        <f t="shared" si="10"/>
        <v>1.3245033112582782</v>
      </c>
      <c r="D134" s="9">
        <v>2478</v>
      </c>
      <c r="E134" s="12">
        <f t="shared" si="11"/>
        <v>1.1581928825822374</v>
      </c>
    </row>
    <row r="135" spans="1:5" x14ac:dyDescent="0.25">
      <c r="A135" s="31" t="s">
        <v>11</v>
      </c>
      <c r="B135">
        <v>1</v>
      </c>
      <c r="C135" s="33">
        <f t="shared" si="10"/>
        <v>0.66225165562913912</v>
      </c>
      <c r="D135">
        <v>1522</v>
      </c>
      <c r="E135" s="33">
        <f t="shared" si="11"/>
        <v>0.71136786412032493</v>
      </c>
    </row>
    <row r="136" spans="1:5" x14ac:dyDescent="0.25">
      <c r="A136" s="31" t="s">
        <v>9</v>
      </c>
      <c r="B136">
        <v>1</v>
      </c>
      <c r="C136" s="33">
        <f t="shared" si="10"/>
        <v>0.66225165562913912</v>
      </c>
      <c r="D136">
        <v>956</v>
      </c>
      <c r="E136" s="33">
        <f t="shared" si="11"/>
        <v>0.44682501846191236</v>
      </c>
    </row>
    <row r="137" spans="1:5" x14ac:dyDescent="0.25">
      <c r="A137" s="29" t="s">
        <v>17</v>
      </c>
      <c r="B137" s="7">
        <v>69</v>
      </c>
      <c r="C137" s="14">
        <f t="shared" si="10"/>
        <v>45.695364238410598</v>
      </c>
      <c r="D137" s="7">
        <v>111426</v>
      </c>
      <c r="E137" s="14">
        <f t="shared" si="11"/>
        <v>52.079418940519922</v>
      </c>
    </row>
    <row r="138" spans="1:5" x14ac:dyDescent="0.25">
      <c r="A138" s="27" t="s">
        <v>18</v>
      </c>
      <c r="B138" s="9">
        <v>1</v>
      </c>
      <c r="C138" s="12">
        <f t="shared" si="10"/>
        <v>0.66225165562913912</v>
      </c>
      <c r="D138" s="9">
        <v>1338</v>
      </c>
      <c r="E138" s="12">
        <f t="shared" si="11"/>
        <v>0.6253680697720071</v>
      </c>
    </row>
    <row r="139" spans="1:5" x14ac:dyDescent="0.25">
      <c r="A139" s="31" t="s">
        <v>20</v>
      </c>
      <c r="B139">
        <v>1</v>
      </c>
      <c r="C139" s="33">
        <f t="shared" si="10"/>
        <v>0.66225165562913912</v>
      </c>
      <c r="D139">
        <v>1338</v>
      </c>
      <c r="E139" s="33">
        <f t="shared" si="11"/>
        <v>0.6253680697720071</v>
      </c>
    </row>
    <row r="140" spans="1:5" x14ac:dyDescent="0.25">
      <c r="A140" s="27" t="s">
        <v>21</v>
      </c>
      <c r="B140" s="9">
        <v>32</v>
      </c>
      <c r="C140" s="12">
        <f t="shared" si="10"/>
        <v>21.192052980132452</v>
      </c>
      <c r="D140" s="9">
        <v>43626</v>
      </c>
      <c r="E140" s="12">
        <f t="shared" si="11"/>
        <v>20.390364283911495</v>
      </c>
    </row>
    <row r="141" spans="1:5" x14ac:dyDescent="0.25">
      <c r="A141" s="31" t="s">
        <v>22</v>
      </c>
      <c r="B141">
        <v>32</v>
      </c>
      <c r="C141" s="33">
        <f t="shared" si="10"/>
        <v>21.192052980132452</v>
      </c>
      <c r="D141">
        <v>43626</v>
      </c>
      <c r="E141" s="33">
        <f t="shared" si="11"/>
        <v>20.390364283911495</v>
      </c>
    </row>
    <row r="142" spans="1:5" x14ac:dyDescent="0.25">
      <c r="A142" s="27" t="s">
        <v>23</v>
      </c>
      <c r="B142" s="9">
        <v>34</v>
      </c>
      <c r="C142" s="12">
        <f t="shared" si="10"/>
        <v>22.516556291390728</v>
      </c>
      <c r="D142" s="9">
        <v>64616</v>
      </c>
      <c r="E142" s="12">
        <f t="shared" si="11"/>
        <v>30.200884302233192</v>
      </c>
    </row>
    <row r="143" spans="1:5" x14ac:dyDescent="0.25">
      <c r="A143" s="31" t="s">
        <v>9</v>
      </c>
      <c r="B143">
        <v>34</v>
      </c>
      <c r="C143" s="33">
        <f t="shared" si="10"/>
        <v>22.516556291390728</v>
      </c>
      <c r="D143">
        <v>64616</v>
      </c>
      <c r="E143" s="33">
        <f t="shared" si="11"/>
        <v>30.200884302233192</v>
      </c>
    </row>
    <row r="144" spans="1:5" x14ac:dyDescent="0.25">
      <c r="A144" s="27" t="s">
        <v>24</v>
      </c>
      <c r="B144" s="9">
        <v>2</v>
      </c>
      <c r="C144" s="12">
        <f t="shared" si="10"/>
        <v>1.3245033112582782</v>
      </c>
      <c r="D144" s="9">
        <v>1846</v>
      </c>
      <c r="E144" s="12">
        <f t="shared" si="11"/>
        <v>0.86280228460323249</v>
      </c>
    </row>
    <row r="145" spans="1:5" x14ac:dyDescent="0.25">
      <c r="A145" s="31" t="s">
        <v>9</v>
      </c>
      <c r="B145">
        <v>2</v>
      </c>
      <c r="C145" s="33">
        <f t="shared" si="10"/>
        <v>1.3245033112582782</v>
      </c>
      <c r="D145">
        <v>1846</v>
      </c>
      <c r="E145" s="33">
        <f t="shared" si="11"/>
        <v>0.86280228460323249</v>
      </c>
    </row>
    <row r="146" spans="1:5" x14ac:dyDescent="0.25">
      <c r="A146" s="29" t="s">
        <v>26</v>
      </c>
      <c r="B146" s="7">
        <v>80</v>
      </c>
      <c r="C146" s="14">
        <f t="shared" si="10"/>
        <v>52.980132450331126</v>
      </c>
      <c r="D146" s="7">
        <v>100050</v>
      </c>
      <c r="E146" s="14">
        <f t="shared" si="11"/>
        <v>46.762388176897836</v>
      </c>
    </row>
    <row r="147" spans="1:5" x14ac:dyDescent="0.25">
      <c r="A147" s="27" t="s">
        <v>28</v>
      </c>
      <c r="B147" s="9">
        <v>4</v>
      </c>
      <c r="C147" s="12">
        <f t="shared" si="10"/>
        <v>2.6490066225165565</v>
      </c>
      <c r="D147" s="9">
        <v>5775</v>
      </c>
      <c r="E147" s="12">
        <f t="shared" si="11"/>
        <v>2.6991783280518242</v>
      </c>
    </row>
    <row r="148" spans="1:5" x14ac:dyDescent="0.25">
      <c r="A148" s="31" t="s">
        <v>29</v>
      </c>
      <c r="B148">
        <v>4</v>
      </c>
      <c r="C148" s="33">
        <f t="shared" si="10"/>
        <v>2.6490066225165565</v>
      </c>
      <c r="D148">
        <v>5775</v>
      </c>
      <c r="E148" s="33">
        <f t="shared" si="11"/>
        <v>2.6991783280518242</v>
      </c>
    </row>
    <row r="149" spans="1:5" x14ac:dyDescent="0.25">
      <c r="A149" s="27" t="s">
        <v>31</v>
      </c>
      <c r="B149" s="9">
        <v>4</v>
      </c>
      <c r="C149" s="12">
        <f t="shared" si="10"/>
        <v>2.6490066225165565</v>
      </c>
      <c r="D149" s="9">
        <v>3310</v>
      </c>
      <c r="E149" s="12">
        <f t="shared" si="11"/>
        <v>1.5470615178963703</v>
      </c>
    </row>
    <row r="150" spans="1:5" x14ac:dyDescent="0.25">
      <c r="A150" s="31" t="s">
        <v>32</v>
      </c>
      <c r="B150">
        <v>1</v>
      </c>
      <c r="C150" s="33">
        <f t="shared" si="10"/>
        <v>0.66225165562913912</v>
      </c>
      <c r="D150">
        <v>506</v>
      </c>
      <c r="E150" s="33">
        <f t="shared" si="11"/>
        <v>0.23649943445787414</v>
      </c>
    </row>
    <row r="151" spans="1:5" x14ac:dyDescent="0.25">
      <c r="A151" s="31" t="s">
        <v>9</v>
      </c>
      <c r="B151">
        <v>3</v>
      </c>
      <c r="C151" s="33">
        <f t="shared" si="10"/>
        <v>1.9867549668874172</v>
      </c>
      <c r="D151">
        <v>2804</v>
      </c>
      <c r="E151" s="33">
        <f t="shared" si="11"/>
        <v>1.3105620834384961</v>
      </c>
    </row>
    <row r="152" spans="1:5" x14ac:dyDescent="0.25">
      <c r="A152" s="27" t="s">
        <v>33</v>
      </c>
      <c r="B152" s="9">
        <v>23</v>
      </c>
      <c r="C152" s="12">
        <f t="shared" si="10"/>
        <v>15.231788079470199</v>
      </c>
      <c r="D152" s="9">
        <v>41993</v>
      </c>
      <c r="E152" s="12">
        <f t="shared" si="11"/>
        <v>19.627116109070172</v>
      </c>
    </row>
    <row r="153" spans="1:5" x14ac:dyDescent="0.25">
      <c r="A153" s="31" t="s">
        <v>9</v>
      </c>
      <c r="B153">
        <v>23</v>
      </c>
      <c r="C153" s="33">
        <f t="shared" si="10"/>
        <v>15.231788079470199</v>
      </c>
      <c r="D153">
        <v>41993</v>
      </c>
      <c r="E153" s="33">
        <f t="shared" si="11"/>
        <v>19.627116109070172</v>
      </c>
    </row>
    <row r="154" spans="1:5" x14ac:dyDescent="0.25">
      <c r="A154" s="27" t="s">
        <v>23</v>
      </c>
      <c r="B154" s="9">
        <v>49</v>
      </c>
      <c r="C154" s="12">
        <f t="shared" si="10"/>
        <v>32.450331125827816</v>
      </c>
      <c r="D154" s="9">
        <v>48972</v>
      </c>
      <c r="E154" s="12">
        <f t="shared" si="11"/>
        <v>22.889032221879468</v>
      </c>
    </row>
    <row r="155" spans="1:5" ht="15.75" thickBot="1" x14ac:dyDescent="0.3">
      <c r="A155" s="31" t="s">
        <v>9</v>
      </c>
      <c r="B155">
        <v>49</v>
      </c>
      <c r="C155" s="34">
        <f t="shared" si="10"/>
        <v>32.450331125827816</v>
      </c>
      <c r="D155">
        <v>48972</v>
      </c>
      <c r="E155" s="34">
        <f t="shared" si="11"/>
        <v>22.889032221879468</v>
      </c>
    </row>
    <row r="156" spans="1:5" ht="15.75" thickBot="1" x14ac:dyDescent="0.3">
      <c r="A156" s="2" t="s">
        <v>37</v>
      </c>
      <c r="B156" s="22">
        <v>151</v>
      </c>
      <c r="D156" s="2">
        <v>213954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5"/>
  <sheetViews>
    <sheetView topLeftCell="A72" workbookViewId="0">
      <selection activeCell="E126" sqref="E126"/>
    </sheetView>
  </sheetViews>
  <sheetFormatPr defaultRowHeight="15" x14ac:dyDescent="0.25"/>
  <cols>
    <col min="1" max="1" width="21.7109375" customWidth="1"/>
    <col min="2" max="2" width="28.42578125" bestFit="1" customWidth="1"/>
    <col min="3" max="3" width="12" bestFit="1" customWidth="1"/>
    <col min="4" max="4" width="28.28515625" bestFit="1" customWidth="1"/>
    <col min="5" max="5" width="12" bestFit="1" customWidth="1"/>
  </cols>
  <sheetData>
    <row r="1" spans="1:5" ht="15.75" thickBot="1" x14ac:dyDescent="0.3">
      <c r="A1" s="1" t="s">
        <v>87</v>
      </c>
      <c r="B1" s="2"/>
      <c r="C1" s="22"/>
      <c r="D1" s="22"/>
      <c r="E1" s="25"/>
    </row>
    <row r="2" spans="1:5" ht="15.75" thickBot="1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x14ac:dyDescent="0.25">
      <c r="A3" s="26" t="s">
        <v>5</v>
      </c>
      <c r="B3" s="7">
        <v>61</v>
      </c>
      <c r="C3" s="11">
        <f t="shared" ref="C3:C32" si="0">100*B3/$B$33</f>
        <v>5.2226027397260273</v>
      </c>
      <c r="D3" s="7">
        <v>131157</v>
      </c>
      <c r="E3" s="11">
        <f t="shared" ref="E3:E32" si="1">100*D3/$D$33</f>
        <v>5.8420707309392288</v>
      </c>
    </row>
    <row r="4" spans="1:5" x14ac:dyDescent="0.25">
      <c r="A4" s="27" t="s">
        <v>6</v>
      </c>
      <c r="B4" s="9">
        <v>3</v>
      </c>
      <c r="C4" s="12">
        <f t="shared" si="0"/>
        <v>0.25684931506849318</v>
      </c>
      <c r="D4" s="9">
        <v>3404</v>
      </c>
      <c r="E4" s="12">
        <f t="shared" si="1"/>
        <v>0.15162293105299096</v>
      </c>
    </row>
    <row r="5" spans="1:5" x14ac:dyDescent="0.25">
      <c r="A5" s="31" t="s">
        <v>9</v>
      </c>
      <c r="B5">
        <v>3</v>
      </c>
      <c r="C5" s="33">
        <f t="shared" si="0"/>
        <v>0.25684931506849318</v>
      </c>
      <c r="D5">
        <v>3404</v>
      </c>
      <c r="E5" s="33">
        <f t="shared" si="1"/>
        <v>0.15162293105299096</v>
      </c>
    </row>
    <row r="6" spans="1:5" x14ac:dyDescent="0.25">
      <c r="A6" s="27" t="s">
        <v>10</v>
      </c>
      <c r="B6" s="9">
        <v>58</v>
      </c>
      <c r="C6" s="12">
        <f t="shared" si="0"/>
        <v>4.9657534246575343</v>
      </c>
      <c r="D6" s="9">
        <v>127753</v>
      </c>
      <c r="E6" s="12">
        <f t="shared" si="1"/>
        <v>5.6904477998862379</v>
      </c>
    </row>
    <row r="7" spans="1:5" x14ac:dyDescent="0.25">
      <c r="A7" s="31" t="s">
        <v>11</v>
      </c>
      <c r="B7">
        <v>15</v>
      </c>
      <c r="C7" s="33">
        <f t="shared" si="0"/>
        <v>1.2842465753424657</v>
      </c>
      <c r="D7">
        <v>36682</v>
      </c>
      <c r="E7" s="33">
        <f t="shared" si="1"/>
        <v>1.6339107981450689</v>
      </c>
    </row>
    <row r="8" spans="1:5" x14ac:dyDescent="0.25">
      <c r="A8" s="31" t="s">
        <v>9</v>
      </c>
      <c r="B8">
        <v>43</v>
      </c>
      <c r="C8" s="33">
        <f t="shared" si="0"/>
        <v>3.6815068493150687</v>
      </c>
      <c r="D8">
        <v>91071</v>
      </c>
      <c r="E8" s="33">
        <f t="shared" si="1"/>
        <v>4.0565370017411695</v>
      </c>
    </row>
    <row r="9" spans="1:5" x14ac:dyDescent="0.25">
      <c r="A9" s="29" t="s">
        <v>14</v>
      </c>
      <c r="B9" s="7">
        <v>154</v>
      </c>
      <c r="C9" s="14">
        <f t="shared" si="0"/>
        <v>13.184931506849315</v>
      </c>
      <c r="D9" s="7">
        <v>322958</v>
      </c>
      <c r="E9" s="14">
        <f t="shared" si="1"/>
        <v>14.385381482670933</v>
      </c>
    </row>
    <row r="10" spans="1:5" x14ac:dyDescent="0.25">
      <c r="A10" s="27" t="s">
        <v>15</v>
      </c>
      <c r="B10" s="9">
        <v>154</v>
      </c>
      <c r="C10" s="12">
        <f t="shared" si="0"/>
        <v>13.184931506849315</v>
      </c>
      <c r="D10" s="9">
        <v>322958</v>
      </c>
      <c r="E10" s="12">
        <f t="shared" si="1"/>
        <v>14.385381482670933</v>
      </c>
    </row>
    <row r="11" spans="1:5" x14ac:dyDescent="0.25">
      <c r="A11" s="31" t="s">
        <v>16</v>
      </c>
      <c r="B11">
        <v>154</v>
      </c>
      <c r="C11" s="33">
        <f t="shared" si="0"/>
        <v>13.184931506849315</v>
      </c>
      <c r="D11">
        <v>322958</v>
      </c>
      <c r="E11" s="33">
        <f t="shared" si="1"/>
        <v>14.385381482670933</v>
      </c>
    </row>
    <row r="12" spans="1:5" x14ac:dyDescent="0.25">
      <c r="A12" s="29" t="s">
        <v>17</v>
      </c>
      <c r="B12" s="7">
        <v>505</v>
      </c>
      <c r="C12" s="14">
        <f t="shared" si="0"/>
        <v>43.236301369863014</v>
      </c>
      <c r="D12" s="7">
        <v>919709</v>
      </c>
      <c r="E12" s="14">
        <f t="shared" si="1"/>
        <v>40.966208665045613</v>
      </c>
    </row>
    <row r="13" spans="1:5" x14ac:dyDescent="0.25">
      <c r="A13" s="27" t="s">
        <v>18</v>
      </c>
      <c r="B13" s="9">
        <v>2</v>
      </c>
      <c r="C13" s="12">
        <f t="shared" si="0"/>
        <v>0.17123287671232876</v>
      </c>
      <c r="D13" s="9">
        <v>1246</v>
      </c>
      <c r="E13" s="12">
        <f t="shared" si="1"/>
        <v>5.5500050555824541E-2</v>
      </c>
    </row>
    <row r="14" spans="1:5" x14ac:dyDescent="0.25">
      <c r="A14" s="31" t="s">
        <v>9</v>
      </c>
      <c r="B14">
        <v>2</v>
      </c>
      <c r="C14" s="33">
        <f t="shared" si="0"/>
        <v>0.17123287671232876</v>
      </c>
      <c r="D14">
        <v>1246</v>
      </c>
      <c r="E14" s="33">
        <f t="shared" si="1"/>
        <v>5.5500050555824541E-2</v>
      </c>
    </row>
    <row r="15" spans="1:5" x14ac:dyDescent="0.25">
      <c r="A15" s="27" t="s">
        <v>21</v>
      </c>
      <c r="B15" s="9">
        <v>501</v>
      </c>
      <c r="C15" s="12">
        <f t="shared" si="0"/>
        <v>42.893835616438359</v>
      </c>
      <c r="D15" s="9">
        <v>916061</v>
      </c>
      <c r="E15" s="12">
        <f t="shared" si="1"/>
        <v>40.803717345280248</v>
      </c>
    </row>
    <row r="16" spans="1:5" x14ac:dyDescent="0.25">
      <c r="A16" s="31" t="s">
        <v>22</v>
      </c>
      <c r="B16">
        <v>501</v>
      </c>
      <c r="C16" s="33">
        <f t="shared" si="0"/>
        <v>42.893835616438359</v>
      </c>
      <c r="D16">
        <v>916061</v>
      </c>
      <c r="E16" s="33">
        <f t="shared" si="1"/>
        <v>40.803717345280248</v>
      </c>
    </row>
    <row r="17" spans="1:5" x14ac:dyDescent="0.25">
      <c r="A17" s="27" t="s">
        <v>23</v>
      </c>
      <c r="B17" s="9">
        <v>2</v>
      </c>
      <c r="C17" s="12">
        <f t="shared" si="0"/>
        <v>0.17123287671232876</v>
      </c>
      <c r="D17" s="9">
        <v>2402</v>
      </c>
      <c r="E17" s="12">
        <f t="shared" si="1"/>
        <v>0.10699126920954298</v>
      </c>
    </row>
    <row r="18" spans="1:5" x14ac:dyDescent="0.25">
      <c r="A18" s="31" t="s">
        <v>9</v>
      </c>
      <c r="B18">
        <v>2</v>
      </c>
      <c r="C18" s="33">
        <f t="shared" si="0"/>
        <v>0.17123287671232876</v>
      </c>
      <c r="D18">
        <v>2402</v>
      </c>
      <c r="E18" s="33">
        <f t="shared" si="1"/>
        <v>0.10699126920954298</v>
      </c>
    </row>
    <row r="19" spans="1:5" x14ac:dyDescent="0.25">
      <c r="A19" s="29" t="s">
        <v>26</v>
      </c>
      <c r="B19" s="7">
        <v>448</v>
      </c>
      <c r="C19" s="14">
        <f t="shared" si="0"/>
        <v>38.356164383561641</v>
      </c>
      <c r="D19" s="7">
        <v>871219</v>
      </c>
      <c r="E19" s="14">
        <f t="shared" si="1"/>
        <v>38.806339121344223</v>
      </c>
    </row>
    <row r="20" spans="1:5" x14ac:dyDescent="0.25">
      <c r="A20" s="27" t="s">
        <v>27</v>
      </c>
      <c r="B20" s="9">
        <v>9</v>
      </c>
      <c r="C20" s="12">
        <f t="shared" si="0"/>
        <v>0.77054794520547942</v>
      </c>
      <c r="D20" s="9">
        <v>11456</v>
      </c>
      <c r="E20" s="12">
        <f t="shared" si="1"/>
        <v>0.51027975856141727</v>
      </c>
    </row>
    <row r="21" spans="1:5" x14ac:dyDescent="0.25">
      <c r="A21" s="31" t="s">
        <v>9</v>
      </c>
      <c r="B21">
        <v>9</v>
      </c>
      <c r="C21" s="33">
        <f t="shared" si="0"/>
        <v>0.77054794520547942</v>
      </c>
      <c r="D21">
        <v>11456</v>
      </c>
      <c r="E21" s="33">
        <f t="shared" si="1"/>
        <v>0.51027975856141727</v>
      </c>
    </row>
    <row r="22" spans="1:5" x14ac:dyDescent="0.25">
      <c r="A22" s="27" t="s">
        <v>28</v>
      </c>
      <c r="B22" s="9">
        <v>12</v>
      </c>
      <c r="C22" s="12">
        <f t="shared" si="0"/>
        <v>1.0273972602739727</v>
      </c>
      <c r="D22" s="9">
        <v>24369</v>
      </c>
      <c r="E22" s="12">
        <f t="shared" si="1"/>
        <v>1.0854580513602634</v>
      </c>
    </row>
    <row r="23" spans="1:5" x14ac:dyDescent="0.25">
      <c r="A23" s="31" t="s">
        <v>29</v>
      </c>
      <c r="B23">
        <v>1</v>
      </c>
      <c r="C23" s="33">
        <f t="shared" si="0"/>
        <v>8.5616438356164379E-2</v>
      </c>
      <c r="D23">
        <v>1154</v>
      </c>
      <c r="E23" s="33">
        <f t="shared" si="1"/>
        <v>5.1402133500338301E-2</v>
      </c>
    </row>
    <row r="24" spans="1:5" x14ac:dyDescent="0.25">
      <c r="A24" s="31" t="s">
        <v>9</v>
      </c>
      <c r="B24">
        <v>11</v>
      </c>
      <c r="C24" s="33">
        <f t="shared" si="0"/>
        <v>0.94178082191780821</v>
      </c>
      <c r="D24">
        <v>23215</v>
      </c>
      <c r="E24" s="33">
        <f t="shared" si="1"/>
        <v>1.0340559178599251</v>
      </c>
    </row>
    <row r="25" spans="1:5" x14ac:dyDescent="0.25">
      <c r="A25" s="27" t="s">
        <v>31</v>
      </c>
      <c r="B25" s="9">
        <v>11</v>
      </c>
      <c r="C25" s="12">
        <f t="shared" si="0"/>
        <v>0.94178082191780821</v>
      </c>
      <c r="D25" s="9">
        <v>28243</v>
      </c>
      <c r="E25" s="12">
        <f t="shared" si="1"/>
        <v>1.2580159934575863</v>
      </c>
    </row>
    <row r="26" spans="1:5" x14ac:dyDescent="0.25">
      <c r="A26" s="31" t="s">
        <v>32</v>
      </c>
      <c r="B26">
        <v>6</v>
      </c>
      <c r="C26" s="33">
        <f t="shared" si="0"/>
        <v>0.51369863013698636</v>
      </c>
      <c r="D26">
        <v>14443</v>
      </c>
      <c r="E26" s="33">
        <f t="shared" si="1"/>
        <v>0.64332843513464999</v>
      </c>
    </row>
    <row r="27" spans="1:5" x14ac:dyDescent="0.25">
      <c r="A27" s="31" t="s">
        <v>9</v>
      </c>
      <c r="B27">
        <v>5</v>
      </c>
      <c r="C27" s="33">
        <f t="shared" si="0"/>
        <v>0.42808219178082191</v>
      </c>
      <c r="D27">
        <v>13800</v>
      </c>
      <c r="E27" s="33">
        <f t="shared" si="1"/>
        <v>0.61468755832293631</v>
      </c>
    </row>
    <row r="28" spans="1:5" x14ac:dyDescent="0.25">
      <c r="A28" s="27" t="s">
        <v>33</v>
      </c>
      <c r="B28" s="9">
        <v>110</v>
      </c>
      <c r="C28" s="12">
        <f t="shared" si="0"/>
        <v>9.4178082191780828</v>
      </c>
      <c r="D28" s="9">
        <v>157903</v>
      </c>
      <c r="E28" s="12">
        <f t="shared" si="1"/>
        <v>7.0334064870917841</v>
      </c>
    </row>
    <row r="29" spans="1:5" x14ac:dyDescent="0.25">
      <c r="A29" s="31" t="s">
        <v>34</v>
      </c>
      <c r="B29">
        <v>103</v>
      </c>
      <c r="C29" s="33">
        <f t="shared" si="0"/>
        <v>8.8184931506849313</v>
      </c>
      <c r="D29">
        <v>151378</v>
      </c>
      <c r="E29" s="33">
        <f t="shared" si="1"/>
        <v>6.7427661741890912</v>
      </c>
    </row>
    <row r="30" spans="1:5" x14ac:dyDescent="0.25">
      <c r="A30" s="31" t="s">
        <v>9</v>
      </c>
      <c r="B30">
        <v>7</v>
      </c>
      <c r="C30" s="33">
        <f t="shared" si="0"/>
        <v>0.59931506849315064</v>
      </c>
      <c r="D30">
        <v>6525</v>
      </c>
      <c r="E30" s="33">
        <f t="shared" si="1"/>
        <v>0.29064031290269271</v>
      </c>
    </row>
    <row r="31" spans="1:5" x14ac:dyDescent="0.25">
      <c r="A31" s="27" t="s">
        <v>23</v>
      </c>
      <c r="B31" s="9">
        <v>306</v>
      </c>
      <c r="C31" s="12">
        <f t="shared" si="0"/>
        <v>26.198630136986303</v>
      </c>
      <c r="D31" s="9">
        <v>649248</v>
      </c>
      <c r="E31" s="12">
        <f t="shared" si="1"/>
        <v>28.919178830873172</v>
      </c>
    </row>
    <row r="32" spans="1:5" ht="15.75" thickBot="1" x14ac:dyDescent="0.3">
      <c r="A32" s="31" t="s">
        <v>9</v>
      </c>
      <c r="B32">
        <v>306</v>
      </c>
      <c r="C32" s="34">
        <f t="shared" si="0"/>
        <v>26.198630136986303</v>
      </c>
      <c r="D32">
        <v>649248</v>
      </c>
      <c r="E32" s="34">
        <f t="shared" si="1"/>
        <v>28.919178830873172</v>
      </c>
    </row>
    <row r="33" spans="1:5" ht="15.75" thickBot="1" x14ac:dyDescent="0.3">
      <c r="A33" s="2" t="s">
        <v>37</v>
      </c>
      <c r="B33" s="22">
        <v>1168</v>
      </c>
      <c r="D33" s="2">
        <v>2245043</v>
      </c>
    </row>
    <row r="34" spans="1:5" ht="15.75" thickBot="1" x14ac:dyDescent="0.3"/>
    <row r="35" spans="1:5" ht="15.75" thickBot="1" x14ac:dyDescent="0.3">
      <c r="A35" s="5" t="s">
        <v>88</v>
      </c>
      <c r="B35" s="22"/>
      <c r="C35" s="25"/>
      <c r="D35" s="25"/>
      <c r="E35" s="25"/>
    </row>
    <row r="36" spans="1:5" ht="15.75" thickBot="1" x14ac:dyDescent="0.3">
      <c r="A36" s="3" t="s">
        <v>0</v>
      </c>
      <c r="B36" s="4" t="s">
        <v>1</v>
      </c>
      <c r="C36" s="4" t="s">
        <v>2</v>
      </c>
      <c r="D36" s="4" t="s">
        <v>3</v>
      </c>
      <c r="E36" s="4" t="s">
        <v>4</v>
      </c>
    </row>
    <row r="37" spans="1:5" x14ac:dyDescent="0.25">
      <c r="A37" s="26" t="s">
        <v>14</v>
      </c>
      <c r="B37" s="7">
        <v>26</v>
      </c>
      <c r="C37" s="11">
        <f t="shared" ref="C37:C47" si="2">100*B37/$B$48</f>
        <v>29.885057471264368</v>
      </c>
      <c r="D37" s="7">
        <v>59231</v>
      </c>
      <c r="E37" s="11">
        <f t="shared" ref="E37:E47" si="3">100*D37/$D$48</f>
        <v>34.791010760772522</v>
      </c>
    </row>
    <row r="38" spans="1:5" x14ac:dyDescent="0.25">
      <c r="A38" s="27" t="s">
        <v>15</v>
      </c>
      <c r="B38" s="9">
        <v>26</v>
      </c>
      <c r="C38" s="12">
        <f t="shared" si="2"/>
        <v>29.885057471264368</v>
      </c>
      <c r="D38" s="9">
        <v>59231</v>
      </c>
      <c r="E38" s="12">
        <f t="shared" si="3"/>
        <v>34.791010760772522</v>
      </c>
    </row>
    <row r="39" spans="1:5" x14ac:dyDescent="0.25">
      <c r="A39" s="31" t="s">
        <v>16</v>
      </c>
      <c r="B39">
        <v>26</v>
      </c>
      <c r="C39" s="33">
        <f t="shared" si="2"/>
        <v>29.885057471264368</v>
      </c>
      <c r="D39">
        <v>59231</v>
      </c>
      <c r="E39" s="33">
        <f t="shared" si="3"/>
        <v>34.791010760772522</v>
      </c>
    </row>
    <row r="40" spans="1:5" x14ac:dyDescent="0.25">
      <c r="A40" s="29" t="s">
        <v>17</v>
      </c>
      <c r="B40" s="7">
        <v>24</v>
      </c>
      <c r="C40" s="14">
        <f t="shared" si="2"/>
        <v>27.586206896551722</v>
      </c>
      <c r="D40" s="7">
        <v>45706</v>
      </c>
      <c r="E40" s="14">
        <f t="shared" si="3"/>
        <v>26.846717729430008</v>
      </c>
    </row>
    <row r="41" spans="1:5" x14ac:dyDescent="0.25">
      <c r="A41" s="27" t="s">
        <v>21</v>
      </c>
      <c r="B41" s="9">
        <v>24</v>
      </c>
      <c r="C41" s="12">
        <f t="shared" si="2"/>
        <v>27.586206896551722</v>
      </c>
      <c r="D41" s="9">
        <v>45706</v>
      </c>
      <c r="E41" s="12">
        <f t="shared" si="3"/>
        <v>26.846717729430008</v>
      </c>
    </row>
    <row r="42" spans="1:5" x14ac:dyDescent="0.25">
      <c r="A42" s="31" t="s">
        <v>22</v>
      </c>
      <c r="B42">
        <v>24</v>
      </c>
      <c r="C42" s="33">
        <f t="shared" si="2"/>
        <v>27.586206896551722</v>
      </c>
      <c r="D42">
        <v>45706</v>
      </c>
      <c r="E42" s="33">
        <f t="shared" si="3"/>
        <v>26.846717729430008</v>
      </c>
    </row>
    <row r="43" spans="1:5" x14ac:dyDescent="0.25">
      <c r="A43" s="29" t="s">
        <v>26</v>
      </c>
      <c r="B43" s="7">
        <v>37</v>
      </c>
      <c r="C43" s="14">
        <f t="shared" si="2"/>
        <v>42.52873563218391</v>
      </c>
      <c r="D43" s="7">
        <v>65311</v>
      </c>
      <c r="E43" s="14">
        <f t="shared" si="3"/>
        <v>38.362271509797473</v>
      </c>
    </row>
    <row r="44" spans="1:5" x14ac:dyDescent="0.25">
      <c r="A44" s="27" t="s">
        <v>28</v>
      </c>
      <c r="B44" s="9">
        <v>3</v>
      </c>
      <c r="C44" s="12">
        <f t="shared" si="2"/>
        <v>3.4482758620689653</v>
      </c>
      <c r="D44" s="9">
        <v>9244</v>
      </c>
      <c r="E44" s="12">
        <f t="shared" si="3"/>
        <v>5.429726046708331</v>
      </c>
    </row>
    <row r="45" spans="1:5" x14ac:dyDescent="0.25">
      <c r="A45" s="31" t="s">
        <v>9</v>
      </c>
      <c r="B45">
        <v>3</v>
      </c>
      <c r="C45" s="33">
        <f t="shared" si="2"/>
        <v>3.4482758620689653</v>
      </c>
      <c r="D45">
        <v>9244</v>
      </c>
      <c r="E45" s="33">
        <f t="shared" si="3"/>
        <v>5.429726046708331</v>
      </c>
    </row>
    <row r="46" spans="1:5" x14ac:dyDescent="0.25">
      <c r="A46" s="27" t="s">
        <v>23</v>
      </c>
      <c r="B46" s="9">
        <v>34</v>
      </c>
      <c r="C46" s="12">
        <f t="shared" si="2"/>
        <v>39.080459770114942</v>
      </c>
      <c r="D46" s="9">
        <v>56067</v>
      </c>
      <c r="E46" s="12">
        <f t="shared" si="3"/>
        <v>32.932545463089141</v>
      </c>
    </row>
    <row r="47" spans="1:5" ht="15.75" thickBot="1" x14ac:dyDescent="0.3">
      <c r="A47" s="31" t="s">
        <v>9</v>
      </c>
      <c r="B47">
        <v>34</v>
      </c>
      <c r="C47" s="34">
        <f t="shared" si="2"/>
        <v>39.080459770114942</v>
      </c>
      <c r="D47">
        <v>56067</v>
      </c>
      <c r="E47" s="34">
        <f t="shared" si="3"/>
        <v>32.932545463089141</v>
      </c>
    </row>
    <row r="48" spans="1:5" ht="15.75" thickBot="1" x14ac:dyDescent="0.3">
      <c r="A48" s="2" t="s">
        <v>37</v>
      </c>
      <c r="B48" s="22">
        <v>87</v>
      </c>
      <c r="D48" s="2">
        <v>170248</v>
      </c>
    </row>
    <row r="49" spans="1:5" ht="15.75" thickBot="1" x14ac:dyDescent="0.3"/>
    <row r="50" spans="1:5" ht="15.75" thickBot="1" x14ac:dyDescent="0.3">
      <c r="A50" s="5" t="s">
        <v>89</v>
      </c>
      <c r="B50" s="22"/>
      <c r="C50" s="25"/>
      <c r="D50" s="25"/>
      <c r="E50" s="25"/>
    </row>
    <row r="51" spans="1:5" ht="15.75" thickBot="1" x14ac:dyDescent="0.3">
      <c r="A51" s="3" t="s">
        <v>0</v>
      </c>
      <c r="B51" s="4" t="s">
        <v>1</v>
      </c>
      <c r="C51" s="4" t="s">
        <v>2</v>
      </c>
      <c r="D51" s="4" t="s">
        <v>3</v>
      </c>
      <c r="E51" s="4" t="s">
        <v>4</v>
      </c>
    </row>
    <row r="52" spans="1:5" x14ac:dyDescent="0.25">
      <c r="A52" s="26" t="s">
        <v>5</v>
      </c>
      <c r="B52" s="7">
        <v>6</v>
      </c>
      <c r="C52" s="11">
        <f t="shared" ref="C52:C72" si="4">100*B52/$B$73</f>
        <v>1.8461538461538463</v>
      </c>
      <c r="D52" s="7">
        <v>12660</v>
      </c>
      <c r="E52" s="11">
        <f t="shared" ref="E52:E72" si="5">100*D52/$D$73</f>
        <v>2.1139107348594899</v>
      </c>
    </row>
    <row r="53" spans="1:5" x14ac:dyDescent="0.25">
      <c r="A53" s="27" t="s">
        <v>10</v>
      </c>
      <c r="B53" s="9">
        <v>6</v>
      </c>
      <c r="C53" s="12">
        <f t="shared" si="4"/>
        <v>1.8461538461538463</v>
      </c>
      <c r="D53" s="9">
        <v>12660</v>
      </c>
      <c r="E53" s="12">
        <f t="shared" si="5"/>
        <v>2.1139107348594899</v>
      </c>
    </row>
    <row r="54" spans="1:5" x14ac:dyDescent="0.25">
      <c r="A54" s="31" t="s">
        <v>9</v>
      </c>
      <c r="B54">
        <v>6</v>
      </c>
      <c r="C54" s="33">
        <f t="shared" si="4"/>
        <v>1.8461538461538463</v>
      </c>
      <c r="D54">
        <v>12660</v>
      </c>
      <c r="E54" s="33">
        <f t="shared" si="5"/>
        <v>2.1139107348594899</v>
      </c>
    </row>
    <row r="55" spans="1:5" x14ac:dyDescent="0.25">
      <c r="A55" s="29" t="s">
        <v>14</v>
      </c>
      <c r="B55" s="7">
        <v>32</v>
      </c>
      <c r="C55" s="14">
        <f t="shared" si="4"/>
        <v>9.8461538461538467</v>
      </c>
      <c r="D55" s="7">
        <v>74089</v>
      </c>
      <c r="E55" s="14">
        <f t="shared" si="5"/>
        <v>12.371053114929285</v>
      </c>
    </row>
    <row r="56" spans="1:5" x14ac:dyDescent="0.25">
      <c r="A56" s="27" t="s">
        <v>15</v>
      </c>
      <c r="B56" s="9">
        <v>32</v>
      </c>
      <c r="C56" s="12">
        <f t="shared" si="4"/>
        <v>9.8461538461538467</v>
      </c>
      <c r="D56" s="9">
        <v>74089</v>
      </c>
      <c r="E56" s="12">
        <f t="shared" si="5"/>
        <v>12.371053114929285</v>
      </c>
    </row>
    <row r="57" spans="1:5" x14ac:dyDescent="0.25">
      <c r="A57" s="31" t="s">
        <v>16</v>
      </c>
      <c r="B57">
        <v>32</v>
      </c>
      <c r="C57" s="33">
        <f t="shared" si="4"/>
        <v>9.8461538461538467</v>
      </c>
      <c r="D57">
        <v>74089</v>
      </c>
      <c r="E57" s="33">
        <f t="shared" si="5"/>
        <v>12.371053114929285</v>
      </c>
    </row>
    <row r="58" spans="1:5" x14ac:dyDescent="0.25">
      <c r="A58" s="29" t="s">
        <v>17</v>
      </c>
      <c r="B58" s="7">
        <v>195</v>
      </c>
      <c r="C58" s="14">
        <f t="shared" si="4"/>
        <v>60</v>
      </c>
      <c r="D58" s="7">
        <v>329867</v>
      </c>
      <c r="E58" s="14">
        <f t="shared" si="5"/>
        <v>55.079730835378783</v>
      </c>
    </row>
    <row r="59" spans="1:5" x14ac:dyDescent="0.25">
      <c r="A59" s="27" t="s">
        <v>18</v>
      </c>
      <c r="B59" s="9">
        <v>1</v>
      </c>
      <c r="C59" s="12">
        <f t="shared" si="4"/>
        <v>0.30769230769230771</v>
      </c>
      <c r="D59" s="9">
        <v>546</v>
      </c>
      <c r="E59" s="12">
        <f t="shared" si="5"/>
        <v>9.1168662024745786E-2</v>
      </c>
    </row>
    <row r="60" spans="1:5" x14ac:dyDescent="0.25">
      <c r="A60" s="31" t="s">
        <v>9</v>
      </c>
      <c r="B60">
        <v>1</v>
      </c>
      <c r="C60" s="33">
        <f t="shared" si="4"/>
        <v>0.30769230769230771</v>
      </c>
      <c r="D60">
        <v>546</v>
      </c>
      <c r="E60" s="33">
        <f t="shared" si="5"/>
        <v>9.1168662024745786E-2</v>
      </c>
    </row>
    <row r="61" spans="1:5" x14ac:dyDescent="0.25">
      <c r="A61" s="27" t="s">
        <v>21</v>
      </c>
      <c r="B61" s="9">
        <v>194</v>
      </c>
      <c r="C61" s="12">
        <f t="shared" si="4"/>
        <v>59.692307692307693</v>
      </c>
      <c r="D61" s="9">
        <v>329321</v>
      </c>
      <c r="E61" s="12">
        <f t="shared" si="5"/>
        <v>54.98856217335404</v>
      </c>
    </row>
    <row r="62" spans="1:5" x14ac:dyDescent="0.25">
      <c r="A62" s="31" t="s">
        <v>22</v>
      </c>
      <c r="B62">
        <v>194</v>
      </c>
      <c r="C62" s="33">
        <f t="shared" si="4"/>
        <v>59.692307692307693</v>
      </c>
      <c r="D62">
        <v>329321</v>
      </c>
      <c r="E62" s="33">
        <f t="shared" si="5"/>
        <v>54.98856217335404</v>
      </c>
    </row>
    <row r="63" spans="1:5" x14ac:dyDescent="0.25">
      <c r="A63" s="29" t="s">
        <v>26</v>
      </c>
      <c r="B63" s="7">
        <v>92</v>
      </c>
      <c r="C63" s="14">
        <f t="shared" si="4"/>
        <v>28.307692307692307</v>
      </c>
      <c r="D63" s="7">
        <v>182274</v>
      </c>
      <c r="E63" s="14">
        <f t="shared" si="5"/>
        <v>30.435305314832441</v>
      </c>
    </row>
    <row r="64" spans="1:5" x14ac:dyDescent="0.25">
      <c r="A64" s="27" t="s">
        <v>28</v>
      </c>
      <c r="B64" s="9">
        <v>4</v>
      </c>
      <c r="C64" s="12">
        <f t="shared" si="4"/>
        <v>1.2307692307692308</v>
      </c>
      <c r="D64" s="9">
        <v>7888</v>
      </c>
      <c r="E64" s="12">
        <f t="shared" si="5"/>
        <v>1.317103307786071</v>
      </c>
    </row>
    <row r="65" spans="1:5" x14ac:dyDescent="0.25">
      <c r="A65" s="31" t="s">
        <v>9</v>
      </c>
      <c r="B65">
        <v>4</v>
      </c>
      <c r="C65" s="33">
        <f t="shared" si="4"/>
        <v>1.2307692307692308</v>
      </c>
      <c r="D65">
        <v>7888</v>
      </c>
      <c r="E65" s="33">
        <f t="shared" si="5"/>
        <v>1.317103307786071</v>
      </c>
    </row>
    <row r="66" spans="1:5" x14ac:dyDescent="0.25">
      <c r="A66" s="27" t="s">
        <v>31</v>
      </c>
      <c r="B66" s="9">
        <v>1</v>
      </c>
      <c r="C66" s="12">
        <f t="shared" si="4"/>
        <v>0.30769230769230771</v>
      </c>
      <c r="D66" s="9">
        <v>4233</v>
      </c>
      <c r="E66" s="12">
        <f t="shared" si="5"/>
        <v>0.70680759404899063</v>
      </c>
    </row>
    <row r="67" spans="1:5" x14ac:dyDescent="0.25">
      <c r="A67" s="31" t="s">
        <v>32</v>
      </c>
      <c r="B67">
        <v>1</v>
      </c>
      <c r="C67" s="33">
        <f t="shared" si="4"/>
        <v>0.30769230769230771</v>
      </c>
      <c r="D67">
        <v>4233</v>
      </c>
      <c r="E67" s="33">
        <f t="shared" si="5"/>
        <v>0.70680759404899063</v>
      </c>
    </row>
    <row r="68" spans="1:5" x14ac:dyDescent="0.25">
      <c r="A68" s="27" t="s">
        <v>33</v>
      </c>
      <c r="B68" s="9">
        <v>5</v>
      </c>
      <c r="C68" s="12">
        <f t="shared" si="4"/>
        <v>1.5384615384615385</v>
      </c>
      <c r="D68" s="9">
        <v>3743</v>
      </c>
      <c r="E68" s="12">
        <f t="shared" si="5"/>
        <v>0.62498956402678285</v>
      </c>
    </row>
    <row r="69" spans="1:5" x14ac:dyDescent="0.25">
      <c r="A69" s="31" t="s">
        <v>34</v>
      </c>
      <c r="B69">
        <v>1</v>
      </c>
      <c r="C69" s="33">
        <f t="shared" si="4"/>
        <v>0.30769230769230771</v>
      </c>
      <c r="D69">
        <v>1410</v>
      </c>
      <c r="E69" s="33">
        <f t="shared" si="5"/>
        <v>0.23543555577818964</v>
      </c>
    </row>
    <row r="70" spans="1:5" x14ac:dyDescent="0.25">
      <c r="A70" s="31" t="s">
        <v>9</v>
      </c>
      <c r="B70">
        <v>4</v>
      </c>
      <c r="C70" s="33">
        <f t="shared" si="4"/>
        <v>1.2307692307692308</v>
      </c>
      <c r="D70">
        <v>2333</v>
      </c>
      <c r="E70" s="33">
        <f t="shared" si="5"/>
        <v>0.38955400824859321</v>
      </c>
    </row>
    <row r="71" spans="1:5" x14ac:dyDescent="0.25">
      <c r="A71" s="27" t="s">
        <v>23</v>
      </c>
      <c r="B71" s="9">
        <v>82</v>
      </c>
      <c r="C71" s="12">
        <f t="shared" si="4"/>
        <v>25.23076923076923</v>
      </c>
      <c r="D71" s="9">
        <v>166410</v>
      </c>
      <c r="E71" s="12">
        <f t="shared" si="5"/>
        <v>27.786404848970594</v>
      </c>
    </row>
    <row r="72" spans="1:5" ht="15.75" thickBot="1" x14ac:dyDescent="0.3">
      <c r="A72" s="31" t="s">
        <v>9</v>
      </c>
      <c r="B72">
        <v>82</v>
      </c>
      <c r="C72" s="34">
        <f t="shared" si="4"/>
        <v>25.23076923076923</v>
      </c>
      <c r="D72">
        <v>166410</v>
      </c>
      <c r="E72" s="34">
        <f t="shared" si="5"/>
        <v>27.786404848970594</v>
      </c>
    </row>
    <row r="73" spans="1:5" ht="15.75" thickBot="1" x14ac:dyDescent="0.3">
      <c r="A73" s="2" t="s">
        <v>37</v>
      </c>
      <c r="B73" s="22">
        <v>325</v>
      </c>
      <c r="D73" s="2">
        <v>598890</v>
      </c>
    </row>
    <row r="74" spans="1:5" ht="15.75" thickBot="1" x14ac:dyDescent="0.3"/>
    <row r="75" spans="1:5" ht="15.75" thickBot="1" x14ac:dyDescent="0.3">
      <c r="A75" s="5" t="s">
        <v>90</v>
      </c>
      <c r="B75" s="22"/>
      <c r="C75" s="25"/>
      <c r="D75" s="25"/>
      <c r="E75" s="25"/>
    </row>
    <row r="76" spans="1:5" ht="15.75" thickBot="1" x14ac:dyDescent="0.3">
      <c r="A76" s="3" t="s">
        <v>0</v>
      </c>
      <c r="B76" s="4" t="s">
        <v>1</v>
      </c>
      <c r="C76" s="4" t="s">
        <v>2</v>
      </c>
      <c r="D76" s="4" t="s">
        <v>3</v>
      </c>
      <c r="E76" s="4" t="s">
        <v>4</v>
      </c>
    </row>
    <row r="77" spans="1:5" x14ac:dyDescent="0.25">
      <c r="A77" s="26" t="s">
        <v>5</v>
      </c>
      <c r="B77" s="7">
        <v>5</v>
      </c>
      <c r="C77" s="11">
        <f t="shared" ref="C77:C97" si="6">100*B77/$B$98</f>
        <v>1.2135922330097086</v>
      </c>
      <c r="D77" s="7">
        <v>8363</v>
      </c>
      <c r="E77" s="11">
        <f t="shared" ref="E77:E97" si="7">100*D77/$D$98</f>
        <v>1.0822555639815823</v>
      </c>
    </row>
    <row r="78" spans="1:5" x14ac:dyDescent="0.25">
      <c r="A78" s="27" t="s">
        <v>6</v>
      </c>
      <c r="B78" s="9">
        <v>1</v>
      </c>
      <c r="C78" s="12">
        <f t="shared" si="6"/>
        <v>0.24271844660194175</v>
      </c>
      <c r="D78" s="9">
        <v>1116</v>
      </c>
      <c r="E78" s="12">
        <f t="shared" si="7"/>
        <v>0.14442152450118928</v>
      </c>
    </row>
    <row r="79" spans="1:5" x14ac:dyDescent="0.25">
      <c r="A79" s="31" t="s">
        <v>9</v>
      </c>
      <c r="B79">
        <v>1</v>
      </c>
      <c r="C79" s="33">
        <f t="shared" si="6"/>
        <v>0.24271844660194175</v>
      </c>
      <c r="D79">
        <v>1116</v>
      </c>
      <c r="E79" s="33">
        <f t="shared" si="7"/>
        <v>0.14442152450118928</v>
      </c>
    </row>
    <row r="80" spans="1:5" x14ac:dyDescent="0.25">
      <c r="A80" s="27" t="s">
        <v>10</v>
      </c>
      <c r="B80" s="9">
        <v>4</v>
      </c>
      <c r="C80" s="12">
        <f t="shared" si="6"/>
        <v>0.970873786407767</v>
      </c>
      <c r="D80" s="9">
        <v>7247</v>
      </c>
      <c r="E80" s="12">
        <f t="shared" si="7"/>
        <v>0.93783403948039312</v>
      </c>
    </row>
    <row r="81" spans="1:5" x14ac:dyDescent="0.25">
      <c r="A81" s="31" t="s">
        <v>9</v>
      </c>
      <c r="B81">
        <v>4</v>
      </c>
      <c r="C81" s="33">
        <f t="shared" si="6"/>
        <v>0.970873786407767</v>
      </c>
      <c r="D81">
        <v>7247</v>
      </c>
      <c r="E81" s="33">
        <f t="shared" si="7"/>
        <v>0.93783403948039312</v>
      </c>
    </row>
    <row r="82" spans="1:5" x14ac:dyDescent="0.25">
      <c r="A82" s="29" t="s">
        <v>14</v>
      </c>
      <c r="B82" s="7">
        <v>80</v>
      </c>
      <c r="C82" s="14">
        <f t="shared" si="6"/>
        <v>19.417475728155338</v>
      </c>
      <c r="D82" s="7">
        <v>154425</v>
      </c>
      <c r="E82" s="14">
        <f t="shared" si="7"/>
        <v>19.984134337899778</v>
      </c>
    </row>
    <row r="83" spans="1:5" x14ac:dyDescent="0.25">
      <c r="A83" s="27" t="s">
        <v>15</v>
      </c>
      <c r="B83" s="9">
        <v>80</v>
      </c>
      <c r="C83" s="12">
        <f t="shared" si="6"/>
        <v>19.417475728155338</v>
      </c>
      <c r="D83" s="9">
        <v>154425</v>
      </c>
      <c r="E83" s="12">
        <f t="shared" si="7"/>
        <v>19.984134337899778</v>
      </c>
    </row>
    <row r="84" spans="1:5" x14ac:dyDescent="0.25">
      <c r="A84" s="31" t="s">
        <v>16</v>
      </c>
      <c r="B84">
        <v>80</v>
      </c>
      <c r="C84" s="33">
        <f t="shared" si="6"/>
        <v>19.417475728155338</v>
      </c>
      <c r="D84">
        <v>154425</v>
      </c>
      <c r="E84" s="33">
        <f t="shared" si="7"/>
        <v>19.984134337899778</v>
      </c>
    </row>
    <row r="85" spans="1:5" x14ac:dyDescent="0.25">
      <c r="A85" s="29" t="s">
        <v>17</v>
      </c>
      <c r="B85" s="7">
        <v>221</v>
      </c>
      <c r="C85" s="14">
        <f t="shared" si="6"/>
        <v>53.640776699029125</v>
      </c>
      <c r="D85" s="7">
        <v>396919</v>
      </c>
      <c r="E85" s="14">
        <f t="shared" si="7"/>
        <v>51.365275164415365</v>
      </c>
    </row>
    <row r="86" spans="1:5" x14ac:dyDescent="0.25">
      <c r="A86" s="27" t="s">
        <v>18</v>
      </c>
      <c r="B86" s="9">
        <v>1</v>
      </c>
      <c r="C86" s="12">
        <f t="shared" si="6"/>
        <v>0.24271844660194175</v>
      </c>
      <c r="D86" s="9">
        <v>700</v>
      </c>
      <c r="E86" s="12">
        <f t="shared" si="7"/>
        <v>9.0586977733720875E-2</v>
      </c>
    </row>
    <row r="87" spans="1:5" x14ac:dyDescent="0.25">
      <c r="A87" s="31" t="s">
        <v>9</v>
      </c>
      <c r="B87">
        <v>1</v>
      </c>
      <c r="C87" s="33">
        <f t="shared" si="6"/>
        <v>0.24271844660194175</v>
      </c>
      <c r="D87">
        <v>700</v>
      </c>
      <c r="E87" s="33">
        <f t="shared" si="7"/>
        <v>9.0586977733720875E-2</v>
      </c>
    </row>
    <row r="88" spans="1:5" x14ac:dyDescent="0.25">
      <c r="A88" s="27" t="s">
        <v>21</v>
      </c>
      <c r="B88" s="9">
        <v>220</v>
      </c>
      <c r="C88" s="12">
        <f t="shared" si="6"/>
        <v>53.398058252427184</v>
      </c>
      <c r="D88" s="9">
        <v>396219</v>
      </c>
      <c r="E88" s="12">
        <f t="shared" si="7"/>
        <v>51.274688186681644</v>
      </c>
    </row>
    <row r="89" spans="1:5" x14ac:dyDescent="0.25">
      <c r="A89" s="31" t="s">
        <v>22</v>
      </c>
      <c r="B89">
        <v>220</v>
      </c>
      <c r="C89" s="33">
        <f t="shared" si="6"/>
        <v>53.398058252427184</v>
      </c>
      <c r="D89">
        <v>396219</v>
      </c>
      <c r="E89" s="33">
        <f t="shared" si="7"/>
        <v>51.274688186681644</v>
      </c>
    </row>
    <row r="90" spans="1:5" x14ac:dyDescent="0.25">
      <c r="A90" s="29" t="s">
        <v>26</v>
      </c>
      <c r="B90" s="7">
        <v>106</v>
      </c>
      <c r="C90" s="14">
        <f t="shared" si="6"/>
        <v>25.728155339805824</v>
      </c>
      <c r="D90" s="7">
        <v>213031</v>
      </c>
      <c r="E90" s="14">
        <f t="shared" si="7"/>
        <v>27.568334933703273</v>
      </c>
    </row>
    <row r="91" spans="1:5" x14ac:dyDescent="0.25">
      <c r="A91" s="27" t="s">
        <v>31</v>
      </c>
      <c r="B91" s="9">
        <v>2</v>
      </c>
      <c r="C91" s="12">
        <f t="shared" si="6"/>
        <v>0.4854368932038835</v>
      </c>
      <c r="D91" s="9">
        <v>5002</v>
      </c>
      <c r="E91" s="12">
        <f t="shared" si="7"/>
        <v>0.64730866089153116</v>
      </c>
    </row>
    <row r="92" spans="1:5" x14ac:dyDescent="0.25">
      <c r="A92" s="31" t="s">
        <v>32</v>
      </c>
      <c r="B92">
        <v>2</v>
      </c>
      <c r="C92" s="33">
        <f t="shared" si="6"/>
        <v>0.4854368932038835</v>
      </c>
      <c r="D92">
        <v>5002</v>
      </c>
      <c r="E92" s="33">
        <f t="shared" si="7"/>
        <v>0.64730866089153116</v>
      </c>
    </row>
    <row r="93" spans="1:5" x14ac:dyDescent="0.25">
      <c r="A93" s="27" t="s">
        <v>33</v>
      </c>
      <c r="B93" s="9">
        <v>20</v>
      </c>
      <c r="C93" s="12">
        <f t="shared" si="6"/>
        <v>4.8543689320388346</v>
      </c>
      <c r="D93" s="9">
        <v>25601</v>
      </c>
      <c r="E93" s="12">
        <f t="shared" si="7"/>
        <v>3.3130245956585544</v>
      </c>
    </row>
    <row r="94" spans="1:5" x14ac:dyDescent="0.25">
      <c r="A94" s="31" t="s">
        <v>34</v>
      </c>
      <c r="B94">
        <v>18</v>
      </c>
      <c r="C94" s="33">
        <f t="shared" si="6"/>
        <v>4.3689320388349513</v>
      </c>
      <c r="D94">
        <v>24200</v>
      </c>
      <c r="E94" s="33">
        <f t="shared" si="7"/>
        <v>3.1317212302229218</v>
      </c>
    </row>
    <row r="95" spans="1:5" x14ac:dyDescent="0.25">
      <c r="A95" s="31" t="s">
        <v>9</v>
      </c>
      <c r="B95">
        <v>2</v>
      </c>
      <c r="C95" s="33">
        <f t="shared" si="6"/>
        <v>0.4854368932038835</v>
      </c>
      <c r="D95">
        <v>1401</v>
      </c>
      <c r="E95" s="33">
        <f t="shared" si="7"/>
        <v>0.18130336543563277</v>
      </c>
    </row>
    <row r="96" spans="1:5" x14ac:dyDescent="0.25">
      <c r="A96" s="27" t="s">
        <v>23</v>
      </c>
      <c r="B96" s="9">
        <v>84</v>
      </c>
      <c r="C96" s="12">
        <f t="shared" si="6"/>
        <v>20.388349514563107</v>
      </c>
      <c r="D96" s="9">
        <v>182428</v>
      </c>
      <c r="E96" s="12">
        <f t="shared" si="7"/>
        <v>23.608001677153187</v>
      </c>
    </row>
    <row r="97" spans="1:5" ht="15.75" thickBot="1" x14ac:dyDescent="0.3">
      <c r="A97" s="31" t="s">
        <v>9</v>
      </c>
      <c r="B97">
        <v>84</v>
      </c>
      <c r="C97" s="34">
        <f t="shared" si="6"/>
        <v>20.388349514563107</v>
      </c>
      <c r="D97">
        <v>182428</v>
      </c>
      <c r="E97" s="34">
        <f t="shared" si="7"/>
        <v>23.608001677153187</v>
      </c>
    </row>
    <row r="98" spans="1:5" ht="15.75" thickBot="1" x14ac:dyDescent="0.3">
      <c r="A98" s="2" t="s">
        <v>37</v>
      </c>
      <c r="B98" s="22">
        <v>412</v>
      </c>
      <c r="D98" s="2">
        <v>772738</v>
      </c>
    </row>
    <row r="99" spans="1:5" ht="15.75" thickBot="1" x14ac:dyDescent="0.3"/>
    <row r="100" spans="1:5" ht="15.75" thickBot="1" x14ac:dyDescent="0.3">
      <c r="A100" s="5" t="s">
        <v>91</v>
      </c>
      <c r="B100" s="22"/>
      <c r="C100" s="25"/>
      <c r="D100" s="25"/>
      <c r="E100" s="25"/>
    </row>
    <row r="101" spans="1:5" ht="15.75" thickBot="1" x14ac:dyDescent="0.3">
      <c r="A101" s="3" t="s">
        <v>0</v>
      </c>
      <c r="B101" s="4" t="s">
        <v>1</v>
      </c>
      <c r="C101" s="4" t="s">
        <v>2</v>
      </c>
      <c r="D101" s="4" t="s">
        <v>3</v>
      </c>
      <c r="E101" s="4" t="s">
        <v>4</v>
      </c>
    </row>
    <row r="102" spans="1:5" x14ac:dyDescent="0.25">
      <c r="A102" s="26" t="s">
        <v>5</v>
      </c>
      <c r="B102" s="7">
        <v>26</v>
      </c>
      <c r="C102" s="11">
        <f t="shared" ref="C102:C122" si="8">100*B102/$B$123</f>
        <v>16.352201257861637</v>
      </c>
      <c r="D102" s="7">
        <v>51652</v>
      </c>
      <c r="E102" s="11">
        <f t="shared" ref="E102:E122" si="9">100*D102/$D$123</f>
        <v>16.972755920518658</v>
      </c>
    </row>
    <row r="103" spans="1:5" x14ac:dyDescent="0.25">
      <c r="A103" s="27" t="s">
        <v>6</v>
      </c>
      <c r="B103" s="9">
        <v>1</v>
      </c>
      <c r="C103" s="12">
        <f t="shared" si="8"/>
        <v>0.62893081761006286</v>
      </c>
      <c r="D103" s="9">
        <v>1101</v>
      </c>
      <c r="E103" s="12">
        <f t="shared" si="9"/>
        <v>0.36178665431137313</v>
      </c>
    </row>
    <row r="104" spans="1:5" x14ac:dyDescent="0.25">
      <c r="A104" s="31" t="s">
        <v>9</v>
      </c>
      <c r="B104">
        <v>1</v>
      </c>
      <c r="C104" s="33">
        <f t="shared" si="8"/>
        <v>0.62893081761006286</v>
      </c>
      <c r="D104">
        <v>1101</v>
      </c>
      <c r="E104" s="33">
        <f t="shared" si="9"/>
        <v>0.36178665431137313</v>
      </c>
    </row>
    <row r="105" spans="1:5" x14ac:dyDescent="0.25">
      <c r="A105" s="27" t="s">
        <v>10</v>
      </c>
      <c r="B105" s="9">
        <v>25</v>
      </c>
      <c r="C105" s="12">
        <f t="shared" si="8"/>
        <v>15.723270440251572</v>
      </c>
      <c r="D105" s="9">
        <v>50551</v>
      </c>
      <c r="E105" s="12">
        <f t="shared" si="9"/>
        <v>16.610969266207288</v>
      </c>
    </row>
    <row r="106" spans="1:5" x14ac:dyDescent="0.25">
      <c r="A106" s="31" t="s">
        <v>11</v>
      </c>
      <c r="B106">
        <v>4</v>
      </c>
      <c r="C106" s="33">
        <f t="shared" si="8"/>
        <v>2.5157232704402515</v>
      </c>
      <c r="D106">
        <v>11421</v>
      </c>
      <c r="E106" s="33">
        <f t="shared" si="9"/>
        <v>3.7529204167939985</v>
      </c>
    </row>
    <row r="107" spans="1:5" x14ac:dyDescent="0.25">
      <c r="A107" s="31" t="s">
        <v>9</v>
      </c>
      <c r="B107">
        <v>21</v>
      </c>
      <c r="C107" s="33">
        <f t="shared" si="8"/>
        <v>13.20754716981132</v>
      </c>
      <c r="D107">
        <v>39130</v>
      </c>
      <c r="E107" s="33">
        <f t="shared" si="9"/>
        <v>12.858048849413288</v>
      </c>
    </row>
    <row r="108" spans="1:5" x14ac:dyDescent="0.25">
      <c r="A108" s="29" t="s">
        <v>14</v>
      </c>
      <c r="B108" s="7">
        <v>12</v>
      </c>
      <c r="C108" s="14">
        <f t="shared" si="8"/>
        <v>7.5471698113207548</v>
      </c>
      <c r="D108" s="7">
        <v>26883</v>
      </c>
      <c r="E108" s="14">
        <f t="shared" si="9"/>
        <v>8.8337062923275607</v>
      </c>
    </row>
    <row r="109" spans="1:5" x14ac:dyDescent="0.25">
      <c r="A109" s="27" t="s">
        <v>15</v>
      </c>
      <c r="B109" s="9">
        <v>12</v>
      </c>
      <c r="C109" s="12">
        <f t="shared" si="8"/>
        <v>7.5471698113207548</v>
      </c>
      <c r="D109" s="9">
        <v>26883</v>
      </c>
      <c r="E109" s="12">
        <f t="shared" si="9"/>
        <v>8.8337062923275607</v>
      </c>
    </row>
    <row r="110" spans="1:5" x14ac:dyDescent="0.25">
      <c r="A110" s="31" t="s">
        <v>16</v>
      </c>
      <c r="B110">
        <v>12</v>
      </c>
      <c r="C110" s="33">
        <f t="shared" si="8"/>
        <v>7.5471698113207548</v>
      </c>
      <c r="D110">
        <v>26883</v>
      </c>
      <c r="E110" s="33">
        <f t="shared" si="9"/>
        <v>8.8337062923275607</v>
      </c>
    </row>
    <row r="111" spans="1:5" x14ac:dyDescent="0.25">
      <c r="A111" s="29" t="s">
        <v>17</v>
      </c>
      <c r="B111" s="7">
        <v>33</v>
      </c>
      <c r="C111" s="14">
        <f t="shared" si="8"/>
        <v>20.754716981132077</v>
      </c>
      <c r="D111" s="7">
        <v>63760</v>
      </c>
      <c r="E111" s="14">
        <f t="shared" si="9"/>
        <v>20.951423323245368</v>
      </c>
    </row>
    <row r="112" spans="1:5" x14ac:dyDescent="0.25">
      <c r="A112" s="27" t="s">
        <v>21</v>
      </c>
      <c r="B112" s="9">
        <v>33</v>
      </c>
      <c r="C112" s="12">
        <f t="shared" si="8"/>
        <v>20.754716981132077</v>
      </c>
      <c r="D112" s="9">
        <v>63760</v>
      </c>
      <c r="E112" s="12">
        <f t="shared" si="9"/>
        <v>20.951423323245368</v>
      </c>
    </row>
    <row r="113" spans="1:5" x14ac:dyDescent="0.25">
      <c r="A113" s="31" t="s">
        <v>22</v>
      </c>
      <c r="B113">
        <v>33</v>
      </c>
      <c r="C113" s="33">
        <f t="shared" si="8"/>
        <v>20.754716981132077</v>
      </c>
      <c r="D113">
        <v>63760</v>
      </c>
      <c r="E113" s="33">
        <f t="shared" si="9"/>
        <v>20.951423323245368</v>
      </c>
    </row>
    <row r="114" spans="1:5" x14ac:dyDescent="0.25">
      <c r="A114" s="29" t="s">
        <v>26</v>
      </c>
      <c r="B114" s="7">
        <v>88</v>
      </c>
      <c r="C114" s="14">
        <f t="shared" si="8"/>
        <v>55.345911949685537</v>
      </c>
      <c r="D114" s="7">
        <v>162028</v>
      </c>
      <c r="E114" s="14">
        <f t="shared" si="9"/>
        <v>53.242114463908415</v>
      </c>
    </row>
    <row r="115" spans="1:5" x14ac:dyDescent="0.25">
      <c r="A115" s="27" t="s">
        <v>27</v>
      </c>
      <c r="B115" s="9">
        <v>5</v>
      </c>
      <c r="C115" s="12">
        <f t="shared" si="8"/>
        <v>3.1446540880503147</v>
      </c>
      <c r="D115" s="9">
        <v>6375</v>
      </c>
      <c r="E115" s="12">
        <f t="shared" si="9"/>
        <v>2.0948137340917379</v>
      </c>
    </row>
    <row r="116" spans="1:5" x14ac:dyDescent="0.25">
      <c r="A116" s="31" t="s">
        <v>9</v>
      </c>
      <c r="B116">
        <v>5</v>
      </c>
      <c r="C116" s="33">
        <f t="shared" si="8"/>
        <v>3.1446540880503147</v>
      </c>
      <c r="D116">
        <v>6375</v>
      </c>
      <c r="E116" s="33">
        <f t="shared" si="9"/>
        <v>2.0948137340917379</v>
      </c>
    </row>
    <row r="117" spans="1:5" x14ac:dyDescent="0.25">
      <c r="A117" s="27" t="s">
        <v>31</v>
      </c>
      <c r="B117" s="9">
        <v>1</v>
      </c>
      <c r="C117" s="12">
        <f t="shared" si="8"/>
        <v>0.62893081761006286</v>
      </c>
      <c r="D117" s="9">
        <v>2898</v>
      </c>
      <c r="E117" s="12">
        <f t="shared" si="9"/>
        <v>0.95227767865064417</v>
      </c>
    </row>
    <row r="118" spans="1:5" x14ac:dyDescent="0.25">
      <c r="A118" s="31" t="s">
        <v>32</v>
      </c>
      <c r="B118">
        <v>1</v>
      </c>
      <c r="C118" s="33">
        <f t="shared" si="8"/>
        <v>0.62893081761006286</v>
      </c>
      <c r="D118">
        <v>2898</v>
      </c>
      <c r="E118" s="33">
        <f t="shared" si="9"/>
        <v>0.95227767865064417</v>
      </c>
    </row>
    <row r="119" spans="1:5" x14ac:dyDescent="0.25">
      <c r="A119" s="27" t="s">
        <v>33</v>
      </c>
      <c r="B119" s="9">
        <v>38</v>
      </c>
      <c r="C119" s="12">
        <f t="shared" si="8"/>
        <v>23.89937106918239</v>
      </c>
      <c r="D119" s="9">
        <v>56124</v>
      </c>
      <c r="E119" s="12">
        <f t="shared" si="9"/>
        <v>18.442247217594463</v>
      </c>
    </row>
    <row r="120" spans="1:5" x14ac:dyDescent="0.25">
      <c r="A120" s="31" t="s">
        <v>34</v>
      </c>
      <c r="B120">
        <v>38</v>
      </c>
      <c r="C120" s="33">
        <f t="shared" si="8"/>
        <v>23.89937106918239</v>
      </c>
      <c r="D120">
        <v>56124</v>
      </c>
      <c r="E120" s="33">
        <f t="shared" si="9"/>
        <v>18.442247217594463</v>
      </c>
    </row>
    <row r="121" spans="1:5" x14ac:dyDescent="0.25">
      <c r="A121" s="27" t="s">
        <v>23</v>
      </c>
      <c r="B121" s="9">
        <v>44</v>
      </c>
      <c r="C121" s="12">
        <f t="shared" si="8"/>
        <v>27.672955974842768</v>
      </c>
      <c r="D121" s="9">
        <v>96631</v>
      </c>
      <c r="E121" s="12">
        <f t="shared" si="9"/>
        <v>31.752775833571565</v>
      </c>
    </row>
    <row r="122" spans="1:5" ht="15.75" thickBot="1" x14ac:dyDescent="0.3">
      <c r="A122" s="31" t="s">
        <v>9</v>
      </c>
      <c r="B122">
        <v>44</v>
      </c>
      <c r="C122" s="34">
        <f t="shared" si="8"/>
        <v>27.672955974842768</v>
      </c>
      <c r="D122">
        <v>96631</v>
      </c>
      <c r="E122" s="34">
        <f t="shared" si="9"/>
        <v>31.752775833571565</v>
      </c>
    </row>
    <row r="123" spans="1:5" ht="15.75" thickBot="1" x14ac:dyDescent="0.3">
      <c r="A123" s="2" t="s">
        <v>37</v>
      </c>
      <c r="B123" s="22">
        <v>159</v>
      </c>
      <c r="D123" s="2">
        <v>304323</v>
      </c>
    </row>
    <row r="124" spans="1:5" ht="15.75" thickBot="1" x14ac:dyDescent="0.3"/>
    <row r="125" spans="1:5" ht="15.75" thickBot="1" x14ac:dyDescent="0.3">
      <c r="A125" s="5" t="s">
        <v>92</v>
      </c>
      <c r="B125" s="22"/>
      <c r="C125" s="25"/>
      <c r="D125" s="25"/>
      <c r="E125" s="25"/>
    </row>
    <row r="126" spans="1:5" ht="15.75" thickBot="1" x14ac:dyDescent="0.3">
      <c r="A126" s="3" t="s">
        <v>0</v>
      </c>
      <c r="B126" s="4" t="s">
        <v>1</v>
      </c>
      <c r="C126" s="4" t="s">
        <v>2</v>
      </c>
      <c r="D126" s="4" t="s">
        <v>3</v>
      </c>
      <c r="E126" s="4" t="s">
        <v>4</v>
      </c>
    </row>
    <row r="127" spans="1:5" x14ac:dyDescent="0.25">
      <c r="A127" s="26" t="s">
        <v>5</v>
      </c>
      <c r="B127" s="7">
        <v>24</v>
      </c>
      <c r="C127" s="11">
        <f t="shared" ref="C127:C154" si="10">100*B127/$B$155</f>
        <v>12.834224598930481</v>
      </c>
      <c r="D127" s="7">
        <v>58482</v>
      </c>
      <c r="E127" s="11">
        <f t="shared" ref="E127:E154" si="11">100*D127/$D$155</f>
        <v>14.548665961813546</v>
      </c>
    </row>
    <row r="128" spans="1:5" x14ac:dyDescent="0.25">
      <c r="A128" s="31" t="s">
        <v>6</v>
      </c>
      <c r="B128">
        <v>1</v>
      </c>
      <c r="C128" s="33">
        <f t="shared" si="10"/>
        <v>0.53475935828877008</v>
      </c>
      <c r="D128">
        <v>1187</v>
      </c>
      <c r="E128" s="33">
        <f t="shared" si="11"/>
        <v>0.29529199577088128</v>
      </c>
    </row>
    <row r="129" spans="1:5" x14ac:dyDescent="0.25">
      <c r="A129" s="31" t="s">
        <v>9</v>
      </c>
      <c r="B129">
        <v>1</v>
      </c>
      <c r="C129" s="33">
        <f t="shared" si="10"/>
        <v>0.53475935828877008</v>
      </c>
      <c r="D129">
        <v>1187</v>
      </c>
      <c r="E129" s="33">
        <f t="shared" si="11"/>
        <v>0.29529199577088128</v>
      </c>
    </row>
    <row r="130" spans="1:5" x14ac:dyDescent="0.25">
      <c r="A130" s="27" t="s">
        <v>10</v>
      </c>
      <c r="B130" s="9">
        <v>23</v>
      </c>
      <c r="C130" s="12">
        <f t="shared" si="10"/>
        <v>12.299465240641711</v>
      </c>
      <c r="D130" s="9">
        <v>57295</v>
      </c>
      <c r="E130" s="12">
        <f t="shared" si="11"/>
        <v>14.253373966042664</v>
      </c>
    </row>
    <row r="131" spans="1:5" x14ac:dyDescent="0.25">
      <c r="A131" s="31" t="s">
        <v>11</v>
      </c>
      <c r="B131">
        <v>11</v>
      </c>
      <c r="C131" s="33">
        <f t="shared" si="10"/>
        <v>5.882352941176471</v>
      </c>
      <c r="D131">
        <v>25261</v>
      </c>
      <c r="E131" s="33">
        <f t="shared" si="11"/>
        <v>6.2842216555755952</v>
      </c>
    </row>
    <row r="132" spans="1:5" x14ac:dyDescent="0.25">
      <c r="A132" s="31" t="s">
        <v>9</v>
      </c>
      <c r="B132">
        <v>12</v>
      </c>
      <c r="C132" s="33">
        <f t="shared" si="10"/>
        <v>6.4171122994652405</v>
      </c>
      <c r="D132">
        <v>32034</v>
      </c>
      <c r="E132" s="33">
        <f t="shared" si="11"/>
        <v>7.9691523104670692</v>
      </c>
    </row>
    <row r="133" spans="1:5" x14ac:dyDescent="0.25">
      <c r="A133" s="29" t="s">
        <v>14</v>
      </c>
      <c r="B133" s="51">
        <v>4</v>
      </c>
      <c r="C133" s="14">
        <f t="shared" si="10"/>
        <v>2.1390374331550803</v>
      </c>
      <c r="D133" s="51">
        <v>8330</v>
      </c>
      <c r="E133" s="14">
        <f t="shared" si="11"/>
        <v>2.0722681758815846</v>
      </c>
    </row>
    <row r="134" spans="1:5" x14ac:dyDescent="0.25">
      <c r="A134" s="27" t="s">
        <v>15</v>
      </c>
      <c r="B134" s="9">
        <v>4</v>
      </c>
      <c r="C134" s="12">
        <f t="shared" si="10"/>
        <v>2.1390374331550803</v>
      </c>
      <c r="D134" s="9">
        <v>8330</v>
      </c>
      <c r="E134" s="12">
        <f t="shared" si="11"/>
        <v>2.0722681758815846</v>
      </c>
    </row>
    <row r="135" spans="1:5" x14ac:dyDescent="0.25">
      <c r="A135" s="31" t="s">
        <v>16</v>
      </c>
      <c r="B135">
        <v>4</v>
      </c>
      <c r="C135" s="33">
        <f t="shared" si="10"/>
        <v>2.1390374331550803</v>
      </c>
      <c r="D135">
        <v>8330</v>
      </c>
      <c r="E135" s="33">
        <f t="shared" si="11"/>
        <v>2.0722681758815846</v>
      </c>
    </row>
    <row r="136" spans="1:5" x14ac:dyDescent="0.25">
      <c r="A136" s="29" t="s">
        <v>17</v>
      </c>
      <c r="B136" s="7">
        <v>33</v>
      </c>
      <c r="C136" s="14">
        <f t="shared" si="10"/>
        <v>17.647058823529413</v>
      </c>
      <c r="D136" s="7">
        <v>85397</v>
      </c>
      <c r="E136" s="14">
        <f t="shared" si="11"/>
        <v>21.244355992288078</v>
      </c>
    </row>
    <row r="137" spans="1:5" x14ac:dyDescent="0.25">
      <c r="A137" s="27" t="s">
        <v>21</v>
      </c>
      <c r="B137" s="9">
        <v>31</v>
      </c>
      <c r="C137" s="12">
        <f t="shared" si="10"/>
        <v>16.577540106951872</v>
      </c>
      <c r="D137" s="9">
        <v>82995</v>
      </c>
      <c r="E137" s="12">
        <f t="shared" si="11"/>
        <v>20.646806393432428</v>
      </c>
    </row>
    <row r="138" spans="1:5" x14ac:dyDescent="0.25">
      <c r="A138" s="31" t="s">
        <v>22</v>
      </c>
      <c r="B138">
        <v>31</v>
      </c>
      <c r="C138" s="33">
        <f t="shared" si="10"/>
        <v>16.577540106951872</v>
      </c>
      <c r="D138">
        <v>82995</v>
      </c>
      <c r="E138" s="33">
        <f t="shared" si="11"/>
        <v>20.646806393432428</v>
      </c>
    </row>
    <row r="139" spans="1:5" x14ac:dyDescent="0.25">
      <c r="A139" s="27" t="s">
        <v>23</v>
      </c>
      <c r="B139" s="9">
        <v>2</v>
      </c>
      <c r="C139" s="12">
        <f t="shared" si="10"/>
        <v>1.0695187165775402</v>
      </c>
      <c r="D139" s="9">
        <v>2402</v>
      </c>
      <c r="E139" s="12">
        <f t="shared" si="11"/>
        <v>0.59754959885565018</v>
      </c>
    </row>
    <row r="140" spans="1:5" x14ac:dyDescent="0.25">
      <c r="A140" s="31" t="s">
        <v>9</v>
      </c>
      <c r="B140">
        <v>2</v>
      </c>
      <c r="C140" s="33">
        <f t="shared" si="10"/>
        <v>1.0695187165775402</v>
      </c>
      <c r="D140">
        <v>2402</v>
      </c>
      <c r="E140" s="33">
        <f t="shared" si="11"/>
        <v>0.59754959885565018</v>
      </c>
    </row>
    <row r="141" spans="1:5" x14ac:dyDescent="0.25">
      <c r="A141" s="29" t="s">
        <v>26</v>
      </c>
      <c r="B141" s="7">
        <v>126</v>
      </c>
      <c r="C141" s="14">
        <f t="shared" si="10"/>
        <v>67.379679144385022</v>
      </c>
      <c r="D141" s="7">
        <v>249766</v>
      </c>
      <c r="E141" s="14">
        <f t="shared" si="11"/>
        <v>62.134709870016792</v>
      </c>
    </row>
    <row r="142" spans="1:5" x14ac:dyDescent="0.25">
      <c r="A142" s="27" t="s">
        <v>27</v>
      </c>
      <c r="B142" s="9">
        <v>4</v>
      </c>
      <c r="C142" s="12">
        <f t="shared" si="10"/>
        <v>2.1390374331550803</v>
      </c>
      <c r="D142" s="9">
        <v>5081</v>
      </c>
      <c r="E142" s="12">
        <f t="shared" si="11"/>
        <v>1.2640089557808321</v>
      </c>
    </row>
    <row r="143" spans="1:5" x14ac:dyDescent="0.25">
      <c r="A143" s="31" t="s">
        <v>9</v>
      </c>
      <c r="B143">
        <v>4</v>
      </c>
      <c r="C143" s="33">
        <f t="shared" si="10"/>
        <v>2.1390374331550803</v>
      </c>
      <c r="D143">
        <v>5081</v>
      </c>
      <c r="E143" s="33">
        <f t="shared" si="11"/>
        <v>1.2640089557808321</v>
      </c>
    </row>
    <row r="144" spans="1:5" x14ac:dyDescent="0.25">
      <c r="A144" s="27" t="s">
        <v>28</v>
      </c>
      <c r="B144" s="9">
        <v>5</v>
      </c>
      <c r="C144" s="12">
        <f t="shared" si="10"/>
        <v>2.6737967914438503</v>
      </c>
      <c r="D144" s="9">
        <v>7237</v>
      </c>
      <c r="E144" s="12">
        <f t="shared" si="11"/>
        <v>1.8003607189501836</v>
      </c>
    </row>
    <row r="145" spans="1:5" x14ac:dyDescent="0.25">
      <c r="A145" s="31" t="s">
        <v>29</v>
      </c>
      <c r="B145">
        <v>1</v>
      </c>
      <c r="C145" s="33">
        <f t="shared" si="10"/>
        <v>0.53475935828877008</v>
      </c>
      <c r="D145">
        <v>1154</v>
      </c>
      <c r="E145" s="33">
        <f t="shared" si="11"/>
        <v>0.28708253000808509</v>
      </c>
    </row>
    <row r="146" spans="1:5" x14ac:dyDescent="0.25">
      <c r="A146" s="31" t="s">
        <v>9</v>
      </c>
      <c r="B146">
        <v>4</v>
      </c>
      <c r="C146" s="33">
        <f t="shared" si="10"/>
        <v>2.1390374331550803</v>
      </c>
      <c r="D146">
        <v>6083</v>
      </c>
      <c r="E146" s="33">
        <f t="shared" si="11"/>
        <v>1.5132781889420983</v>
      </c>
    </row>
    <row r="147" spans="1:5" x14ac:dyDescent="0.25">
      <c r="A147" s="27" t="s">
        <v>31</v>
      </c>
      <c r="B147" s="9">
        <v>7</v>
      </c>
      <c r="C147" s="12">
        <f t="shared" si="10"/>
        <v>3.7433155080213902</v>
      </c>
      <c r="D147" s="9">
        <v>16110</v>
      </c>
      <c r="E147" s="12">
        <f t="shared" si="11"/>
        <v>4.0077119223832325</v>
      </c>
    </row>
    <row r="148" spans="1:5" x14ac:dyDescent="0.25">
      <c r="A148" s="31" t="s">
        <v>32</v>
      </c>
      <c r="B148">
        <v>2</v>
      </c>
      <c r="C148" s="33">
        <f t="shared" si="10"/>
        <v>1.0695187165775402</v>
      </c>
      <c r="D148">
        <v>2310</v>
      </c>
      <c r="E148" s="33">
        <f t="shared" si="11"/>
        <v>0.57466260339573361</v>
      </c>
    </row>
    <row r="149" spans="1:5" x14ac:dyDescent="0.25">
      <c r="A149" s="31" t="s">
        <v>9</v>
      </c>
      <c r="B149">
        <v>5</v>
      </c>
      <c r="C149" s="33">
        <f t="shared" si="10"/>
        <v>2.6737967914438503</v>
      </c>
      <c r="D149">
        <v>13800</v>
      </c>
      <c r="E149" s="33">
        <f t="shared" si="11"/>
        <v>3.4330493189874991</v>
      </c>
    </row>
    <row r="150" spans="1:5" x14ac:dyDescent="0.25">
      <c r="A150" s="27" t="s">
        <v>33</v>
      </c>
      <c r="B150" s="9">
        <v>47</v>
      </c>
      <c r="C150" s="12">
        <f t="shared" si="10"/>
        <v>25.133689839572192</v>
      </c>
      <c r="D150" s="9">
        <v>72435</v>
      </c>
      <c r="E150" s="12">
        <f t="shared" si="11"/>
        <v>18.019777349337645</v>
      </c>
    </row>
    <row r="151" spans="1:5" x14ac:dyDescent="0.25">
      <c r="A151" s="31" t="s">
        <v>34</v>
      </c>
      <c r="B151">
        <v>46</v>
      </c>
      <c r="C151" s="33">
        <f t="shared" si="10"/>
        <v>24.598930481283421</v>
      </c>
      <c r="D151">
        <v>69644</v>
      </c>
      <c r="E151" s="33">
        <f t="shared" si="11"/>
        <v>17.325455563156911</v>
      </c>
    </row>
    <row r="152" spans="1:5" x14ac:dyDescent="0.25">
      <c r="A152" s="31" t="s">
        <v>9</v>
      </c>
      <c r="B152">
        <v>1</v>
      </c>
      <c r="C152" s="33">
        <f t="shared" si="10"/>
        <v>0.53475935828877008</v>
      </c>
      <c r="D152">
        <v>2791</v>
      </c>
      <c r="E152" s="33">
        <f t="shared" si="11"/>
        <v>0.69432178618073259</v>
      </c>
    </row>
    <row r="153" spans="1:5" x14ac:dyDescent="0.25">
      <c r="A153" s="27" t="s">
        <v>23</v>
      </c>
      <c r="B153" s="9">
        <v>63</v>
      </c>
      <c r="C153" s="12">
        <f t="shared" si="10"/>
        <v>33.689839572192511</v>
      </c>
      <c r="D153" s="9">
        <v>148903</v>
      </c>
      <c r="E153" s="12">
        <f t="shared" si="11"/>
        <v>37.042850923564899</v>
      </c>
    </row>
    <row r="154" spans="1:5" ht="15.75" thickBot="1" x14ac:dyDescent="0.3">
      <c r="A154" s="31" t="s">
        <v>9</v>
      </c>
      <c r="B154">
        <v>63</v>
      </c>
      <c r="C154" s="34">
        <f t="shared" si="10"/>
        <v>33.689839572192511</v>
      </c>
      <c r="D154">
        <v>148903</v>
      </c>
      <c r="E154" s="34">
        <f t="shared" si="11"/>
        <v>37.042850923564899</v>
      </c>
    </row>
    <row r="155" spans="1:5" ht="15.75" thickBot="1" x14ac:dyDescent="0.3">
      <c r="A155" s="2" t="s">
        <v>37</v>
      </c>
      <c r="B155" s="22">
        <v>187</v>
      </c>
      <c r="D155" s="2">
        <v>401975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5"/>
  <sheetViews>
    <sheetView topLeftCell="A188" zoomScale="70" zoomScaleNormal="70" workbookViewId="0">
      <selection activeCell="A200" sqref="A200:E239"/>
    </sheetView>
  </sheetViews>
  <sheetFormatPr defaultRowHeight="15" x14ac:dyDescent="0.25"/>
  <cols>
    <col min="1" max="1" width="21.140625" customWidth="1"/>
    <col min="2" max="2" width="28.42578125" bestFit="1" customWidth="1"/>
    <col min="3" max="3" width="12" bestFit="1" customWidth="1"/>
    <col min="4" max="4" width="28.28515625" bestFit="1" customWidth="1"/>
    <col min="5" max="5" width="12" bestFit="1" customWidth="1"/>
    <col min="18" max="18" width="21.42578125" bestFit="1" customWidth="1"/>
    <col min="19" max="19" width="28.42578125" bestFit="1" customWidth="1"/>
    <col min="20" max="20" width="28.28515625" bestFit="1" customWidth="1"/>
    <col min="21" max="21" width="87.85546875" bestFit="1" customWidth="1"/>
    <col min="22" max="22" width="114" bestFit="1" customWidth="1"/>
  </cols>
  <sheetData>
    <row r="1" spans="1:20" ht="15.75" thickBot="1" x14ac:dyDescent="0.3">
      <c r="A1" s="1" t="s">
        <v>93</v>
      </c>
      <c r="B1" s="2"/>
      <c r="C1" s="22"/>
      <c r="D1" s="22"/>
      <c r="E1" s="35"/>
      <c r="F1" s="25"/>
      <c r="R1" s="1" t="s">
        <v>93</v>
      </c>
    </row>
    <row r="2" spans="1:20" ht="15.75" thickBot="1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R2" s="3" t="s">
        <v>0</v>
      </c>
      <c r="S2" s="4" t="s">
        <v>1</v>
      </c>
      <c r="T2" s="4" t="s">
        <v>3</v>
      </c>
    </row>
    <row r="3" spans="1:20" x14ac:dyDescent="0.25">
      <c r="A3" s="11" t="s">
        <v>5</v>
      </c>
      <c r="B3" s="7">
        <v>128</v>
      </c>
      <c r="C3" s="11">
        <f t="shared" ref="C3:C39" si="0">100*B3/$B$40</f>
        <v>7.6784643071385723</v>
      </c>
      <c r="D3" s="8">
        <v>7553041.46875</v>
      </c>
      <c r="E3" s="11">
        <f t="shared" ref="E3:E39" si="1">100*D3/$D$40</f>
        <v>27.405866212810828</v>
      </c>
      <c r="R3" s="11" t="s">
        <v>5</v>
      </c>
      <c r="S3" s="11">
        <v>128</v>
      </c>
      <c r="T3" s="16">
        <v>7553041.46875</v>
      </c>
    </row>
    <row r="4" spans="1:20" x14ac:dyDescent="0.25">
      <c r="A4" s="12" t="s">
        <v>6</v>
      </c>
      <c r="B4" s="9">
        <v>12</v>
      </c>
      <c r="C4" s="12">
        <f t="shared" si="0"/>
        <v>0.71985602879424115</v>
      </c>
      <c r="D4" s="10">
        <v>949622.5</v>
      </c>
      <c r="E4" s="12">
        <f t="shared" si="1"/>
        <v>3.4456618959861247</v>
      </c>
      <c r="R4" s="12" t="s">
        <v>6</v>
      </c>
      <c r="S4" s="12">
        <v>12</v>
      </c>
      <c r="T4" s="17">
        <v>949622.5</v>
      </c>
    </row>
    <row r="5" spans="1:20" x14ac:dyDescent="0.25">
      <c r="A5" s="33" t="s">
        <v>8</v>
      </c>
      <c r="B5">
        <v>1</v>
      </c>
      <c r="C5" s="33">
        <f t="shared" si="0"/>
        <v>5.9988002399520096E-2</v>
      </c>
      <c r="D5" s="6">
        <v>240</v>
      </c>
      <c r="E5" s="33">
        <f t="shared" si="1"/>
        <v>8.7082904526448134E-4</v>
      </c>
      <c r="R5" s="33" t="s">
        <v>8</v>
      </c>
      <c r="S5" s="33">
        <v>1</v>
      </c>
      <c r="T5" s="54">
        <v>240</v>
      </c>
    </row>
    <row r="6" spans="1:20" x14ac:dyDescent="0.25">
      <c r="A6" s="33" t="s">
        <v>9</v>
      </c>
      <c r="B6">
        <v>11</v>
      </c>
      <c r="C6" s="33">
        <f t="shared" si="0"/>
        <v>0.65986802639472109</v>
      </c>
      <c r="D6" s="6">
        <v>949382.5</v>
      </c>
      <c r="E6" s="33">
        <f t="shared" si="1"/>
        <v>3.4447910669408603</v>
      </c>
      <c r="R6" s="33" t="s">
        <v>9</v>
      </c>
      <c r="S6" s="33">
        <v>11</v>
      </c>
      <c r="T6" s="54">
        <v>949382.5</v>
      </c>
    </row>
    <row r="7" spans="1:20" x14ac:dyDescent="0.25">
      <c r="A7" s="12" t="s">
        <v>10</v>
      </c>
      <c r="B7" s="9">
        <v>116</v>
      </c>
      <c r="C7" s="12">
        <f t="shared" si="0"/>
        <v>6.9586082783443315</v>
      </c>
      <c r="D7" s="10">
        <v>6603418.96875</v>
      </c>
      <c r="E7" s="12">
        <f t="shared" si="1"/>
        <v>23.960204316824701</v>
      </c>
      <c r="R7" s="12" t="s">
        <v>10</v>
      </c>
      <c r="S7" s="12">
        <v>116</v>
      </c>
      <c r="T7" s="17">
        <v>6603418.96875</v>
      </c>
    </row>
    <row r="8" spans="1:20" x14ac:dyDescent="0.25">
      <c r="A8" s="33" t="s">
        <v>11</v>
      </c>
      <c r="B8">
        <v>63</v>
      </c>
      <c r="C8" s="33">
        <f t="shared" si="0"/>
        <v>3.7792441511697659</v>
      </c>
      <c r="D8" s="6">
        <v>4451653.46875</v>
      </c>
      <c r="E8" s="33">
        <f t="shared" si="1"/>
        <v>16.152621416832829</v>
      </c>
      <c r="R8" s="33" t="s">
        <v>11</v>
      </c>
      <c r="S8" s="33">
        <v>63</v>
      </c>
      <c r="T8" s="54">
        <v>4451653.46875</v>
      </c>
    </row>
    <row r="9" spans="1:20" x14ac:dyDescent="0.25">
      <c r="A9" s="33" t="s">
        <v>9</v>
      </c>
      <c r="B9">
        <v>53</v>
      </c>
      <c r="C9" s="33">
        <f t="shared" si="0"/>
        <v>3.1793641271745652</v>
      </c>
      <c r="D9" s="6">
        <v>2151765.5</v>
      </c>
      <c r="E9" s="33">
        <f t="shared" si="1"/>
        <v>7.8075828999918722</v>
      </c>
      <c r="R9" s="33" t="s">
        <v>9</v>
      </c>
      <c r="S9" s="33">
        <v>53</v>
      </c>
      <c r="T9" s="54">
        <v>2151765.5</v>
      </c>
    </row>
    <row r="10" spans="1:20" x14ac:dyDescent="0.25">
      <c r="A10" s="14" t="s">
        <v>12</v>
      </c>
      <c r="B10" s="7">
        <v>8</v>
      </c>
      <c r="C10" s="14">
        <f t="shared" si="0"/>
        <v>0.47990401919616077</v>
      </c>
      <c r="D10" s="8">
        <v>2614</v>
      </c>
      <c r="E10" s="14">
        <f t="shared" si="1"/>
        <v>9.4847796846723089E-3</v>
      </c>
      <c r="R10" s="14" t="s">
        <v>12</v>
      </c>
      <c r="S10" s="14">
        <v>8</v>
      </c>
      <c r="T10" s="19">
        <v>2614</v>
      </c>
    </row>
    <row r="11" spans="1:20" x14ac:dyDescent="0.25">
      <c r="A11" s="12" t="s">
        <v>13</v>
      </c>
      <c r="B11" s="9">
        <v>8</v>
      </c>
      <c r="C11" s="12">
        <f t="shared" si="0"/>
        <v>0.47990401919616077</v>
      </c>
      <c r="D11" s="10">
        <v>2614</v>
      </c>
      <c r="E11" s="12">
        <f t="shared" si="1"/>
        <v>9.4847796846723089E-3</v>
      </c>
      <c r="R11" s="12" t="s">
        <v>13</v>
      </c>
      <c r="S11" s="12">
        <v>8</v>
      </c>
      <c r="T11" s="17">
        <v>2614</v>
      </c>
    </row>
    <row r="12" spans="1:20" x14ac:dyDescent="0.25">
      <c r="A12" s="33" t="s">
        <v>9</v>
      </c>
      <c r="B12">
        <v>8</v>
      </c>
      <c r="C12" s="33">
        <f t="shared" si="0"/>
        <v>0.47990401919616077</v>
      </c>
      <c r="D12" s="6">
        <v>2614</v>
      </c>
      <c r="E12" s="33">
        <f t="shared" si="1"/>
        <v>9.4847796846723089E-3</v>
      </c>
      <c r="R12" s="33" t="s">
        <v>9</v>
      </c>
      <c r="S12" s="33">
        <v>8</v>
      </c>
      <c r="T12" s="54">
        <v>2614</v>
      </c>
    </row>
    <row r="13" spans="1:20" x14ac:dyDescent="0.25">
      <c r="A13" s="14" t="s">
        <v>14</v>
      </c>
      <c r="B13" s="7">
        <v>24</v>
      </c>
      <c r="C13" s="14">
        <f t="shared" si="0"/>
        <v>1.4397120575884823</v>
      </c>
      <c r="D13" s="8">
        <v>10353</v>
      </c>
      <c r="E13" s="14">
        <f t="shared" si="1"/>
        <v>3.7565387940096562E-2</v>
      </c>
      <c r="R13" s="14" t="s">
        <v>14</v>
      </c>
      <c r="S13" s="14">
        <v>24</v>
      </c>
      <c r="T13" s="19">
        <v>10353</v>
      </c>
    </row>
    <row r="14" spans="1:20" x14ac:dyDescent="0.25">
      <c r="A14" s="12" t="s">
        <v>15</v>
      </c>
      <c r="B14" s="9">
        <v>24</v>
      </c>
      <c r="C14" s="12">
        <f t="shared" si="0"/>
        <v>1.4397120575884823</v>
      </c>
      <c r="D14" s="10">
        <v>10353</v>
      </c>
      <c r="E14" s="12">
        <f t="shared" si="1"/>
        <v>3.7565387940096562E-2</v>
      </c>
      <c r="R14" s="12" t="s">
        <v>15</v>
      </c>
      <c r="S14" s="12">
        <v>24</v>
      </c>
      <c r="T14" s="17">
        <v>10353</v>
      </c>
    </row>
    <row r="15" spans="1:20" x14ac:dyDescent="0.25">
      <c r="A15" s="33" t="s">
        <v>16</v>
      </c>
      <c r="B15">
        <v>24</v>
      </c>
      <c r="C15" s="33">
        <f t="shared" si="0"/>
        <v>1.4397120575884823</v>
      </c>
      <c r="D15" s="6">
        <v>10353</v>
      </c>
      <c r="E15" s="33">
        <f t="shared" si="1"/>
        <v>3.7565387940096562E-2</v>
      </c>
      <c r="R15" s="33" t="s">
        <v>16</v>
      </c>
      <c r="S15" s="33">
        <v>24</v>
      </c>
      <c r="T15" s="54">
        <v>10353</v>
      </c>
    </row>
    <row r="16" spans="1:20" x14ac:dyDescent="0.25">
      <c r="A16" s="14" t="s">
        <v>17</v>
      </c>
      <c r="B16" s="7">
        <v>795</v>
      </c>
      <c r="C16" s="14">
        <f t="shared" si="0"/>
        <v>47.690461907618477</v>
      </c>
      <c r="D16" s="8">
        <v>4878033.015625</v>
      </c>
      <c r="E16" s="14">
        <f t="shared" si="1"/>
        <v>17.699720140688907</v>
      </c>
      <c r="R16" s="14" t="s">
        <v>17</v>
      </c>
      <c r="S16" s="14">
        <v>795</v>
      </c>
      <c r="T16" s="19">
        <v>4878033.015625</v>
      </c>
    </row>
    <row r="17" spans="1:20" x14ac:dyDescent="0.25">
      <c r="A17" s="12" t="s">
        <v>18</v>
      </c>
      <c r="B17" s="9">
        <v>2</v>
      </c>
      <c r="C17" s="12">
        <f t="shared" si="0"/>
        <v>0.11997600479904019</v>
      </c>
      <c r="D17" s="10">
        <v>703</v>
      </c>
      <c r="E17" s="12">
        <f t="shared" si="1"/>
        <v>2.5508034117538766E-3</v>
      </c>
      <c r="R17" s="12" t="s">
        <v>18</v>
      </c>
      <c r="S17" s="12">
        <v>2</v>
      </c>
      <c r="T17" s="17">
        <v>703</v>
      </c>
    </row>
    <row r="18" spans="1:20" x14ac:dyDescent="0.25">
      <c r="A18" s="33" t="s">
        <v>20</v>
      </c>
      <c r="B18">
        <v>2</v>
      </c>
      <c r="C18" s="33">
        <f t="shared" si="0"/>
        <v>0.11997600479904019</v>
      </c>
      <c r="D18" s="6">
        <v>703</v>
      </c>
      <c r="E18" s="33">
        <f t="shared" si="1"/>
        <v>2.5508034117538766E-3</v>
      </c>
      <c r="R18" s="33" t="s">
        <v>20</v>
      </c>
      <c r="S18" s="33">
        <v>2</v>
      </c>
      <c r="T18" s="54">
        <v>703</v>
      </c>
    </row>
    <row r="19" spans="1:20" x14ac:dyDescent="0.25">
      <c r="A19" s="12" t="s">
        <v>21</v>
      </c>
      <c r="B19" s="9">
        <v>742</v>
      </c>
      <c r="C19" s="12">
        <f t="shared" si="0"/>
        <v>44.511097780443912</v>
      </c>
      <c r="D19" s="10">
        <v>4861302.015625</v>
      </c>
      <c r="E19" s="12">
        <f t="shared" si="1"/>
        <v>17.639012470870906</v>
      </c>
      <c r="R19" s="12" t="s">
        <v>21</v>
      </c>
      <c r="S19" s="12">
        <v>742</v>
      </c>
      <c r="T19" s="17">
        <v>4861302.015625</v>
      </c>
    </row>
    <row r="20" spans="1:20" x14ac:dyDescent="0.25">
      <c r="A20" s="33" t="s">
        <v>22</v>
      </c>
      <c r="B20">
        <v>742</v>
      </c>
      <c r="C20" s="33">
        <f t="shared" si="0"/>
        <v>44.511097780443912</v>
      </c>
      <c r="D20" s="6">
        <v>4861302.015625</v>
      </c>
      <c r="E20" s="33">
        <f t="shared" si="1"/>
        <v>17.639012470870906</v>
      </c>
      <c r="R20" s="33" t="s">
        <v>22</v>
      </c>
      <c r="S20" s="33">
        <v>742</v>
      </c>
      <c r="T20" s="54">
        <v>4861302.015625</v>
      </c>
    </row>
    <row r="21" spans="1:20" x14ac:dyDescent="0.25">
      <c r="A21" s="12" t="s">
        <v>23</v>
      </c>
      <c r="B21" s="9">
        <v>41</v>
      </c>
      <c r="C21" s="12">
        <f t="shared" si="0"/>
        <v>2.4595080983803239</v>
      </c>
      <c r="D21" s="10">
        <v>11728</v>
      </c>
      <c r="E21" s="12">
        <f t="shared" si="1"/>
        <v>4.2554512678590992E-2</v>
      </c>
      <c r="R21" s="12" t="s">
        <v>23</v>
      </c>
      <c r="S21" s="12">
        <v>41</v>
      </c>
      <c r="T21" s="17">
        <v>11728</v>
      </c>
    </row>
    <row r="22" spans="1:20" x14ac:dyDescent="0.25">
      <c r="A22" s="33" t="s">
        <v>9</v>
      </c>
      <c r="B22">
        <v>41</v>
      </c>
      <c r="C22" s="33">
        <f t="shared" si="0"/>
        <v>2.4595080983803239</v>
      </c>
      <c r="D22" s="6">
        <v>11728</v>
      </c>
      <c r="E22" s="33">
        <f t="shared" si="1"/>
        <v>4.2554512678590992E-2</v>
      </c>
      <c r="R22" s="33" t="s">
        <v>9</v>
      </c>
      <c r="S22" s="33">
        <v>41</v>
      </c>
      <c r="T22" s="54">
        <v>11728</v>
      </c>
    </row>
    <row r="23" spans="1:20" x14ac:dyDescent="0.25">
      <c r="A23" s="12" t="s">
        <v>24</v>
      </c>
      <c r="B23" s="9">
        <v>10</v>
      </c>
      <c r="C23" s="12">
        <f t="shared" si="0"/>
        <v>0.59988002399520091</v>
      </c>
      <c r="D23" s="10">
        <v>4300</v>
      </c>
      <c r="E23" s="12">
        <f t="shared" si="1"/>
        <v>1.5602353727655291E-2</v>
      </c>
      <c r="R23" s="12" t="s">
        <v>24</v>
      </c>
      <c r="S23" s="12">
        <v>10</v>
      </c>
      <c r="T23" s="17">
        <v>4300</v>
      </c>
    </row>
    <row r="24" spans="1:20" x14ac:dyDescent="0.25">
      <c r="A24" s="33" t="s">
        <v>9</v>
      </c>
      <c r="B24">
        <v>10</v>
      </c>
      <c r="C24" s="33">
        <f t="shared" si="0"/>
        <v>0.59988002399520091</v>
      </c>
      <c r="D24" s="6">
        <v>4300</v>
      </c>
      <c r="E24" s="33">
        <f t="shared" si="1"/>
        <v>1.5602353727655291E-2</v>
      </c>
      <c r="R24" s="33" t="s">
        <v>9</v>
      </c>
      <c r="S24" s="33">
        <v>10</v>
      </c>
      <c r="T24" s="54">
        <v>4300</v>
      </c>
    </row>
    <row r="25" spans="1:20" x14ac:dyDescent="0.25">
      <c r="A25" s="14" t="s">
        <v>26</v>
      </c>
      <c r="B25" s="7">
        <v>712</v>
      </c>
      <c r="C25" s="14">
        <f t="shared" si="0"/>
        <v>42.711457708458312</v>
      </c>
      <c r="D25" s="8">
        <v>15115902.8359375</v>
      </c>
      <c r="E25" s="14">
        <f t="shared" si="1"/>
        <v>54.847363478875501</v>
      </c>
      <c r="R25" s="14" t="s">
        <v>26</v>
      </c>
      <c r="S25" s="14">
        <v>712</v>
      </c>
      <c r="T25" s="19">
        <v>15115902.8359375</v>
      </c>
    </row>
    <row r="26" spans="1:20" x14ac:dyDescent="0.25">
      <c r="A26" s="12" t="s">
        <v>27</v>
      </c>
      <c r="B26" s="9">
        <v>52</v>
      </c>
      <c r="C26" s="12">
        <f t="shared" si="0"/>
        <v>3.1193761247750449</v>
      </c>
      <c r="D26" s="10">
        <v>1365935.40625</v>
      </c>
      <c r="E26" s="12">
        <f t="shared" si="1"/>
        <v>4.9562342738234957</v>
      </c>
      <c r="R26" s="12" t="s">
        <v>27</v>
      </c>
      <c r="S26" s="12">
        <v>52</v>
      </c>
      <c r="T26" s="17">
        <v>1365935.40625</v>
      </c>
    </row>
    <row r="27" spans="1:20" x14ac:dyDescent="0.25">
      <c r="A27" s="33" t="s">
        <v>9</v>
      </c>
      <c r="B27">
        <v>52</v>
      </c>
      <c r="C27" s="33">
        <f t="shared" si="0"/>
        <v>3.1193761247750449</v>
      </c>
      <c r="D27" s="6">
        <v>1365935.40625</v>
      </c>
      <c r="E27" s="33">
        <f t="shared" si="1"/>
        <v>4.9562342738234957</v>
      </c>
      <c r="R27" s="33" t="s">
        <v>9</v>
      </c>
      <c r="S27" s="33">
        <v>52</v>
      </c>
      <c r="T27" s="54">
        <v>1365935.40625</v>
      </c>
    </row>
    <row r="28" spans="1:20" x14ac:dyDescent="0.25">
      <c r="A28" s="12" t="s">
        <v>28</v>
      </c>
      <c r="B28" s="9">
        <v>18</v>
      </c>
      <c r="C28" s="12">
        <f t="shared" si="0"/>
        <v>1.0797840431913617</v>
      </c>
      <c r="D28" s="10">
        <v>258838.4609375</v>
      </c>
      <c r="E28" s="12">
        <f t="shared" si="1"/>
        <v>0.93918354089971201</v>
      </c>
      <c r="R28" s="12" t="s">
        <v>28</v>
      </c>
      <c r="S28" s="12">
        <v>18</v>
      </c>
      <c r="T28" s="17">
        <v>258838.4609375</v>
      </c>
    </row>
    <row r="29" spans="1:20" x14ac:dyDescent="0.25">
      <c r="A29" s="33" t="s">
        <v>29</v>
      </c>
      <c r="B29">
        <v>2</v>
      </c>
      <c r="C29" s="33">
        <f t="shared" si="0"/>
        <v>0.11997600479904019</v>
      </c>
      <c r="D29" s="6">
        <v>2014</v>
      </c>
      <c r="E29" s="33">
        <f t="shared" si="1"/>
        <v>7.3077070715111062E-3</v>
      </c>
      <c r="R29" s="33" t="s">
        <v>29</v>
      </c>
      <c r="S29" s="33">
        <v>2</v>
      </c>
      <c r="T29" s="54">
        <v>2014</v>
      </c>
    </row>
    <row r="30" spans="1:20" x14ac:dyDescent="0.25">
      <c r="A30" s="33" t="s">
        <v>9</v>
      </c>
      <c r="B30">
        <v>16</v>
      </c>
      <c r="C30" s="33">
        <f t="shared" si="0"/>
        <v>0.95980803839232154</v>
      </c>
      <c r="D30" s="6">
        <v>256824.4609375</v>
      </c>
      <c r="E30" s="33">
        <f t="shared" si="1"/>
        <v>0.93187583382820094</v>
      </c>
      <c r="R30" s="33" t="s">
        <v>9</v>
      </c>
      <c r="S30" s="33">
        <v>16</v>
      </c>
      <c r="T30" s="54">
        <v>256824.4609375</v>
      </c>
    </row>
    <row r="31" spans="1:20" x14ac:dyDescent="0.25">
      <c r="A31" s="12" t="s">
        <v>30</v>
      </c>
      <c r="B31" s="9">
        <v>12</v>
      </c>
      <c r="C31" s="12">
        <f t="shared" si="0"/>
        <v>0.71985602879424115</v>
      </c>
      <c r="D31" s="10">
        <v>863841.34375</v>
      </c>
      <c r="E31" s="12">
        <f t="shared" si="1"/>
        <v>3.1344088859908297</v>
      </c>
      <c r="R31" s="12" t="s">
        <v>30</v>
      </c>
      <c r="S31" s="12">
        <v>12</v>
      </c>
      <c r="T31" s="17">
        <v>863841.34375</v>
      </c>
    </row>
    <row r="32" spans="1:20" x14ac:dyDescent="0.25">
      <c r="A32" s="33" t="s">
        <v>9</v>
      </c>
      <c r="B32">
        <v>12</v>
      </c>
      <c r="C32" s="33">
        <f t="shared" si="0"/>
        <v>0.71985602879424115</v>
      </c>
      <c r="D32" s="6">
        <v>863841.34375</v>
      </c>
      <c r="E32" s="33">
        <f t="shared" si="1"/>
        <v>3.1344088859908297</v>
      </c>
      <c r="R32" s="33" t="s">
        <v>9</v>
      </c>
      <c r="S32" s="33">
        <v>12</v>
      </c>
      <c r="T32" s="54">
        <v>863841.34375</v>
      </c>
    </row>
    <row r="33" spans="1:22" x14ac:dyDescent="0.25">
      <c r="A33" s="12" t="s">
        <v>31</v>
      </c>
      <c r="B33" s="9">
        <v>4</v>
      </c>
      <c r="C33" s="12">
        <f t="shared" si="0"/>
        <v>0.23995200959808038</v>
      </c>
      <c r="D33" s="10">
        <v>3067</v>
      </c>
      <c r="E33" s="12">
        <f t="shared" si="1"/>
        <v>1.1128469507609018E-2</v>
      </c>
      <c r="R33" s="12" t="s">
        <v>31</v>
      </c>
      <c r="S33" s="12">
        <v>4</v>
      </c>
      <c r="T33" s="17">
        <v>3067</v>
      </c>
    </row>
    <row r="34" spans="1:22" x14ac:dyDescent="0.25">
      <c r="A34" s="33" t="s">
        <v>9</v>
      </c>
      <c r="B34">
        <v>4</v>
      </c>
      <c r="C34" s="33">
        <f t="shared" si="0"/>
        <v>0.23995200959808038</v>
      </c>
      <c r="D34" s="6">
        <v>3067</v>
      </c>
      <c r="E34" s="33">
        <f t="shared" si="1"/>
        <v>1.1128469507609018E-2</v>
      </c>
      <c r="R34" s="33" t="s">
        <v>9</v>
      </c>
      <c r="S34" s="33">
        <v>4</v>
      </c>
      <c r="T34" s="54">
        <v>3067</v>
      </c>
    </row>
    <row r="35" spans="1:22" x14ac:dyDescent="0.25">
      <c r="A35" s="12" t="s">
        <v>33</v>
      </c>
      <c r="B35" s="9">
        <v>169</v>
      </c>
      <c r="C35" s="12">
        <f t="shared" si="0"/>
        <v>10.137972405518896</v>
      </c>
      <c r="D35" s="10">
        <v>6671813.40625</v>
      </c>
      <c r="E35" s="12">
        <f t="shared" si="1"/>
        <v>24.208370411447728</v>
      </c>
      <c r="R35" s="12" t="s">
        <v>33</v>
      </c>
      <c r="S35" s="12">
        <v>169</v>
      </c>
      <c r="T35" s="17">
        <v>6671813.40625</v>
      </c>
    </row>
    <row r="36" spans="1:22" x14ac:dyDescent="0.25">
      <c r="A36" s="33" t="s">
        <v>34</v>
      </c>
      <c r="B36">
        <v>143</v>
      </c>
      <c r="C36" s="33">
        <f t="shared" si="0"/>
        <v>8.578284343131374</v>
      </c>
      <c r="D36" s="6">
        <v>6434540.90625</v>
      </c>
      <c r="E36" s="33">
        <f t="shared" si="1"/>
        <v>23.347437975437241</v>
      </c>
      <c r="R36" s="33" t="s">
        <v>34</v>
      </c>
      <c r="S36" s="33">
        <v>143</v>
      </c>
      <c r="T36" s="54">
        <v>6434540.90625</v>
      </c>
    </row>
    <row r="37" spans="1:22" x14ac:dyDescent="0.25">
      <c r="A37" s="33" t="s">
        <v>9</v>
      </c>
      <c r="B37">
        <v>26</v>
      </c>
      <c r="C37" s="33">
        <f t="shared" si="0"/>
        <v>1.5596880623875224</v>
      </c>
      <c r="D37" s="6">
        <v>237272.5</v>
      </c>
      <c r="E37" s="33">
        <f t="shared" si="1"/>
        <v>0.86093243601048608</v>
      </c>
      <c r="R37" s="33" t="s">
        <v>9</v>
      </c>
      <c r="S37" s="33">
        <v>26</v>
      </c>
      <c r="T37" s="54">
        <v>237272.5</v>
      </c>
    </row>
    <row r="38" spans="1:22" x14ac:dyDescent="0.25">
      <c r="A38" s="12" t="s">
        <v>23</v>
      </c>
      <c r="B38" s="9">
        <v>457</v>
      </c>
      <c r="C38" s="12">
        <f t="shared" si="0"/>
        <v>27.414517096580685</v>
      </c>
      <c r="D38" s="10">
        <v>5952407.21875</v>
      </c>
      <c r="E38" s="12">
        <f t="shared" si="1"/>
        <v>21.598037897206122</v>
      </c>
      <c r="R38" s="12" t="s">
        <v>23</v>
      </c>
      <c r="S38" s="12">
        <v>457</v>
      </c>
      <c r="T38" s="17">
        <v>5952407.21875</v>
      </c>
    </row>
    <row r="39" spans="1:22" ht="15.75" thickBot="1" x14ac:dyDescent="0.3">
      <c r="A39" s="33" t="s">
        <v>9</v>
      </c>
      <c r="B39">
        <v>457</v>
      </c>
      <c r="C39" s="34">
        <f t="shared" si="0"/>
        <v>27.414517096580685</v>
      </c>
      <c r="D39" s="6">
        <v>5952407.21875</v>
      </c>
      <c r="E39" s="34">
        <f t="shared" si="1"/>
        <v>21.598037897206122</v>
      </c>
      <c r="R39" s="34" t="s">
        <v>9</v>
      </c>
      <c r="S39" s="34">
        <v>457</v>
      </c>
      <c r="T39" s="55">
        <v>5952407.21875</v>
      </c>
    </row>
    <row r="40" spans="1:22" ht="15.75" thickBot="1" x14ac:dyDescent="0.3">
      <c r="A40" s="2" t="s">
        <v>37</v>
      </c>
      <c r="B40" s="22">
        <v>1667</v>
      </c>
      <c r="D40" s="21">
        <v>27559944.3203125</v>
      </c>
    </row>
    <row r="41" spans="1:22" ht="15.75" thickBot="1" x14ac:dyDescent="0.3">
      <c r="R41" s="35" t="s">
        <v>94</v>
      </c>
      <c r="S41" s="22"/>
    </row>
    <row r="42" spans="1:22" ht="15.75" thickBot="1" x14ac:dyDescent="0.3">
      <c r="A42" s="5" t="s">
        <v>94</v>
      </c>
      <c r="B42" s="22"/>
      <c r="C42" s="25"/>
      <c r="D42" s="25"/>
      <c r="E42" s="25"/>
      <c r="R42" s="3" t="s">
        <v>0</v>
      </c>
      <c r="S42" s="4" t="s">
        <v>1</v>
      </c>
      <c r="T42" s="4" t="s">
        <v>3</v>
      </c>
      <c r="U42" s="4" t="s">
        <v>99</v>
      </c>
      <c r="V42" s="56" t="s">
        <v>100</v>
      </c>
    </row>
    <row r="43" spans="1:22" ht="15.75" thickBot="1" x14ac:dyDescent="0.3">
      <c r="A43" s="3" t="s">
        <v>0</v>
      </c>
      <c r="B43" s="4" t="s">
        <v>1</v>
      </c>
      <c r="C43" s="4" t="s">
        <v>2</v>
      </c>
      <c r="D43" s="4" t="s">
        <v>3</v>
      </c>
      <c r="E43" s="4" t="s">
        <v>4</v>
      </c>
      <c r="R43" s="11" t="s">
        <v>5</v>
      </c>
      <c r="S43" s="11">
        <v>0</v>
      </c>
      <c r="T43" s="16">
        <v>0</v>
      </c>
      <c r="U43" s="11">
        <v>0</v>
      </c>
      <c r="V43" s="11">
        <v>0</v>
      </c>
    </row>
    <row r="44" spans="1:22" x14ac:dyDescent="0.25">
      <c r="A44" s="26" t="s">
        <v>12</v>
      </c>
      <c r="B44" s="7">
        <v>2</v>
      </c>
      <c r="C44" s="11">
        <f t="shared" ref="C44:C59" si="2">100*B44/$B$60</f>
        <v>1.7699115044247788</v>
      </c>
      <c r="D44" s="8">
        <v>483</v>
      </c>
      <c r="E44" s="11">
        <f t="shared" ref="E44:E59" si="3">100*D44/$D$60</f>
        <v>4.5386620091349382E-2</v>
      </c>
      <c r="R44" s="12" t="s">
        <v>6</v>
      </c>
      <c r="S44" s="12">
        <v>0</v>
      </c>
      <c r="T44" s="17">
        <v>0</v>
      </c>
      <c r="U44" s="12">
        <v>0</v>
      </c>
      <c r="V44" s="12">
        <v>0</v>
      </c>
    </row>
    <row r="45" spans="1:22" x14ac:dyDescent="0.25">
      <c r="A45" s="27" t="s">
        <v>13</v>
      </c>
      <c r="B45" s="9">
        <v>2</v>
      </c>
      <c r="C45" s="12">
        <f t="shared" si="2"/>
        <v>1.7699115044247788</v>
      </c>
      <c r="D45" s="10">
        <v>483</v>
      </c>
      <c r="E45" s="12">
        <f t="shared" si="3"/>
        <v>4.5386620091349382E-2</v>
      </c>
      <c r="R45" s="33" t="s">
        <v>8</v>
      </c>
      <c r="S45" s="33">
        <v>0</v>
      </c>
      <c r="T45" s="54">
        <v>0</v>
      </c>
      <c r="U45" s="33">
        <v>0</v>
      </c>
      <c r="V45" s="33">
        <v>0</v>
      </c>
    </row>
    <row r="46" spans="1:22" x14ac:dyDescent="0.25">
      <c r="A46" s="31" t="s">
        <v>9</v>
      </c>
      <c r="B46">
        <v>2</v>
      </c>
      <c r="C46" s="33">
        <f t="shared" si="2"/>
        <v>1.7699115044247788</v>
      </c>
      <c r="D46" s="6">
        <v>483</v>
      </c>
      <c r="E46" s="33">
        <f t="shared" si="3"/>
        <v>4.5386620091349382E-2</v>
      </c>
      <c r="R46" s="33" t="s">
        <v>9</v>
      </c>
      <c r="S46" s="33">
        <v>0</v>
      </c>
      <c r="T46" s="54">
        <v>0</v>
      </c>
      <c r="U46" s="33">
        <v>0</v>
      </c>
      <c r="V46" s="33">
        <v>0</v>
      </c>
    </row>
    <row r="47" spans="1:22" x14ac:dyDescent="0.25">
      <c r="A47" s="29" t="s">
        <v>14</v>
      </c>
      <c r="B47" s="7">
        <v>4</v>
      </c>
      <c r="C47" s="14">
        <f t="shared" si="2"/>
        <v>3.5398230088495577</v>
      </c>
      <c r="D47" s="8">
        <v>363</v>
      </c>
      <c r="E47" s="14">
        <f t="shared" si="3"/>
        <v>3.4110441186666306E-2</v>
      </c>
      <c r="R47" s="12" t="s">
        <v>10</v>
      </c>
      <c r="S47" s="12">
        <v>0</v>
      </c>
      <c r="T47" s="17">
        <v>0</v>
      </c>
      <c r="U47" s="12">
        <v>0</v>
      </c>
      <c r="V47" s="12">
        <v>0</v>
      </c>
    </row>
    <row r="48" spans="1:22" x14ac:dyDescent="0.25">
      <c r="A48" s="27" t="s">
        <v>15</v>
      </c>
      <c r="B48" s="9">
        <v>4</v>
      </c>
      <c r="C48" s="12">
        <f t="shared" si="2"/>
        <v>3.5398230088495577</v>
      </c>
      <c r="D48" s="10">
        <v>363</v>
      </c>
      <c r="E48" s="12">
        <f t="shared" si="3"/>
        <v>3.4110441186666306E-2</v>
      </c>
      <c r="R48" s="33" t="s">
        <v>11</v>
      </c>
      <c r="S48" s="33">
        <v>0</v>
      </c>
      <c r="T48" s="54">
        <v>0</v>
      </c>
      <c r="U48" s="33">
        <v>0</v>
      </c>
      <c r="V48" s="33">
        <v>0</v>
      </c>
    </row>
    <row r="49" spans="1:22" x14ac:dyDescent="0.25">
      <c r="A49" s="31" t="s">
        <v>16</v>
      </c>
      <c r="B49">
        <v>4</v>
      </c>
      <c r="C49" s="33">
        <f t="shared" si="2"/>
        <v>3.5398230088495577</v>
      </c>
      <c r="D49" s="6">
        <v>363</v>
      </c>
      <c r="E49" s="33">
        <f t="shared" si="3"/>
        <v>3.4110441186666306E-2</v>
      </c>
      <c r="R49" s="33" t="s">
        <v>9</v>
      </c>
      <c r="S49" s="33">
        <v>0</v>
      </c>
      <c r="T49" s="54">
        <v>0</v>
      </c>
      <c r="U49" s="33">
        <v>0</v>
      </c>
      <c r="V49" s="33">
        <v>0</v>
      </c>
    </row>
    <row r="50" spans="1:22" x14ac:dyDescent="0.25">
      <c r="A50" s="29" t="s">
        <v>17</v>
      </c>
      <c r="B50" s="7">
        <v>58</v>
      </c>
      <c r="C50" s="14">
        <f t="shared" si="2"/>
        <v>51.327433628318587</v>
      </c>
      <c r="D50" s="8">
        <v>341486.5</v>
      </c>
      <c r="E50" s="14">
        <f t="shared" si="3"/>
        <v>32.088857229450475</v>
      </c>
      <c r="R50" s="14" t="s">
        <v>12</v>
      </c>
      <c r="S50" s="14">
        <v>2</v>
      </c>
      <c r="T50" s="19">
        <v>483</v>
      </c>
      <c r="U50" s="14">
        <f>S50/S10*100</f>
        <v>25</v>
      </c>
      <c r="V50" s="14">
        <f>T50/T10*100</f>
        <v>18.477429227237948</v>
      </c>
    </row>
    <row r="51" spans="1:22" x14ac:dyDescent="0.25">
      <c r="A51" s="27" t="s">
        <v>21</v>
      </c>
      <c r="B51" s="9">
        <v>58</v>
      </c>
      <c r="C51" s="12">
        <f t="shared" si="2"/>
        <v>51.327433628318587</v>
      </c>
      <c r="D51" s="10">
        <v>341486.5</v>
      </c>
      <c r="E51" s="12">
        <f t="shared" si="3"/>
        <v>32.088857229450475</v>
      </c>
      <c r="R51" s="12" t="s">
        <v>13</v>
      </c>
      <c r="S51" s="12">
        <v>2</v>
      </c>
      <c r="T51" s="17">
        <v>483</v>
      </c>
      <c r="U51" s="12">
        <f t="shared" ref="U51:U56" si="4">S51/S11*100</f>
        <v>25</v>
      </c>
      <c r="V51" s="12">
        <f>T51/T11*100</f>
        <v>18.477429227237948</v>
      </c>
    </row>
    <row r="52" spans="1:22" x14ac:dyDescent="0.25">
      <c r="A52" s="31" t="s">
        <v>22</v>
      </c>
      <c r="B52">
        <v>58</v>
      </c>
      <c r="C52" s="33">
        <f t="shared" si="2"/>
        <v>51.327433628318587</v>
      </c>
      <c r="D52" s="6">
        <v>341486.5</v>
      </c>
      <c r="E52" s="33">
        <f t="shared" si="3"/>
        <v>32.088857229450475</v>
      </c>
      <c r="R52" s="33" t="s">
        <v>9</v>
      </c>
      <c r="S52" s="33">
        <v>2</v>
      </c>
      <c r="T52" s="54">
        <v>483</v>
      </c>
      <c r="U52" s="13">
        <f t="shared" si="4"/>
        <v>25</v>
      </c>
      <c r="V52" s="13">
        <f>T52/T12*100</f>
        <v>18.477429227237948</v>
      </c>
    </row>
    <row r="53" spans="1:22" x14ac:dyDescent="0.25">
      <c r="A53" s="29" t="s">
        <v>26</v>
      </c>
      <c r="B53" s="7">
        <v>49</v>
      </c>
      <c r="C53" s="14">
        <f t="shared" si="2"/>
        <v>43.362831858407077</v>
      </c>
      <c r="D53" s="8">
        <v>721857.78125</v>
      </c>
      <c r="E53" s="14">
        <f t="shared" si="3"/>
        <v>67.831645709271513</v>
      </c>
      <c r="R53" s="14" t="s">
        <v>14</v>
      </c>
      <c r="S53" s="14">
        <v>4</v>
      </c>
      <c r="T53" s="19">
        <v>363</v>
      </c>
      <c r="U53" s="14">
        <f>S53/S13*100</f>
        <v>16.666666666666664</v>
      </c>
      <c r="V53" s="14">
        <f t="shared" ref="V53:V56" si="5">T53/T13*100</f>
        <v>3.5062300782381919</v>
      </c>
    </row>
    <row r="54" spans="1:22" x14ac:dyDescent="0.25">
      <c r="A54" s="27" t="s">
        <v>27</v>
      </c>
      <c r="B54" s="9">
        <v>14</v>
      </c>
      <c r="C54" s="12">
        <f t="shared" si="2"/>
        <v>12.389380530973451</v>
      </c>
      <c r="D54" s="10">
        <v>9265</v>
      </c>
      <c r="E54" s="12">
        <f t="shared" si="3"/>
        <v>0.87061497959907252</v>
      </c>
      <c r="R54" s="12" t="s">
        <v>15</v>
      </c>
      <c r="S54" s="12">
        <v>4</v>
      </c>
      <c r="T54" s="17">
        <v>363</v>
      </c>
      <c r="U54" s="12">
        <f t="shared" si="4"/>
        <v>16.666666666666664</v>
      </c>
      <c r="V54" s="12">
        <f t="shared" si="5"/>
        <v>3.5062300782381919</v>
      </c>
    </row>
    <row r="55" spans="1:22" x14ac:dyDescent="0.25">
      <c r="A55" s="31" t="s">
        <v>9</v>
      </c>
      <c r="B55">
        <v>14</v>
      </c>
      <c r="C55" s="33">
        <f t="shared" si="2"/>
        <v>12.389380530973451</v>
      </c>
      <c r="D55" s="6">
        <v>9265</v>
      </c>
      <c r="E55" s="33">
        <f t="shared" si="3"/>
        <v>0.87061497959907252</v>
      </c>
      <c r="R55" s="33" t="s">
        <v>16</v>
      </c>
      <c r="S55" s="33">
        <v>4</v>
      </c>
      <c r="T55" s="54">
        <v>363</v>
      </c>
      <c r="U55" s="13">
        <f t="shared" si="4"/>
        <v>16.666666666666664</v>
      </c>
      <c r="V55" s="57">
        <f t="shared" si="5"/>
        <v>3.5062300782381919</v>
      </c>
    </row>
    <row r="56" spans="1:22" x14ac:dyDescent="0.25">
      <c r="A56" s="27" t="s">
        <v>30</v>
      </c>
      <c r="B56" s="9">
        <v>2</v>
      </c>
      <c r="C56" s="12">
        <f t="shared" si="2"/>
        <v>1.7699115044247788</v>
      </c>
      <c r="D56" s="10">
        <v>206476</v>
      </c>
      <c r="E56" s="12">
        <f t="shared" si="3"/>
        <v>19.402169296027857</v>
      </c>
      <c r="R56" s="14" t="s">
        <v>17</v>
      </c>
      <c r="S56" s="14">
        <v>58</v>
      </c>
      <c r="T56" s="19">
        <v>341486.5</v>
      </c>
      <c r="U56" s="14">
        <f t="shared" si="4"/>
        <v>7.2955974842767297</v>
      </c>
      <c r="V56" s="14">
        <f t="shared" si="5"/>
        <v>7.0004958741806895</v>
      </c>
    </row>
    <row r="57" spans="1:22" x14ac:dyDescent="0.25">
      <c r="A57" s="31" t="s">
        <v>9</v>
      </c>
      <c r="B57">
        <v>2</v>
      </c>
      <c r="C57" s="33">
        <f t="shared" si="2"/>
        <v>1.7699115044247788</v>
      </c>
      <c r="D57" s="6">
        <v>206476</v>
      </c>
      <c r="E57" s="33">
        <f t="shared" si="3"/>
        <v>19.402169296027857</v>
      </c>
      <c r="R57" s="12" t="s">
        <v>18</v>
      </c>
      <c r="S57" s="12">
        <v>0</v>
      </c>
      <c r="T57" s="12">
        <v>0</v>
      </c>
      <c r="U57" s="12">
        <v>0</v>
      </c>
      <c r="V57" s="12">
        <v>0</v>
      </c>
    </row>
    <row r="58" spans="1:22" x14ac:dyDescent="0.25">
      <c r="A58" s="27" t="s">
        <v>23</v>
      </c>
      <c r="B58" s="9">
        <v>33</v>
      </c>
      <c r="C58" s="12">
        <f t="shared" si="2"/>
        <v>29.20353982300885</v>
      </c>
      <c r="D58" s="10">
        <v>506116.78125</v>
      </c>
      <c r="E58" s="12">
        <f t="shared" si="3"/>
        <v>47.558861433644573</v>
      </c>
      <c r="R58" s="33" t="s">
        <v>20</v>
      </c>
      <c r="S58" s="33">
        <v>0</v>
      </c>
      <c r="T58" s="33">
        <v>0</v>
      </c>
      <c r="U58" s="33">
        <v>0</v>
      </c>
      <c r="V58" s="33">
        <v>0</v>
      </c>
    </row>
    <row r="59" spans="1:22" ht="15.75" thickBot="1" x14ac:dyDescent="0.3">
      <c r="A59" s="31" t="s">
        <v>9</v>
      </c>
      <c r="B59">
        <v>33</v>
      </c>
      <c r="C59" s="34">
        <f t="shared" si="2"/>
        <v>29.20353982300885</v>
      </c>
      <c r="D59" s="6">
        <v>506116.78125</v>
      </c>
      <c r="E59" s="34">
        <f t="shared" si="3"/>
        <v>47.558861433644573</v>
      </c>
      <c r="R59" s="12" t="s">
        <v>21</v>
      </c>
      <c r="S59" s="12">
        <v>58</v>
      </c>
      <c r="T59" s="17">
        <v>341486.5</v>
      </c>
      <c r="U59" s="12">
        <f>S59/S19*100</f>
        <v>7.8167115902964959</v>
      </c>
      <c r="V59" s="12">
        <f>T59/T19*100</f>
        <v>7.024589274692417</v>
      </c>
    </row>
    <row r="60" spans="1:22" ht="15.75" thickBot="1" x14ac:dyDescent="0.3">
      <c r="A60" s="2" t="s">
        <v>37</v>
      </c>
      <c r="B60" s="22">
        <v>113</v>
      </c>
      <c r="D60" s="21">
        <v>1064190.28125</v>
      </c>
      <c r="R60" s="33" t="s">
        <v>22</v>
      </c>
      <c r="S60" s="33">
        <v>58</v>
      </c>
      <c r="T60" s="54">
        <v>341486.5</v>
      </c>
      <c r="U60" s="13">
        <f>S60/S20*100</f>
        <v>7.8167115902964959</v>
      </c>
      <c r="V60" s="13">
        <f>T60/T20*100</f>
        <v>7.024589274692417</v>
      </c>
    </row>
    <row r="61" spans="1:22" ht="15.75" thickBot="1" x14ac:dyDescent="0.3">
      <c r="R61" s="12" t="s">
        <v>23</v>
      </c>
      <c r="S61" s="12">
        <v>0</v>
      </c>
      <c r="T61" s="17">
        <v>0</v>
      </c>
      <c r="U61" s="12">
        <v>0</v>
      </c>
      <c r="V61" s="12">
        <v>0</v>
      </c>
    </row>
    <row r="62" spans="1:22" ht="15.75" thickBot="1" x14ac:dyDescent="0.3">
      <c r="A62" s="5" t="s">
        <v>95</v>
      </c>
      <c r="B62" s="22"/>
      <c r="C62" s="25"/>
      <c r="D62" s="25"/>
      <c r="E62" s="25"/>
      <c r="R62" s="33" t="s">
        <v>9</v>
      </c>
      <c r="S62" s="33">
        <v>0</v>
      </c>
      <c r="T62" s="54">
        <v>0</v>
      </c>
      <c r="U62" s="33">
        <v>0</v>
      </c>
      <c r="V62" s="33">
        <v>0</v>
      </c>
    </row>
    <row r="63" spans="1:22" ht="15.75" thickBot="1" x14ac:dyDescent="0.3">
      <c r="A63" s="3" t="s">
        <v>0</v>
      </c>
      <c r="B63" s="4" t="s">
        <v>1</v>
      </c>
      <c r="C63" s="4" t="s">
        <v>2</v>
      </c>
      <c r="D63" s="4" t="s">
        <v>3</v>
      </c>
      <c r="E63" s="4" t="s">
        <v>4</v>
      </c>
      <c r="R63" s="12" t="s">
        <v>24</v>
      </c>
      <c r="S63" s="12">
        <v>0</v>
      </c>
      <c r="T63" s="17">
        <v>0</v>
      </c>
      <c r="U63" s="12">
        <v>0</v>
      </c>
      <c r="V63" s="12">
        <v>0</v>
      </c>
    </row>
    <row r="64" spans="1:22" x14ac:dyDescent="0.25">
      <c r="A64" s="26" t="s">
        <v>14</v>
      </c>
      <c r="B64" s="8">
        <v>2</v>
      </c>
      <c r="C64" s="11">
        <f t="shared" ref="C64:C85" si="6">100*B64/$B$86</f>
        <v>0.66445182724252494</v>
      </c>
      <c r="D64" s="8">
        <v>710</v>
      </c>
      <c r="E64" s="11">
        <f t="shared" ref="E64:E85" si="7">100*D64/$D$86</f>
        <v>2.7658298473164537E-2</v>
      </c>
      <c r="R64" s="33" t="s">
        <v>9</v>
      </c>
      <c r="S64" s="33">
        <v>0</v>
      </c>
      <c r="T64" s="54">
        <v>0</v>
      </c>
      <c r="U64" s="33">
        <v>0</v>
      </c>
      <c r="V64" s="33">
        <v>0</v>
      </c>
    </row>
    <row r="65" spans="1:22" x14ac:dyDescent="0.25">
      <c r="A65" s="27" t="s">
        <v>15</v>
      </c>
      <c r="B65" s="10">
        <v>2</v>
      </c>
      <c r="C65" s="12">
        <f t="shared" si="6"/>
        <v>0.66445182724252494</v>
      </c>
      <c r="D65" s="10">
        <v>710</v>
      </c>
      <c r="E65" s="12">
        <f t="shared" si="7"/>
        <v>2.7658298473164537E-2</v>
      </c>
      <c r="R65" s="14" t="s">
        <v>26</v>
      </c>
      <c r="S65" s="14">
        <v>49</v>
      </c>
      <c r="T65" s="19">
        <v>721857.78125</v>
      </c>
      <c r="U65" s="14">
        <f>S65/S25*100</f>
        <v>6.8820224719101128</v>
      </c>
      <c r="V65" s="14">
        <f>T65/T25*100</f>
        <v>4.7754857191448057</v>
      </c>
    </row>
    <row r="66" spans="1:22" x14ac:dyDescent="0.25">
      <c r="A66" s="31" t="s">
        <v>16</v>
      </c>
      <c r="B66" s="6">
        <v>2</v>
      </c>
      <c r="C66" s="33">
        <f t="shared" si="6"/>
        <v>0.66445182724252494</v>
      </c>
      <c r="D66" s="6">
        <v>710</v>
      </c>
      <c r="E66" s="33">
        <f t="shared" si="7"/>
        <v>2.7658298473164537E-2</v>
      </c>
      <c r="R66" s="12" t="s">
        <v>27</v>
      </c>
      <c r="S66" s="12">
        <v>14</v>
      </c>
      <c r="T66" s="17">
        <v>9265</v>
      </c>
      <c r="U66" s="12">
        <f>S66/S26*100</f>
        <v>26.923076923076923</v>
      </c>
      <c r="V66" s="12">
        <f>T66/T26*100</f>
        <v>0.67828976081935433</v>
      </c>
    </row>
    <row r="67" spans="1:22" x14ac:dyDescent="0.25">
      <c r="A67" s="29" t="s">
        <v>17</v>
      </c>
      <c r="B67" s="8">
        <v>217</v>
      </c>
      <c r="C67" s="14">
        <f t="shared" si="6"/>
        <v>72.093023255813947</v>
      </c>
      <c r="D67" s="8">
        <v>1497795.5</v>
      </c>
      <c r="E67" s="14">
        <f t="shared" si="7"/>
        <v>58.347147874313677</v>
      </c>
      <c r="R67" s="33" t="s">
        <v>9</v>
      </c>
      <c r="S67" s="33">
        <v>14</v>
      </c>
      <c r="T67" s="54">
        <v>9265</v>
      </c>
      <c r="U67" s="13">
        <f>S67/S27*100</f>
        <v>26.923076923076923</v>
      </c>
      <c r="V67" s="33">
        <f>U67/T27*100</f>
        <v>1.971035877676732E-3</v>
      </c>
    </row>
    <row r="68" spans="1:22" x14ac:dyDescent="0.25">
      <c r="A68" s="27" t="s">
        <v>21</v>
      </c>
      <c r="B68" s="10">
        <v>216</v>
      </c>
      <c r="C68" s="12">
        <f t="shared" si="6"/>
        <v>71.760797342192689</v>
      </c>
      <c r="D68" s="10">
        <v>1497588.5</v>
      </c>
      <c r="E68" s="12">
        <f t="shared" si="7"/>
        <v>58.339084116871504</v>
      </c>
      <c r="R68" s="12" t="s">
        <v>28</v>
      </c>
      <c r="S68" s="12">
        <v>0</v>
      </c>
      <c r="T68" s="17">
        <v>0</v>
      </c>
      <c r="U68" s="12">
        <v>0</v>
      </c>
      <c r="V68" s="12">
        <v>0</v>
      </c>
    </row>
    <row r="69" spans="1:22" x14ac:dyDescent="0.25">
      <c r="A69" s="31" t="s">
        <v>22</v>
      </c>
      <c r="B69" s="6">
        <v>216</v>
      </c>
      <c r="C69" s="33">
        <f t="shared" si="6"/>
        <v>71.760797342192689</v>
      </c>
      <c r="D69" s="6">
        <v>1497588.5</v>
      </c>
      <c r="E69" s="33">
        <f t="shared" si="7"/>
        <v>58.339084116871504</v>
      </c>
      <c r="R69" s="33" t="s">
        <v>29</v>
      </c>
      <c r="S69" s="33">
        <v>0</v>
      </c>
      <c r="T69" s="54">
        <v>0</v>
      </c>
      <c r="U69" s="33">
        <v>0</v>
      </c>
      <c r="V69" s="33">
        <v>0</v>
      </c>
    </row>
    <row r="70" spans="1:22" x14ac:dyDescent="0.25">
      <c r="A70" s="27" t="s">
        <v>24</v>
      </c>
      <c r="B70" s="10">
        <v>1</v>
      </c>
      <c r="C70" s="12">
        <f t="shared" si="6"/>
        <v>0.33222591362126247</v>
      </c>
      <c r="D70" s="10">
        <v>207</v>
      </c>
      <c r="E70" s="12">
        <f t="shared" si="7"/>
        <v>8.063757442176139E-3</v>
      </c>
      <c r="R70" s="33" t="s">
        <v>9</v>
      </c>
      <c r="S70" s="33">
        <v>0</v>
      </c>
      <c r="T70" s="54">
        <v>0</v>
      </c>
      <c r="U70" s="33">
        <v>0</v>
      </c>
      <c r="V70" s="33">
        <v>0</v>
      </c>
    </row>
    <row r="71" spans="1:22" x14ac:dyDescent="0.25">
      <c r="A71" s="31" t="s">
        <v>9</v>
      </c>
      <c r="B71" s="6">
        <v>1</v>
      </c>
      <c r="C71" s="33">
        <f t="shared" si="6"/>
        <v>0.33222591362126247</v>
      </c>
      <c r="D71" s="6">
        <v>207</v>
      </c>
      <c r="E71" s="33">
        <f t="shared" si="7"/>
        <v>8.063757442176139E-3</v>
      </c>
      <c r="R71" s="12" t="s">
        <v>30</v>
      </c>
      <c r="S71" s="12">
        <v>2</v>
      </c>
      <c r="T71" s="17">
        <v>206476</v>
      </c>
      <c r="U71" s="12">
        <f>S71/S31*100</f>
        <v>16.666666666666664</v>
      </c>
      <c r="V71" s="12">
        <f>T71/T31*100</f>
        <v>23.90207432115627</v>
      </c>
    </row>
    <row r="72" spans="1:22" x14ac:dyDescent="0.25">
      <c r="A72" s="29" t="s">
        <v>26</v>
      </c>
      <c r="B72" s="8">
        <v>82</v>
      </c>
      <c r="C72" s="14">
        <f t="shared" si="6"/>
        <v>27.242524916943523</v>
      </c>
      <c r="D72" s="8">
        <v>1068536</v>
      </c>
      <c r="E72" s="14">
        <f t="shared" si="7"/>
        <v>41.625193827213153</v>
      </c>
      <c r="R72" s="33" t="s">
        <v>9</v>
      </c>
      <c r="S72" s="33">
        <v>2</v>
      </c>
      <c r="T72" s="54">
        <v>206476</v>
      </c>
      <c r="U72" s="13">
        <f>S72/S32*100</f>
        <v>16.666666666666664</v>
      </c>
      <c r="V72" s="13">
        <f>T72/T32*100</f>
        <v>23.90207432115627</v>
      </c>
    </row>
    <row r="73" spans="1:22" x14ac:dyDescent="0.25">
      <c r="A73" s="27" t="s">
        <v>27</v>
      </c>
      <c r="B73" s="10">
        <v>9</v>
      </c>
      <c r="C73" s="12">
        <f t="shared" si="6"/>
        <v>2.9900332225913622</v>
      </c>
      <c r="D73" s="10">
        <v>3574</v>
      </c>
      <c r="E73" s="12">
        <f t="shared" si="7"/>
        <v>0.13922642076491556</v>
      </c>
      <c r="R73" s="12" t="s">
        <v>31</v>
      </c>
      <c r="S73" s="12">
        <v>0</v>
      </c>
      <c r="T73" s="17">
        <v>0</v>
      </c>
      <c r="U73" s="12">
        <v>0</v>
      </c>
      <c r="V73" s="12">
        <v>0</v>
      </c>
    </row>
    <row r="74" spans="1:22" x14ac:dyDescent="0.25">
      <c r="A74" s="31" t="s">
        <v>9</v>
      </c>
      <c r="B74" s="6">
        <v>9</v>
      </c>
      <c r="C74" s="33">
        <f t="shared" si="6"/>
        <v>2.9900332225913622</v>
      </c>
      <c r="D74" s="6">
        <v>3574</v>
      </c>
      <c r="E74" s="33">
        <f t="shared" si="7"/>
        <v>0.13922642076491556</v>
      </c>
      <c r="R74" s="33" t="s">
        <v>9</v>
      </c>
      <c r="S74" s="33">
        <v>0</v>
      </c>
      <c r="T74" s="54">
        <v>0</v>
      </c>
      <c r="U74" s="33">
        <v>0</v>
      </c>
      <c r="V74" s="33">
        <v>0</v>
      </c>
    </row>
    <row r="75" spans="1:22" x14ac:dyDescent="0.25">
      <c r="A75" s="27" t="s">
        <v>28</v>
      </c>
      <c r="B75" s="10">
        <v>2</v>
      </c>
      <c r="C75" s="12">
        <f t="shared" si="6"/>
        <v>0.66445182724252494</v>
      </c>
      <c r="D75" s="10">
        <v>1683</v>
      </c>
      <c r="E75" s="12">
        <f t="shared" si="7"/>
        <v>6.5561853986388613E-2</v>
      </c>
      <c r="R75" s="12" t="s">
        <v>33</v>
      </c>
      <c r="S75" s="12">
        <v>0</v>
      </c>
      <c r="T75" s="17">
        <v>0</v>
      </c>
      <c r="U75" s="12">
        <v>0</v>
      </c>
      <c r="V75" s="12">
        <v>0</v>
      </c>
    </row>
    <row r="76" spans="1:22" x14ac:dyDescent="0.25">
      <c r="A76" s="31" t="s">
        <v>9</v>
      </c>
      <c r="B76" s="6">
        <v>2</v>
      </c>
      <c r="C76" s="33">
        <f t="shared" si="6"/>
        <v>0.66445182724252494</v>
      </c>
      <c r="D76" s="6">
        <v>1683</v>
      </c>
      <c r="E76" s="33">
        <f t="shared" si="7"/>
        <v>6.5561853986388613E-2</v>
      </c>
      <c r="R76" s="33" t="s">
        <v>34</v>
      </c>
      <c r="S76" s="33">
        <v>0</v>
      </c>
      <c r="T76" s="54">
        <v>0</v>
      </c>
      <c r="U76" s="33">
        <v>0</v>
      </c>
      <c r="V76" s="33">
        <v>0</v>
      </c>
    </row>
    <row r="77" spans="1:22" x14ac:dyDescent="0.25">
      <c r="A77" s="27" t="s">
        <v>30</v>
      </c>
      <c r="B77" s="10">
        <v>1</v>
      </c>
      <c r="C77" s="12">
        <f t="shared" si="6"/>
        <v>0.33222591362126247</v>
      </c>
      <c r="D77" s="10">
        <v>101845.5</v>
      </c>
      <c r="E77" s="12">
        <f t="shared" si="7"/>
        <v>3.9674270945756041</v>
      </c>
      <c r="R77" s="33" t="s">
        <v>9</v>
      </c>
      <c r="S77" s="33">
        <v>0</v>
      </c>
      <c r="T77" s="54">
        <v>0</v>
      </c>
      <c r="U77" s="33">
        <v>0</v>
      </c>
      <c r="V77" s="33">
        <v>0</v>
      </c>
    </row>
    <row r="78" spans="1:22" x14ac:dyDescent="0.25">
      <c r="A78" s="31" t="s">
        <v>9</v>
      </c>
      <c r="B78" s="6">
        <v>1</v>
      </c>
      <c r="C78" s="33">
        <f t="shared" si="6"/>
        <v>0.33222591362126247</v>
      </c>
      <c r="D78" s="6">
        <v>101845.5</v>
      </c>
      <c r="E78" s="33">
        <f t="shared" si="7"/>
        <v>3.9674270945756041</v>
      </c>
      <c r="R78" s="12" t="s">
        <v>23</v>
      </c>
      <c r="S78" s="12">
        <v>33</v>
      </c>
      <c r="T78" s="17">
        <v>506116.78125</v>
      </c>
      <c r="U78" s="12">
        <f>S78/S38*100</f>
        <v>7.2210065645514225</v>
      </c>
      <c r="V78" s="12">
        <f>T78/T38*100</f>
        <v>8.5027244046028834</v>
      </c>
    </row>
    <row r="79" spans="1:22" ht="15.75" thickBot="1" x14ac:dyDescent="0.3">
      <c r="A79" s="27" t="s">
        <v>31</v>
      </c>
      <c r="B79" s="10">
        <v>1</v>
      </c>
      <c r="C79" s="12">
        <f t="shared" si="6"/>
        <v>0.33222591362126247</v>
      </c>
      <c r="D79" s="10">
        <v>1272</v>
      </c>
      <c r="E79" s="12">
        <f t="shared" si="7"/>
        <v>4.955120515192294E-2</v>
      </c>
      <c r="R79" s="34" t="s">
        <v>9</v>
      </c>
      <c r="S79" s="34">
        <v>33</v>
      </c>
      <c r="T79" s="55">
        <v>506116.78125</v>
      </c>
      <c r="U79" s="15">
        <f>S79/S39*100</f>
        <v>7.2210065645514225</v>
      </c>
      <c r="V79" s="15">
        <f>T79/T39*100</f>
        <v>8.5027244046028834</v>
      </c>
    </row>
    <row r="80" spans="1:22" ht="15.75" thickBot="1" x14ac:dyDescent="0.3">
      <c r="A80" s="31" t="s">
        <v>9</v>
      </c>
      <c r="B80" s="6">
        <v>1</v>
      </c>
      <c r="C80" s="33">
        <f t="shared" si="6"/>
        <v>0.33222591362126247</v>
      </c>
      <c r="D80" s="6">
        <v>1272</v>
      </c>
      <c r="E80" s="33">
        <f t="shared" si="7"/>
        <v>4.955120515192294E-2</v>
      </c>
    </row>
    <row r="81" spans="1:22" ht="15.75" thickBot="1" x14ac:dyDescent="0.3">
      <c r="A81" s="27" t="s">
        <v>33</v>
      </c>
      <c r="B81" s="10">
        <v>6</v>
      </c>
      <c r="C81" s="12">
        <f t="shared" si="6"/>
        <v>1.9933554817275747</v>
      </c>
      <c r="D81" s="10">
        <v>146246.5</v>
      </c>
      <c r="E81" s="12">
        <f t="shared" si="7"/>
        <v>5.6970835882474047</v>
      </c>
      <c r="R81" s="35" t="s">
        <v>95</v>
      </c>
      <c r="S81" s="22"/>
    </row>
    <row r="82" spans="1:22" ht="15.75" thickBot="1" x14ac:dyDescent="0.3">
      <c r="A82" s="31" t="s">
        <v>34</v>
      </c>
      <c r="B82" s="6">
        <v>1</v>
      </c>
      <c r="C82" s="33">
        <f t="shared" si="6"/>
        <v>0.33222591362126247</v>
      </c>
      <c r="D82" s="6">
        <v>10164</v>
      </c>
      <c r="E82" s="33">
        <f t="shared" si="7"/>
        <v>0.39594217701583712</v>
      </c>
      <c r="R82" s="3" t="s">
        <v>0</v>
      </c>
      <c r="S82" s="4" t="s">
        <v>1</v>
      </c>
      <c r="T82" s="4" t="s">
        <v>3</v>
      </c>
      <c r="U82" s="4" t="s">
        <v>99</v>
      </c>
      <c r="V82" s="56" t="s">
        <v>100</v>
      </c>
    </row>
    <row r="83" spans="1:22" x14ac:dyDescent="0.25">
      <c r="A83" s="31" t="s">
        <v>9</v>
      </c>
      <c r="B83" s="6">
        <v>5</v>
      </c>
      <c r="C83" s="33">
        <f t="shared" si="6"/>
        <v>1.6611295681063123</v>
      </c>
      <c r="D83" s="6">
        <v>136082.5</v>
      </c>
      <c r="E83" s="33">
        <f t="shared" si="7"/>
        <v>5.3011414112315673</v>
      </c>
      <c r="R83" s="11" t="s">
        <v>5</v>
      </c>
      <c r="S83" s="11"/>
      <c r="T83" s="16"/>
      <c r="U83" s="11"/>
      <c r="V83" s="11"/>
    </row>
    <row r="84" spans="1:22" x14ac:dyDescent="0.25">
      <c r="A84" s="27" t="s">
        <v>23</v>
      </c>
      <c r="B84" s="10">
        <v>63</v>
      </c>
      <c r="C84" s="12">
        <f t="shared" si="6"/>
        <v>20.930232558139537</v>
      </c>
      <c r="D84" s="10">
        <v>813915</v>
      </c>
      <c r="E84" s="12">
        <f t="shared" si="7"/>
        <v>31.706343664486919</v>
      </c>
      <c r="R84" s="12" t="s">
        <v>6</v>
      </c>
      <c r="S84" s="12"/>
      <c r="T84" s="17"/>
      <c r="U84" s="12"/>
      <c r="V84" s="12"/>
    </row>
    <row r="85" spans="1:22" ht="15.75" thickBot="1" x14ac:dyDescent="0.3">
      <c r="A85" s="31" t="s">
        <v>9</v>
      </c>
      <c r="B85" s="6">
        <v>63</v>
      </c>
      <c r="C85" s="34">
        <f t="shared" si="6"/>
        <v>20.930232558139537</v>
      </c>
      <c r="D85" s="6">
        <v>813915</v>
      </c>
      <c r="E85" s="34">
        <f t="shared" si="7"/>
        <v>31.706343664486919</v>
      </c>
      <c r="R85" s="33" t="s">
        <v>8</v>
      </c>
      <c r="S85" s="33"/>
      <c r="T85" s="54"/>
      <c r="U85" s="33"/>
      <c r="V85" s="33"/>
    </row>
    <row r="86" spans="1:22" ht="15.75" thickBot="1" x14ac:dyDescent="0.3">
      <c r="A86" s="2" t="s">
        <v>37</v>
      </c>
      <c r="B86" s="36">
        <v>301</v>
      </c>
      <c r="D86" s="21">
        <v>2567041.5</v>
      </c>
      <c r="R86" s="33" t="s">
        <v>9</v>
      </c>
      <c r="S86" s="33"/>
      <c r="T86" s="54"/>
      <c r="U86" s="33"/>
      <c r="V86" s="33"/>
    </row>
    <row r="87" spans="1:22" ht="15.75" thickBot="1" x14ac:dyDescent="0.3">
      <c r="R87" s="12" t="s">
        <v>10</v>
      </c>
      <c r="S87" s="12"/>
      <c r="T87" s="17"/>
      <c r="U87" s="12"/>
      <c r="V87" s="12"/>
    </row>
    <row r="88" spans="1:22" ht="15.75" thickBot="1" x14ac:dyDescent="0.3">
      <c r="A88" s="5" t="s">
        <v>96</v>
      </c>
      <c r="B88" s="22"/>
      <c r="C88" s="25"/>
      <c r="D88" s="25"/>
      <c r="E88" s="25"/>
      <c r="R88" s="33" t="s">
        <v>11</v>
      </c>
      <c r="S88" s="33"/>
      <c r="T88" s="54"/>
      <c r="U88" s="33"/>
      <c r="V88" s="33"/>
    </row>
    <row r="89" spans="1:22" ht="15.75" thickBot="1" x14ac:dyDescent="0.3">
      <c r="A89" s="3" t="s">
        <v>0</v>
      </c>
      <c r="B89" s="4" t="s">
        <v>1</v>
      </c>
      <c r="C89" s="4" t="s">
        <v>2</v>
      </c>
      <c r="D89" s="4" t="s">
        <v>3</v>
      </c>
      <c r="E89" s="4" t="s">
        <v>4</v>
      </c>
      <c r="R89" s="33" t="s">
        <v>9</v>
      </c>
      <c r="S89" s="33"/>
      <c r="T89" s="54"/>
      <c r="U89" s="33"/>
      <c r="V89" s="33"/>
    </row>
    <row r="90" spans="1:22" x14ac:dyDescent="0.25">
      <c r="A90" s="26" t="s">
        <v>5</v>
      </c>
      <c r="B90" s="7">
        <v>37</v>
      </c>
      <c r="C90" s="11">
        <f t="shared" ref="C90:C118" si="8">100*B90/$B$119</f>
        <v>8.3146067415730336</v>
      </c>
      <c r="D90" s="8">
        <v>3671641.8125</v>
      </c>
      <c r="E90" s="11">
        <f t="shared" ref="E90:E118" si="9">100*D90/$D$119</f>
        <v>29.77334633273734</v>
      </c>
      <c r="R90" s="14" t="s">
        <v>12</v>
      </c>
      <c r="S90" s="14"/>
      <c r="T90" s="19"/>
      <c r="U90" s="14"/>
      <c r="V90" s="14"/>
    </row>
    <row r="91" spans="1:22" x14ac:dyDescent="0.25">
      <c r="A91" s="27" t="s">
        <v>6</v>
      </c>
      <c r="B91" s="9">
        <v>3</v>
      </c>
      <c r="C91" s="12">
        <f t="shared" si="8"/>
        <v>0.6741573033707865</v>
      </c>
      <c r="D91" s="10">
        <v>303534.5</v>
      </c>
      <c r="E91" s="12">
        <f t="shared" si="9"/>
        <v>2.4613614981906031</v>
      </c>
      <c r="R91" s="12" t="s">
        <v>13</v>
      </c>
      <c r="S91" s="12"/>
      <c r="T91" s="17"/>
      <c r="U91" s="12"/>
      <c r="V91" s="12"/>
    </row>
    <row r="92" spans="1:22" x14ac:dyDescent="0.25">
      <c r="A92" s="31" t="s">
        <v>9</v>
      </c>
      <c r="B92">
        <v>3</v>
      </c>
      <c r="C92" s="33">
        <f t="shared" si="8"/>
        <v>0.6741573033707865</v>
      </c>
      <c r="D92" s="6">
        <v>303534.5</v>
      </c>
      <c r="E92" s="33">
        <f t="shared" si="9"/>
        <v>2.4613614981906031</v>
      </c>
      <c r="R92" s="33" t="s">
        <v>9</v>
      </c>
      <c r="S92" s="33"/>
      <c r="T92" s="54"/>
      <c r="U92" s="13"/>
      <c r="V92" s="13"/>
    </row>
    <row r="93" spans="1:22" x14ac:dyDescent="0.25">
      <c r="A93" s="27" t="s">
        <v>10</v>
      </c>
      <c r="B93" s="9">
        <v>34</v>
      </c>
      <c r="C93" s="12">
        <f t="shared" si="8"/>
        <v>7.6404494382022472</v>
      </c>
      <c r="D93" s="10">
        <v>3368107.3125</v>
      </c>
      <c r="E93" s="12">
        <f t="shared" si="9"/>
        <v>27.311984834546735</v>
      </c>
      <c r="R93" s="14" t="s">
        <v>14</v>
      </c>
      <c r="S93" s="8">
        <v>2</v>
      </c>
      <c r="T93" s="8">
        <v>710</v>
      </c>
      <c r="U93" s="14"/>
      <c r="V93" s="14"/>
    </row>
    <row r="94" spans="1:22" x14ac:dyDescent="0.25">
      <c r="A94" s="31" t="s">
        <v>11</v>
      </c>
      <c r="B94">
        <v>16</v>
      </c>
      <c r="C94" s="33">
        <f t="shared" si="8"/>
        <v>3.595505617977528</v>
      </c>
      <c r="D94" s="6">
        <v>1847178.8125</v>
      </c>
      <c r="E94" s="33">
        <f t="shared" si="9"/>
        <v>14.978774437044024</v>
      </c>
      <c r="R94" s="12" t="s">
        <v>15</v>
      </c>
      <c r="S94" s="10">
        <v>2</v>
      </c>
      <c r="T94" s="10">
        <v>710</v>
      </c>
      <c r="U94" s="12"/>
      <c r="V94" s="12"/>
    </row>
    <row r="95" spans="1:22" x14ac:dyDescent="0.25">
      <c r="A95" s="31" t="s">
        <v>9</v>
      </c>
      <c r="B95">
        <v>18</v>
      </c>
      <c r="C95" s="33">
        <f t="shared" si="8"/>
        <v>4.0449438202247192</v>
      </c>
      <c r="D95" s="6">
        <v>1520928.5</v>
      </c>
      <c r="E95" s="33">
        <f t="shared" si="9"/>
        <v>12.333210397502711</v>
      </c>
      <c r="R95" s="33" t="s">
        <v>16</v>
      </c>
      <c r="S95" s="6">
        <v>2</v>
      </c>
      <c r="T95" s="6">
        <v>710</v>
      </c>
      <c r="U95" s="13"/>
      <c r="V95" s="57"/>
    </row>
    <row r="96" spans="1:22" x14ac:dyDescent="0.25">
      <c r="A96" s="29" t="s">
        <v>14</v>
      </c>
      <c r="B96" s="7">
        <v>2</v>
      </c>
      <c r="C96" s="14">
        <f t="shared" si="8"/>
        <v>0.449438202247191</v>
      </c>
      <c r="D96" s="8">
        <v>1332</v>
      </c>
      <c r="E96" s="14">
        <f t="shared" si="9"/>
        <v>1.0801189043057324E-2</v>
      </c>
      <c r="R96" s="14" t="s">
        <v>17</v>
      </c>
      <c r="S96" s="8">
        <v>217</v>
      </c>
      <c r="T96" s="8">
        <v>1497795.5</v>
      </c>
      <c r="U96" s="14"/>
      <c r="V96" s="14"/>
    </row>
    <row r="97" spans="1:22" x14ac:dyDescent="0.25">
      <c r="A97" s="27" t="s">
        <v>15</v>
      </c>
      <c r="B97" s="9">
        <v>2</v>
      </c>
      <c r="C97" s="12">
        <f t="shared" si="8"/>
        <v>0.449438202247191</v>
      </c>
      <c r="D97" s="10">
        <v>1332</v>
      </c>
      <c r="E97" s="12">
        <f t="shared" si="9"/>
        <v>1.0801189043057324E-2</v>
      </c>
      <c r="R97" s="12" t="s">
        <v>18</v>
      </c>
      <c r="S97" s="12"/>
      <c r="T97" s="12"/>
      <c r="U97" s="12"/>
      <c r="V97" s="12"/>
    </row>
    <row r="98" spans="1:22" x14ac:dyDescent="0.25">
      <c r="A98" s="31" t="s">
        <v>16</v>
      </c>
      <c r="B98">
        <v>2</v>
      </c>
      <c r="C98" s="33">
        <f t="shared" si="8"/>
        <v>0.449438202247191</v>
      </c>
      <c r="D98" s="6">
        <v>1332</v>
      </c>
      <c r="E98" s="33">
        <f t="shared" si="9"/>
        <v>1.0801189043057324E-2</v>
      </c>
      <c r="R98" s="33" t="s">
        <v>20</v>
      </c>
      <c r="S98" s="33"/>
      <c r="T98" s="33"/>
      <c r="U98" s="33"/>
      <c r="V98" s="33"/>
    </row>
    <row r="99" spans="1:22" x14ac:dyDescent="0.25">
      <c r="A99" s="29" t="s">
        <v>17</v>
      </c>
      <c r="B99" s="7">
        <v>198</v>
      </c>
      <c r="C99" s="14">
        <f t="shared" si="8"/>
        <v>44.49438202247191</v>
      </c>
      <c r="D99" s="8">
        <v>896108.5625</v>
      </c>
      <c r="E99" s="14">
        <f t="shared" si="9"/>
        <v>7.2665450350336709</v>
      </c>
      <c r="R99" s="12" t="s">
        <v>21</v>
      </c>
      <c r="S99" s="10">
        <v>216</v>
      </c>
      <c r="T99" s="10">
        <v>1497588.5</v>
      </c>
      <c r="U99" s="12"/>
      <c r="V99" s="12"/>
    </row>
    <row r="100" spans="1:22" x14ac:dyDescent="0.25">
      <c r="A100" s="27" t="s">
        <v>18</v>
      </c>
      <c r="B100" s="9">
        <v>1</v>
      </c>
      <c r="C100" s="12">
        <f t="shared" si="8"/>
        <v>0.2247191011235955</v>
      </c>
      <c r="D100" s="10">
        <v>415</v>
      </c>
      <c r="E100" s="12">
        <f t="shared" si="9"/>
        <v>3.3652353249765689E-3</v>
      </c>
      <c r="R100" s="33" t="s">
        <v>22</v>
      </c>
      <c r="S100" s="6">
        <v>216</v>
      </c>
      <c r="T100" s="6">
        <v>1497588.5</v>
      </c>
      <c r="U100" s="13"/>
      <c r="V100" s="13"/>
    </row>
    <row r="101" spans="1:22" x14ac:dyDescent="0.25">
      <c r="A101" s="31" t="s">
        <v>20</v>
      </c>
      <c r="B101">
        <v>1</v>
      </c>
      <c r="C101" s="33">
        <f t="shared" si="8"/>
        <v>0.2247191011235955</v>
      </c>
      <c r="D101" s="6">
        <v>415</v>
      </c>
      <c r="E101" s="33">
        <f t="shared" si="9"/>
        <v>3.3652353249765689E-3</v>
      </c>
      <c r="R101" s="12" t="s">
        <v>23</v>
      </c>
      <c r="S101" s="12"/>
      <c r="T101" s="17"/>
      <c r="U101" s="12"/>
      <c r="V101" s="12"/>
    </row>
    <row r="102" spans="1:22" x14ac:dyDescent="0.25">
      <c r="A102" s="27" t="s">
        <v>21</v>
      </c>
      <c r="B102" s="9">
        <v>183</v>
      </c>
      <c r="C102" s="12">
        <f t="shared" si="8"/>
        <v>41.123595505617978</v>
      </c>
      <c r="D102" s="10">
        <v>893253.5625</v>
      </c>
      <c r="E102" s="12">
        <f t="shared" si="9"/>
        <v>7.2433938377979885</v>
      </c>
      <c r="R102" s="33" t="s">
        <v>9</v>
      </c>
      <c r="S102" s="33"/>
      <c r="T102" s="54"/>
      <c r="U102" s="33"/>
      <c r="V102" s="33"/>
    </row>
    <row r="103" spans="1:22" x14ac:dyDescent="0.25">
      <c r="A103" s="31" t="s">
        <v>22</v>
      </c>
      <c r="B103">
        <v>183</v>
      </c>
      <c r="C103" s="33">
        <f t="shared" si="8"/>
        <v>41.123595505617978</v>
      </c>
      <c r="D103" s="6">
        <v>893253.5625</v>
      </c>
      <c r="E103" s="33">
        <f t="shared" si="9"/>
        <v>7.2433938377979885</v>
      </c>
      <c r="R103" s="12" t="s">
        <v>24</v>
      </c>
      <c r="S103" s="10">
        <v>1</v>
      </c>
      <c r="T103" s="10">
        <v>207</v>
      </c>
      <c r="U103" s="12"/>
      <c r="V103" s="12"/>
    </row>
    <row r="104" spans="1:22" x14ac:dyDescent="0.25">
      <c r="A104" s="27" t="s">
        <v>23</v>
      </c>
      <c r="B104" s="9">
        <v>14</v>
      </c>
      <c r="C104" s="12">
        <f t="shared" si="8"/>
        <v>3.1460674157303372</v>
      </c>
      <c r="D104" s="10">
        <v>2440</v>
      </c>
      <c r="E104" s="12">
        <f t="shared" si="9"/>
        <v>1.9785961910705609E-2</v>
      </c>
      <c r="R104" s="33" t="s">
        <v>9</v>
      </c>
      <c r="S104" s="6">
        <v>1</v>
      </c>
      <c r="T104" s="6">
        <v>207</v>
      </c>
      <c r="U104" s="33"/>
      <c r="V104" s="33"/>
    </row>
    <row r="105" spans="1:22" x14ac:dyDescent="0.25">
      <c r="A105" s="31" t="s">
        <v>9</v>
      </c>
      <c r="B105">
        <v>14</v>
      </c>
      <c r="C105" s="33">
        <f t="shared" si="8"/>
        <v>3.1460674157303372</v>
      </c>
      <c r="D105" s="6">
        <v>2440</v>
      </c>
      <c r="E105" s="33">
        <f t="shared" si="9"/>
        <v>1.9785961910705609E-2</v>
      </c>
      <c r="R105" s="14" t="s">
        <v>26</v>
      </c>
      <c r="S105" s="8">
        <v>82</v>
      </c>
      <c r="T105" s="8">
        <v>1068536</v>
      </c>
      <c r="U105" s="14"/>
      <c r="V105" s="14"/>
    </row>
    <row r="106" spans="1:22" x14ac:dyDescent="0.25">
      <c r="A106" s="29" t="s">
        <v>26</v>
      </c>
      <c r="B106" s="7">
        <v>208</v>
      </c>
      <c r="C106" s="14">
        <f t="shared" si="8"/>
        <v>46.741573033707866</v>
      </c>
      <c r="D106" s="8">
        <v>7762893.25</v>
      </c>
      <c r="E106" s="14">
        <f t="shared" si="9"/>
        <v>62.94930744318593</v>
      </c>
      <c r="R106" s="12" t="s">
        <v>27</v>
      </c>
      <c r="S106" s="10">
        <v>9</v>
      </c>
      <c r="T106" s="10">
        <v>3574</v>
      </c>
      <c r="U106" s="12"/>
      <c r="V106" s="12"/>
    </row>
    <row r="107" spans="1:22" x14ac:dyDescent="0.25">
      <c r="A107" s="27" t="s">
        <v>27</v>
      </c>
      <c r="B107" s="9">
        <v>18</v>
      </c>
      <c r="C107" s="12">
        <f t="shared" si="8"/>
        <v>4.0449438202247192</v>
      </c>
      <c r="D107" s="10">
        <v>788731.5625</v>
      </c>
      <c r="E107" s="12">
        <f t="shared" si="9"/>
        <v>6.3958248579493118</v>
      </c>
      <c r="R107" s="33" t="s">
        <v>9</v>
      </c>
      <c r="S107" s="6">
        <v>9</v>
      </c>
      <c r="T107" s="6">
        <v>3574</v>
      </c>
      <c r="U107" s="13"/>
      <c r="V107" s="33"/>
    </row>
    <row r="108" spans="1:22" x14ac:dyDescent="0.25">
      <c r="A108" s="31" t="s">
        <v>9</v>
      </c>
      <c r="B108">
        <v>18</v>
      </c>
      <c r="C108" s="33">
        <f t="shared" si="8"/>
        <v>4.0449438202247192</v>
      </c>
      <c r="D108" s="6">
        <v>788731.5625</v>
      </c>
      <c r="E108" s="33">
        <f t="shared" si="9"/>
        <v>6.3958248579493118</v>
      </c>
      <c r="R108" s="12" t="s">
        <v>28</v>
      </c>
      <c r="S108" s="10">
        <v>2</v>
      </c>
      <c r="T108" s="10">
        <v>1683</v>
      </c>
      <c r="U108" s="12"/>
      <c r="V108" s="12"/>
    </row>
    <row r="109" spans="1:22" x14ac:dyDescent="0.25">
      <c r="A109" s="27" t="s">
        <v>28</v>
      </c>
      <c r="B109" s="9">
        <v>4</v>
      </c>
      <c r="C109" s="12">
        <f t="shared" si="8"/>
        <v>0.898876404494382</v>
      </c>
      <c r="D109" s="10">
        <v>204249</v>
      </c>
      <c r="E109" s="12">
        <f t="shared" si="9"/>
        <v>1.6562553009425041</v>
      </c>
      <c r="R109" s="33" t="s">
        <v>29</v>
      </c>
      <c r="U109" s="33"/>
      <c r="V109" s="33"/>
    </row>
    <row r="110" spans="1:22" x14ac:dyDescent="0.25">
      <c r="A110" s="31" t="s">
        <v>29</v>
      </c>
      <c r="B110">
        <v>1</v>
      </c>
      <c r="C110" s="33">
        <f t="shared" si="8"/>
        <v>0.2247191011235955</v>
      </c>
      <c r="D110" s="6">
        <v>1124</v>
      </c>
      <c r="E110" s="33">
        <f t="shared" si="9"/>
        <v>9.1145168801775017E-3</v>
      </c>
      <c r="R110" s="33" t="s">
        <v>9</v>
      </c>
      <c r="S110" s="6">
        <v>2</v>
      </c>
      <c r="T110" s="6">
        <v>1683</v>
      </c>
      <c r="U110" s="33"/>
      <c r="V110" s="33"/>
    </row>
    <row r="111" spans="1:22" x14ac:dyDescent="0.25">
      <c r="A111" s="31" t="s">
        <v>9</v>
      </c>
      <c r="B111">
        <v>3</v>
      </c>
      <c r="C111" s="33">
        <f t="shared" si="8"/>
        <v>0.6741573033707865</v>
      </c>
      <c r="D111" s="6">
        <v>203125</v>
      </c>
      <c r="E111" s="33">
        <f t="shared" si="9"/>
        <v>1.6471407840623267</v>
      </c>
      <c r="R111" s="12" t="s">
        <v>30</v>
      </c>
      <c r="S111" s="12"/>
      <c r="T111" s="17"/>
      <c r="U111" s="12"/>
      <c r="V111" s="12"/>
    </row>
    <row r="112" spans="1:22" x14ac:dyDescent="0.25">
      <c r="A112" s="27" t="s">
        <v>30</v>
      </c>
      <c r="B112" s="9">
        <v>3</v>
      </c>
      <c r="C112" s="12">
        <f t="shared" si="8"/>
        <v>0.6741573033707865</v>
      </c>
      <c r="D112" s="10">
        <v>552020.84375</v>
      </c>
      <c r="E112" s="12">
        <f t="shared" si="9"/>
        <v>4.4763374542430627</v>
      </c>
      <c r="R112" s="33" t="s">
        <v>9</v>
      </c>
      <c r="S112" s="33"/>
      <c r="T112" s="54"/>
      <c r="U112" s="13"/>
      <c r="V112" s="13"/>
    </row>
    <row r="113" spans="1:22" x14ac:dyDescent="0.25">
      <c r="A113" s="31" t="s">
        <v>9</v>
      </c>
      <c r="B113">
        <v>3</v>
      </c>
      <c r="C113" s="33">
        <f t="shared" si="8"/>
        <v>0.6741573033707865</v>
      </c>
      <c r="D113" s="6">
        <v>552020.84375</v>
      </c>
      <c r="E113" s="33">
        <f t="shared" si="9"/>
        <v>4.4763374542430627</v>
      </c>
      <c r="R113" s="12" t="s">
        <v>31</v>
      </c>
      <c r="S113" s="12"/>
      <c r="T113" s="17"/>
      <c r="U113" s="12"/>
      <c r="V113" s="12"/>
    </row>
    <row r="114" spans="1:22" x14ac:dyDescent="0.25">
      <c r="A114" s="27" t="s">
        <v>33</v>
      </c>
      <c r="B114" s="9">
        <v>57</v>
      </c>
      <c r="C114" s="12">
        <f t="shared" si="8"/>
        <v>12.808988764044944</v>
      </c>
      <c r="D114" s="10">
        <v>3403362.8125</v>
      </c>
      <c r="E114" s="12">
        <f t="shared" si="9"/>
        <v>27.597871711654474</v>
      </c>
      <c r="R114" s="33" t="s">
        <v>9</v>
      </c>
      <c r="S114" s="33"/>
      <c r="T114" s="54"/>
      <c r="U114" s="33"/>
      <c r="V114" s="33"/>
    </row>
    <row r="115" spans="1:22" x14ac:dyDescent="0.25">
      <c r="A115" s="31" t="s">
        <v>34</v>
      </c>
      <c r="B115">
        <v>52</v>
      </c>
      <c r="C115" s="33">
        <f t="shared" si="8"/>
        <v>11.685393258426966</v>
      </c>
      <c r="D115" s="6">
        <v>3311840.8125</v>
      </c>
      <c r="E115" s="33">
        <f t="shared" si="9"/>
        <v>26.855719741985787</v>
      </c>
      <c r="R115" s="12" t="s">
        <v>33</v>
      </c>
      <c r="S115" s="12"/>
      <c r="T115" s="17"/>
      <c r="U115" s="12"/>
      <c r="V115" s="12"/>
    </row>
    <row r="116" spans="1:22" x14ac:dyDescent="0.25">
      <c r="A116" s="31" t="s">
        <v>9</v>
      </c>
      <c r="B116">
        <v>5</v>
      </c>
      <c r="C116" s="33">
        <f t="shared" si="8"/>
        <v>1.1235955056179776</v>
      </c>
      <c r="D116" s="6">
        <v>91522</v>
      </c>
      <c r="E116" s="33">
        <f t="shared" si="9"/>
        <v>0.74215196966868802</v>
      </c>
      <c r="R116" s="33" t="s">
        <v>34</v>
      </c>
      <c r="S116" s="33"/>
      <c r="T116" s="54"/>
      <c r="U116" s="33"/>
      <c r="V116" s="33"/>
    </row>
    <row r="117" spans="1:22" x14ac:dyDescent="0.25">
      <c r="A117" s="27" t="s">
        <v>23</v>
      </c>
      <c r="B117" s="9">
        <v>126</v>
      </c>
      <c r="C117" s="12">
        <f t="shared" si="8"/>
        <v>28.314606741573034</v>
      </c>
      <c r="D117" s="10">
        <v>2814529.03125</v>
      </c>
      <c r="E117" s="12">
        <f t="shared" si="9"/>
        <v>22.823018118396583</v>
      </c>
      <c r="R117" s="33" t="s">
        <v>9</v>
      </c>
      <c r="S117" s="33"/>
      <c r="T117" s="54"/>
      <c r="U117" s="33"/>
      <c r="V117" s="33"/>
    </row>
    <row r="118" spans="1:22" ht="15.75" thickBot="1" x14ac:dyDescent="0.3">
      <c r="A118" s="31" t="s">
        <v>9</v>
      </c>
      <c r="B118">
        <v>126</v>
      </c>
      <c r="C118" s="34">
        <f t="shared" si="8"/>
        <v>28.314606741573034</v>
      </c>
      <c r="D118" s="6">
        <v>2814529.03125</v>
      </c>
      <c r="E118" s="34">
        <f t="shared" si="9"/>
        <v>22.823018118396583</v>
      </c>
      <c r="R118" s="12" t="s">
        <v>23</v>
      </c>
      <c r="S118" s="12"/>
      <c r="T118" s="17"/>
      <c r="U118" s="12"/>
      <c r="V118" s="12"/>
    </row>
    <row r="119" spans="1:22" ht="15.75" thickBot="1" x14ac:dyDescent="0.3">
      <c r="A119" s="2" t="s">
        <v>37</v>
      </c>
      <c r="B119" s="22">
        <v>445</v>
      </c>
      <c r="D119" s="21">
        <v>12331975.625</v>
      </c>
      <c r="R119" s="34" t="s">
        <v>9</v>
      </c>
      <c r="S119" s="34"/>
      <c r="T119" s="55"/>
      <c r="U119" s="15"/>
      <c r="V119" s="15"/>
    </row>
    <row r="120" spans="1:22" ht="15.75" thickBot="1" x14ac:dyDescent="0.3"/>
    <row r="121" spans="1:22" ht="15.75" thickBot="1" x14ac:dyDescent="0.3">
      <c r="A121" s="5" t="s">
        <v>97</v>
      </c>
      <c r="B121" s="22"/>
      <c r="C121" s="25"/>
      <c r="D121" s="25"/>
      <c r="E121" s="25"/>
    </row>
    <row r="122" spans="1:22" ht="15.75" thickBot="1" x14ac:dyDescent="0.3">
      <c r="A122" s="3" t="s">
        <v>0</v>
      </c>
      <c r="B122" s="4" t="s">
        <v>1</v>
      </c>
      <c r="C122" s="4" t="s">
        <v>2</v>
      </c>
      <c r="D122" s="4" t="s">
        <v>3</v>
      </c>
      <c r="E122" s="4" t="s">
        <v>4</v>
      </c>
    </row>
    <row r="123" spans="1:22" x14ac:dyDescent="0.25">
      <c r="A123" s="26" t="s">
        <v>5</v>
      </c>
      <c r="B123" s="7">
        <v>45</v>
      </c>
      <c r="C123" s="11">
        <f t="shared" ref="C123:C156" si="10">100*B123/$B$157</f>
        <v>11.842105263157896</v>
      </c>
      <c r="D123" s="8">
        <v>2056577.90625</v>
      </c>
      <c r="E123" s="11">
        <f t="shared" ref="E123:E156" si="11">100*D123/$D$157</f>
        <v>35.133509452187901</v>
      </c>
    </row>
    <row r="124" spans="1:22" x14ac:dyDescent="0.25">
      <c r="A124" s="27" t="s">
        <v>6</v>
      </c>
      <c r="B124" s="9">
        <v>6</v>
      </c>
      <c r="C124" s="12">
        <f t="shared" si="10"/>
        <v>1.5789473684210527</v>
      </c>
      <c r="D124" s="10">
        <v>506159.5</v>
      </c>
      <c r="E124" s="12">
        <f t="shared" si="11"/>
        <v>8.6469661681773218</v>
      </c>
    </row>
    <row r="125" spans="1:22" x14ac:dyDescent="0.25">
      <c r="A125" s="31" t="s">
        <v>8</v>
      </c>
      <c r="B125">
        <v>1</v>
      </c>
      <c r="C125" s="33">
        <f t="shared" si="10"/>
        <v>0.26315789473684209</v>
      </c>
      <c r="D125" s="6">
        <v>240</v>
      </c>
      <c r="E125" s="33">
        <f t="shared" si="11"/>
        <v>4.1000354243327592E-3</v>
      </c>
    </row>
    <row r="126" spans="1:22" x14ac:dyDescent="0.25">
      <c r="A126" s="31" t="s">
        <v>9</v>
      </c>
      <c r="B126">
        <v>5</v>
      </c>
      <c r="C126" s="33">
        <f t="shared" si="10"/>
        <v>1.3157894736842106</v>
      </c>
      <c r="D126" s="6">
        <v>505919.5</v>
      </c>
      <c r="E126" s="33">
        <f t="shared" si="11"/>
        <v>8.6428661327529888</v>
      </c>
    </row>
    <row r="127" spans="1:22" x14ac:dyDescent="0.25">
      <c r="A127" s="27" t="s">
        <v>10</v>
      </c>
      <c r="B127" s="9">
        <v>39</v>
      </c>
      <c r="C127" s="12">
        <f t="shared" si="10"/>
        <v>10.263157894736842</v>
      </c>
      <c r="D127" s="10">
        <v>1550418.40625</v>
      </c>
      <c r="E127" s="12">
        <f t="shared" si="11"/>
        <v>26.48654328401058</v>
      </c>
    </row>
    <row r="128" spans="1:22" x14ac:dyDescent="0.25">
      <c r="A128" s="31" t="s">
        <v>11</v>
      </c>
      <c r="B128">
        <v>26</v>
      </c>
      <c r="C128" s="33">
        <f t="shared" si="10"/>
        <v>6.8421052631578947</v>
      </c>
      <c r="D128" s="6">
        <v>939404.40625</v>
      </c>
      <c r="E128" s="33">
        <f t="shared" si="11"/>
        <v>16.048297264163676</v>
      </c>
    </row>
    <row r="129" spans="1:5" x14ac:dyDescent="0.25">
      <c r="A129" s="31" t="s">
        <v>9</v>
      </c>
      <c r="B129">
        <v>13</v>
      </c>
      <c r="C129" s="33">
        <f t="shared" si="10"/>
        <v>3.4210526315789473</v>
      </c>
      <c r="D129" s="6">
        <v>611014</v>
      </c>
      <c r="E129" s="33">
        <f t="shared" si="11"/>
        <v>10.438246019846902</v>
      </c>
    </row>
    <row r="130" spans="1:5" x14ac:dyDescent="0.25">
      <c r="A130" s="29" t="s">
        <v>12</v>
      </c>
      <c r="B130" s="7">
        <v>5</v>
      </c>
      <c r="C130" s="14">
        <f t="shared" si="10"/>
        <v>1.3157894736842106</v>
      </c>
      <c r="D130" s="8">
        <v>1775</v>
      </c>
      <c r="E130" s="14">
        <f t="shared" si="11"/>
        <v>3.03231786591277E-2</v>
      </c>
    </row>
    <row r="131" spans="1:5" x14ac:dyDescent="0.25">
      <c r="A131" s="27" t="s">
        <v>13</v>
      </c>
      <c r="B131" s="9">
        <v>5</v>
      </c>
      <c r="C131" s="12">
        <f t="shared" si="10"/>
        <v>1.3157894736842106</v>
      </c>
      <c r="D131" s="10">
        <v>1775</v>
      </c>
      <c r="E131" s="12">
        <f t="shared" si="11"/>
        <v>3.03231786591277E-2</v>
      </c>
    </row>
    <row r="132" spans="1:5" x14ac:dyDescent="0.25">
      <c r="A132" s="31" t="s">
        <v>9</v>
      </c>
      <c r="B132">
        <v>5</v>
      </c>
      <c r="C132" s="33">
        <f t="shared" si="10"/>
        <v>1.3157894736842106</v>
      </c>
      <c r="D132" s="6">
        <v>1775</v>
      </c>
      <c r="E132" s="33">
        <f t="shared" si="11"/>
        <v>3.03231786591277E-2</v>
      </c>
    </row>
    <row r="133" spans="1:5" x14ac:dyDescent="0.25">
      <c r="A133" s="29" t="s">
        <v>14</v>
      </c>
      <c r="B133" s="7">
        <v>1</v>
      </c>
      <c r="C133" s="14">
        <f t="shared" si="10"/>
        <v>0.26315789473684209</v>
      </c>
      <c r="D133" s="8">
        <v>376</v>
      </c>
      <c r="E133" s="14">
        <f t="shared" si="11"/>
        <v>6.4233888314546564E-3</v>
      </c>
    </row>
    <row r="134" spans="1:5" x14ac:dyDescent="0.25">
      <c r="A134" s="27" t="s">
        <v>15</v>
      </c>
      <c r="B134" s="9">
        <v>1</v>
      </c>
      <c r="C134" s="12">
        <f t="shared" si="10"/>
        <v>0.26315789473684209</v>
      </c>
      <c r="D134" s="10">
        <v>376</v>
      </c>
      <c r="E134" s="12">
        <f t="shared" si="11"/>
        <v>6.4233888314546564E-3</v>
      </c>
    </row>
    <row r="135" spans="1:5" x14ac:dyDescent="0.25">
      <c r="A135" s="31" t="s">
        <v>16</v>
      </c>
      <c r="B135">
        <v>1</v>
      </c>
      <c r="C135" s="33">
        <f t="shared" si="10"/>
        <v>0.26315789473684209</v>
      </c>
      <c r="D135" s="6">
        <v>376</v>
      </c>
      <c r="E135" s="33">
        <f t="shared" si="11"/>
        <v>6.4233888314546564E-3</v>
      </c>
    </row>
    <row r="136" spans="1:5" x14ac:dyDescent="0.25">
      <c r="A136" s="29" t="s">
        <v>17</v>
      </c>
      <c r="B136" s="7">
        <v>147</v>
      </c>
      <c r="C136" s="14">
        <f t="shared" si="10"/>
        <v>38.684210526315788</v>
      </c>
      <c r="D136" s="8">
        <v>640010</v>
      </c>
      <c r="E136" s="14">
        <f t="shared" si="11"/>
        <v>10.933598633030039</v>
      </c>
    </row>
    <row r="137" spans="1:5" x14ac:dyDescent="0.25">
      <c r="A137" s="27" t="s">
        <v>18</v>
      </c>
      <c r="B137" s="9">
        <v>1</v>
      </c>
      <c r="C137" s="12">
        <f t="shared" si="10"/>
        <v>0.26315789473684209</v>
      </c>
      <c r="D137" s="10">
        <v>288</v>
      </c>
      <c r="E137" s="12">
        <f t="shared" si="11"/>
        <v>4.9200425091993107E-3</v>
      </c>
    </row>
    <row r="138" spans="1:5" x14ac:dyDescent="0.25">
      <c r="A138" s="31" t="s">
        <v>20</v>
      </c>
      <c r="B138">
        <v>1</v>
      </c>
      <c r="C138" s="33">
        <f t="shared" si="10"/>
        <v>0.26315789473684209</v>
      </c>
      <c r="D138" s="6">
        <v>288</v>
      </c>
      <c r="E138" s="33">
        <f t="shared" si="11"/>
        <v>4.9200425091993107E-3</v>
      </c>
    </row>
    <row r="139" spans="1:5" x14ac:dyDescent="0.25">
      <c r="A139" s="27" t="s">
        <v>21</v>
      </c>
      <c r="B139" s="9">
        <v>120</v>
      </c>
      <c r="C139" s="12">
        <f t="shared" si="10"/>
        <v>31.578947368421051</v>
      </c>
      <c r="D139" s="10">
        <v>630373</v>
      </c>
      <c r="E139" s="12">
        <f t="shared" si="11"/>
        <v>10.768965127262144</v>
      </c>
    </row>
    <row r="140" spans="1:5" x14ac:dyDescent="0.25">
      <c r="A140" s="31" t="s">
        <v>22</v>
      </c>
      <c r="B140">
        <v>120</v>
      </c>
      <c r="C140" s="33">
        <f t="shared" si="10"/>
        <v>31.578947368421051</v>
      </c>
      <c r="D140" s="6">
        <v>630373</v>
      </c>
      <c r="E140" s="33">
        <f t="shared" si="11"/>
        <v>10.768965127262144</v>
      </c>
    </row>
    <row r="141" spans="1:5" x14ac:dyDescent="0.25">
      <c r="A141" s="27" t="s">
        <v>23</v>
      </c>
      <c r="B141" s="9">
        <v>24</v>
      </c>
      <c r="C141" s="12">
        <f t="shared" si="10"/>
        <v>6.3157894736842106</v>
      </c>
      <c r="D141" s="10">
        <v>8271</v>
      </c>
      <c r="E141" s="12">
        <f t="shared" si="11"/>
        <v>0.14129747081106772</v>
      </c>
    </row>
    <row r="142" spans="1:5" x14ac:dyDescent="0.25">
      <c r="A142" s="31" t="s">
        <v>9</v>
      </c>
      <c r="B142">
        <v>24</v>
      </c>
      <c r="C142" s="33">
        <f t="shared" si="10"/>
        <v>6.3157894736842106</v>
      </c>
      <c r="D142" s="6">
        <v>8271</v>
      </c>
      <c r="E142" s="33">
        <f t="shared" si="11"/>
        <v>0.14129747081106772</v>
      </c>
    </row>
    <row r="143" spans="1:5" x14ac:dyDescent="0.25">
      <c r="A143" s="27" t="s">
        <v>24</v>
      </c>
      <c r="B143" s="9">
        <v>2</v>
      </c>
      <c r="C143" s="12">
        <f t="shared" si="10"/>
        <v>0.52631578947368418</v>
      </c>
      <c r="D143" s="10">
        <v>1078</v>
      </c>
      <c r="E143" s="12">
        <f t="shared" si="11"/>
        <v>1.8415992447627975E-2</v>
      </c>
    </row>
    <row r="144" spans="1:5" x14ac:dyDescent="0.25">
      <c r="A144" s="31" t="s">
        <v>9</v>
      </c>
      <c r="B144">
        <v>2</v>
      </c>
      <c r="C144" s="33">
        <f t="shared" si="10"/>
        <v>0.52631578947368418</v>
      </c>
      <c r="D144" s="6">
        <v>1078</v>
      </c>
      <c r="E144" s="33">
        <f t="shared" si="11"/>
        <v>1.8415992447627975E-2</v>
      </c>
    </row>
    <row r="145" spans="1:5" x14ac:dyDescent="0.25">
      <c r="A145" s="29" t="s">
        <v>26</v>
      </c>
      <c r="B145" s="7">
        <v>182</v>
      </c>
      <c r="C145" s="14">
        <f t="shared" si="10"/>
        <v>47.89473684210526</v>
      </c>
      <c r="D145" s="8">
        <v>3154869.0546875</v>
      </c>
      <c r="E145" s="14">
        <f t="shared" si="11"/>
        <v>53.89614534729148</v>
      </c>
    </row>
    <row r="146" spans="1:5" x14ac:dyDescent="0.25">
      <c r="A146" s="27" t="s">
        <v>27</v>
      </c>
      <c r="B146" s="9">
        <v>3</v>
      </c>
      <c r="C146" s="12">
        <f t="shared" si="10"/>
        <v>0.78947368421052633</v>
      </c>
      <c r="D146" s="10">
        <v>5248</v>
      </c>
      <c r="E146" s="12">
        <f t="shared" si="11"/>
        <v>8.9654107945409664E-2</v>
      </c>
    </row>
    <row r="147" spans="1:5" x14ac:dyDescent="0.25">
      <c r="A147" s="31" t="s">
        <v>9</v>
      </c>
      <c r="B147">
        <v>3</v>
      </c>
      <c r="C147" s="33">
        <f t="shared" si="10"/>
        <v>0.78947368421052633</v>
      </c>
      <c r="D147" s="6">
        <v>5248</v>
      </c>
      <c r="E147" s="33">
        <f t="shared" si="11"/>
        <v>8.9654107945409664E-2</v>
      </c>
    </row>
    <row r="148" spans="1:5" x14ac:dyDescent="0.25">
      <c r="A148" s="27" t="s">
        <v>28</v>
      </c>
      <c r="B148" s="9">
        <v>6</v>
      </c>
      <c r="C148" s="12">
        <f t="shared" si="10"/>
        <v>1.5789473684210527</v>
      </c>
      <c r="D148" s="10">
        <v>45994.4609375</v>
      </c>
      <c r="E148" s="12">
        <f t="shared" si="11"/>
        <v>0.78574549652849723</v>
      </c>
    </row>
    <row r="149" spans="1:5" x14ac:dyDescent="0.25">
      <c r="A149" s="31" t="s">
        <v>9</v>
      </c>
      <c r="B149">
        <v>6</v>
      </c>
      <c r="C149" s="33">
        <f t="shared" si="10"/>
        <v>1.5789473684210527</v>
      </c>
      <c r="D149" s="6">
        <v>45994.4609375</v>
      </c>
      <c r="E149" s="33">
        <f t="shared" si="11"/>
        <v>0.78574549652849723</v>
      </c>
    </row>
    <row r="150" spans="1:5" x14ac:dyDescent="0.25">
      <c r="A150" s="27" t="s">
        <v>31</v>
      </c>
      <c r="B150" s="9">
        <v>1</v>
      </c>
      <c r="C150" s="12">
        <f t="shared" si="10"/>
        <v>0.26315789473684209</v>
      </c>
      <c r="D150" s="10">
        <v>421</v>
      </c>
      <c r="E150" s="12">
        <f t="shared" si="11"/>
        <v>7.1921454735170481E-3</v>
      </c>
    </row>
    <row r="151" spans="1:5" x14ac:dyDescent="0.25">
      <c r="A151" s="31" t="s">
        <v>9</v>
      </c>
      <c r="B151">
        <v>1</v>
      </c>
      <c r="C151" s="33">
        <f t="shared" si="10"/>
        <v>0.26315789473684209</v>
      </c>
      <c r="D151" s="6">
        <v>421</v>
      </c>
      <c r="E151" s="33">
        <f t="shared" si="11"/>
        <v>7.1921454735170481E-3</v>
      </c>
    </row>
    <row r="152" spans="1:5" x14ac:dyDescent="0.25">
      <c r="A152" s="27" t="s">
        <v>33</v>
      </c>
      <c r="B152" s="9">
        <v>66</v>
      </c>
      <c r="C152" s="12">
        <f t="shared" si="10"/>
        <v>17.368421052631579</v>
      </c>
      <c r="D152" s="10">
        <v>2416062.03125</v>
      </c>
      <c r="E152" s="12">
        <f t="shared" si="11"/>
        <v>41.274749647959844</v>
      </c>
    </row>
    <row r="153" spans="1:5" x14ac:dyDescent="0.25">
      <c r="A153" s="31" t="s">
        <v>34</v>
      </c>
      <c r="B153">
        <v>60</v>
      </c>
      <c r="C153" s="33">
        <f t="shared" si="10"/>
        <v>15.789473684210526</v>
      </c>
      <c r="D153" s="6">
        <v>2412174.03125</v>
      </c>
      <c r="E153" s="33">
        <f t="shared" si="11"/>
        <v>41.208329074085647</v>
      </c>
    </row>
    <row r="154" spans="1:5" x14ac:dyDescent="0.25">
      <c r="A154" s="31" t="s">
        <v>9</v>
      </c>
      <c r="B154">
        <v>6</v>
      </c>
      <c r="C154" s="33">
        <f t="shared" si="10"/>
        <v>1.5789473684210527</v>
      </c>
      <c r="D154" s="6">
        <v>3888</v>
      </c>
      <c r="E154" s="33">
        <f t="shared" si="11"/>
        <v>6.6420573874190703E-2</v>
      </c>
    </row>
    <row r="155" spans="1:5" x14ac:dyDescent="0.25">
      <c r="A155" s="27" t="s">
        <v>23</v>
      </c>
      <c r="B155" s="9">
        <v>106</v>
      </c>
      <c r="C155" s="12">
        <f t="shared" si="10"/>
        <v>27.894736842105264</v>
      </c>
      <c r="D155" s="10">
        <v>687143.5625</v>
      </c>
      <c r="E155" s="12">
        <f t="shared" si="11"/>
        <v>11.738803949384215</v>
      </c>
    </row>
    <row r="156" spans="1:5" ht="15.75" thickBot="1" x14ac:dyDescent="0.3">
      <c r="A156" s="31" t="s">
        <v>9</v>
      </c>
      <c r="B156">
        <v>106</v>
      </c>
      <c r="C156" s="34">
        <f t="shared" si="10"/>
        <v>27.894736842105264</v>
      </c>
      <c r="D156" s="6">
        <v>687143.5625</v>
      </c>
      <c r="E156" s="34">
        <f t="shared" si="11"/>
        <v>11.738803949384215</v>
      </c>
    </row>
    <row r="157" spans="1:5" ht="15.75" thickBot="1" x14ac:dyDescent="0.3">
      <c r="A157" s="2" t="s">
        <v>37</v>
      </c>
      <c r="B157" s="22">
        <v>380</v>
      </c>
      <c r="D157" s="21">
        <v>5853607.9609375</v>
      </c>
    </row>
    <row r="158" spans="1:5" ht="15.75" thickBot="1" x14ac:dyDescent="0.3"/>
    <row r="159" spans="1:5" ht="15.75" thickBot="1" x14ac:dyDescent="0.3">
      <c r="A159" s="5" t="s">
        <v>98</v>
      </c>
      <c r="B159" s="22"/>
      <c r="C159" s="25"/>
      <c r="D159" s="25"/>
      <c r="E159" s="25"/>
    </row>
    <row r="160" spans="1:5" ht="15.75" thickBot="1" x14ac:dyDescent="0.3">
      <c r="A160" s="3" t="s">
        <v>0</v>
      </c>
      <c r="B160" s="4" t="s">
        <v>1</v>
      </c>
      <c r="C160" s="4" t="s">
        <v>2</v>
      </c>
      <c r="D160" s="4" t="s">
        <v>3</v>
      </c>
      <c r="E160" s="4" t="s">
        <v>4</v>
      </c>
    </row>
    <row r="161" spans="1:5" x14ac:dyDescent="0.25">
      <c r="A161" s="26" t="s">
        <v>5</v>
      </c>
      <c r="B161" s="7">
        <v>46</v>
      </c>
      <c r="C161" s="11">
        <f t="shared" ref="C161:C194" si="12">100*B161/$B$195</f>
        <v>10.599078341013826</v>
      </c>
      <c r="D161" s="8">
        <v>1824821.75</v>
      </c>
      <c r="E161" s="11">
        <f t="shared" ref="E161:E194" si="13">100*D161/$D$195</f>
        <v>31.201846930090106</v>
      </c>
    </row>
    <row r="162" spans="1:5" x14ac:dyDescent="0.25">
      <c r="A162" s="27" t="s">
        <v>6</v>
      </c>
      <c r="B162" s="9">
        <v>3</v>
      </c>
      <c r="C162" s="12">
        <f t="shared" si="12"/>
        <v>0.69124423963133641</v>
      </c>
      <c r="D162" s="10">
        <v>139928.5</v>
      </c>
      <c r="E162" s="12">
        <f t="shared" si="13"/>
        <v>2.3925775973226497</v>
      </c>
    </row>
    <row r="163" spans="1:5" x14ac:dyDescent="0.25">
      <c r="A163" s="31" t="s">
        <v>9</v>
      </c>
      <c r="B163">
        <v>3</v>
      </c>
      <c r="C163" s="33">
        <f t="shared" si="12"/>
        <v>0.69124423963133641</v>
      </c>
      <c r="D163" s="6">
        <v>139928.5</v>
      </c>
      <c r="E163" s="33">
        <f t="shared" si="13"/>
        <v>2.3925775973226497</v>
      </c>
    </row>
    <row r="164" spans="1:5" x14ac:dyDescent="0.25">
      <c r="A164" s="27" t="s">
        <v>10</v>
      </c>
      <c r="B164" s="9">
        <v>43</v>
      </c>
      <c r="C164" s="12">
        <f t="shared" si="12"/>
        <v>9.9078341013824893</v>
      </c>
      <c r="D164" s="10">
        <v>1684893.25</v>
      </c>
      <c r="E164" s="12">
        <f t="shared" si="13"/>
        <v>28.809269332767457</v>
      </c>
    </row>
    <row r="165" spans="1:5" x14ac:dyDescent="0.25">
      <c r="A165" s="31" t="s">
        <v>11</v>
      </c>
      <c r="B165">
        <v>21</v>
      </c>
      <c r="C165" s="33">
        <f t="shared" si="12"/>
        <v>4.838709677419355</v>
      </c>
      <c r="D165" s="6">
        <v>1665070.25</v>
      </c>
      <c r="E165" s="33">
        <f t="shared" si="13"/>
        <v>28.470324330771959</v>
      </c>
    </row>
    <row r="166" spans="1:5" x14ac:dyDescent="0.25">
      <c r="A166" s="31" t="s">
        <v>9</v>
      </c>
      <c r="B166">
        <v>22</v>
      </c>
      <c r="C166" s="33">
        <f t="shared" si="12"/>
        <v>5.0691244239631335</v>
      </c>
      <c r="D166" s="6">
        <v>19823</v>
      </c>
      <c r="E166" s="33">
        <f t="shared" si="13"/>
        <v>0.33894500199549693</v>
      </c>
    </row>
    <row r="167" spans="1:5" x14ac:dyDescent="0.25">
      <c r="A167" s="29" t="s">
        <v>12</v>
      </c>
      <c r="B167" s="7">
        <v>1</v>
      </c>
      <c r="C167" s="14">
        <f t="shared" si="12"/>
        <v>0.2304147465437788</v>
      </c>
      <c r="D167" s="8">
        <v>356</v>
      </c>
      <c r="E167" s="14">
        <f t="shared" si="13"/>
        <v>6.0870917979315396E-3</v>
      </c>
    </row>
    <row r="168" spans="1:5" x14ac:dyDescent="0.25">
      <c r="A168" s="27" t="s">
        <v>13</v>
      </c>
      <c r="B168" s="9">
        <v>1</v>
      </c>
      <c r="C168" s="12">
        <f t="shared" si="12"/>
        <v>0.2304147465437788</v>
      </c>
      <c r="D168" s="10">
        <v>356</v>
      </c>
      <c r="E168" s="12">
        <f t="shared" si="13"/>
        <v>6.0870917979315396E-3</v>
      </c>
    </row>
    <row r="169" spans="1:5" x14ac:dyDescent="0.25">
      <c r="A169" s="31" t="s">
        <v>9</v>
      </c>
      <c r="B169">
        <v>1</v>
      </c>
      <c r="C169" s="33">
        <f t="shared" si="12"/>
        <v>0.2304147465437788</v>
      </c>
      <c r="D169" s="6">
        <v>356</v>
      </c>
      <c r="E169" s="33">
        <f t="shared" si="13"/>
        <v>6.0870917979315396E-3</v>
      </c>
    </row>
    <row r="170" spans="1:5" x14ac:dyDescent="0.25">
      <c r="A170" s="29" t="s">
        <v>14</v>
      </c>
      <c r="B170" s="7">
        <v>15</v>
      </c>
      <c r="C170" s="14">
        <f t="shared" si="12"/>
        <v>3.4562211981566819</v>
      </c>
      <c r="D170" s="8">
        <v>7572</v>
      </c>
      <c r="E170" s="14">
        <f t="shared" si="13"/>
        <v>0.1294703907133079</v>
      </c>
    </row>
    <row r="171" spans="1:5" x14ac:dyDescent="0.25">
      <c r="A171" s="27" t="s">
        <v>15</v>
      </c>
      <c r="B171" s="9">
        <v>15</v>
      </c>
      <c r="C171" s="12">
        <f t="shared" si="12"/>
        <v>3.4562211981566819</v>
      </c>
      <c r="D171" s="10">
        <v>7572</v>
      </c>
      <c r="E171" s="12">
        <f t="shared" si="13"/>
        <v>0.1294703907133079</v>
      </c>
    </row>
    <row r="172" spans="1:5" x14ac:dyDescent="0.25">
      <c r="A172" s="31" t="s">
        <v>16</v>
      </c>
      <c r="B172">
        <v>15</v>
      </c>
      <c r="C172" s="33">
        <f t="shared" si="12"/>
        <v>3.4562211981566819</v>
      </c>
      <c r="D172" s="6">
        <v>7572</v>
      </c>
      <c r="E172" s="33">
        <f t="shared" si="13"/>
        <v>0.1294703907133079</v>
      </c>
    </row>
    <row r="173" spans="1:5" x14ac:dyDescent="0.25">
      <c r="A173" s="29" t="s">
        <v>17</v>
      </c>
      <c r="B173" s="7">
        <v>180</v>
      </c>
      <c r="C173" s="14">
        <f t="shared" si="12"/>
        <v>41.474654377880185</v>
      </c>
      <c r="D173" s="8">
        <v>1505454.453125</v>
      </c>
      <c r="E173" s="14">
        <f t="shared" si="13"/>
        <v>25.741122061170501</v>
      </c>
    </row>
    <row r="174" spans="1:5" x14ac:dyDescent="0.25">
      <c r="A174" s="27" t="s">
        <v>21</v>
      </c>
      <c r="B174" s="9">
        <v>170</v>
      </c>
      <c r="C174" s="12">
        <f t="shared" si="12"/>
        <v>39.170506912442399</v>
      </c>
      <c r="D174" s="10">
        <v>1501422.453125</v>
      </c>
      <c r="E174" s="12">
        <f t="shared" si="13"/>
        <v>25.672180616987188</v>
      </c>
    </row>
    <row r="175" spans="1:5" x14ac:dyDescent="0.25">
      <c r="A175" s="31" t="s">
        <v>22</v>
      </c>
      <c r="B175">
        <v>170</v>
      </c>
      <c r="C175" s="33">
        <f t="shared" si="12"/>
        <v>39.170506912442399</v>
      </c>
      <c r="D175" s="6">
        <v>1501422.453125</v>
      </c>
      <c r="E175" s="33">
        <f t="shared" si="13"/>
        <v>25.672180616987188</v>
      </c>
    </row>
    <row r="176" spans="1:5" x14ac:dyDescent="0.25">
      <c r="A176" s="27" t="s">
        <v>23</v>
      </c>
      <c r="B176" s="9">
        <v>3</v>
      </c>
      <c r="C176" s="12">
        <f t="shared" si="12"/>
        <v>0.69124423963133641</v>
      </c>
      <c r="D176" s="10">
        <v>1017</v>
      </c>
      <c r="E176" s="12">
        <f t="shared" si="13"/>
        <v>1.7389248198023528E-2</v>
      </c>
    </row>
    <row r="177" spans="1:5" x14ac:dyDescent="0.25">
      <c r="A177" s="31" t="s">
        <v>9</v>
      </c>
      <c r="B177">
        <v>3</v>
      </c>
      <c r="C177" s="33">
        <f t="shared" si="12"/>
        <v>0.69124423963133641</v>
      </c>
      <c r="D177" s="6">
        <v>1017</v>
      </c>
      <c r="E177" s="33">
        <f t="shared" si="13"/>
        <v>1.7389248198023528E-2</v>
      </c>
    </row>
    <row r="178" spans="1:5" x14ac:dyDescent="0.25">
      <c r="A178" s="27" t="s">
        <v>24</v>
      </c>
      <c r="B178" s="9">
        <v>7</v>
      </c>
      <c r="C178" s="12">
        <f t="shared" si="12"/>
        <v>1.6129032258064515</v>
      </c>
      <c r="D178" s="10">
        <v>3015</v>
      </c>
      <c r="E178" s="12">
        <f t="shared" si="13"/>
        <v>5.1552195985290983E-2</v>
      </c>
    </row>
    <row r="179" spans="1:5" x14ac:dyDescent="0.25">
      <c r="A179" s="31" t="s">
        <v>9</v>
      </c>
      <c r="B179">
        <v>7</v>
      </c>
      <c r="C179" s="33">
        <f t="shared" si="12"/>
        <v>1.6129032258064515</v>
      </c>
      <c r="D179" s="6">
        <v>3015</v>
      </c>
      <c r="E179" s="33">
        <f t="shared" si="13"/>
        <v>5.1552195985290983E-2</v>
      </c>
    </row>
    <row r="180" spans="1:5" x14ac:dyDescent="0.25">
      <c r="A180" s="29" t="s">
        <v>26</v>
      </c>
      <c r="B180" s="7">
        <v>192</v>
      </c>
      <c r="C180" s="14">
        <f t="shared" si="12"/>
        <v>44.23963133640553</v>
      </c>
      <c r="D180" s="8">
        <v>2510237.25</v>
      </c>
      <c r="E180" s="14">
        <f t="shared" si="13"/>
        <v>42.921473526228155</v>
      </c>
    </row>
    <row r="181" spans="1:5" x14ac:dyDescent="0.25">
      <c r="A181" s="27" t="s">
        <v>27</v>
      </c>
      <c r="B181" s="9">
        <v>8</v>
      </c>
      <c r="C181" s="12">
        <f t="shared" si="12"/>
        <v>1.8433179723502304</v>
      </c>
      <c r="D181" s="10">
        <v>559116.84375</v>
      </c>
      <c r="E181" s="12">
        <f t="shared" si="13"/>
        <v>9.5600998698763906</v>
      </c>
    </row>
    <row r="182" spans="1:5" x14ac:dyDescent="0.25">
      <c r="A182" s="31" t="s">
        <v>9</v>
      </c>
      <c r="B182">
        <v>8</v>
      </c>
      <c r="C182" s="33">
        <f t="shared" si="12"/>
        <v>1.8433179723502304</v>
      </c>
      <c r="D182" s="6">
        <v>559116.84375</v>
      </c>
      <c r="E182" s="33">
        <f t="shared" si="13"/>
        <v>9.5600998698763906</v>
      </c>
    </row>
    <row r="183" spans="1:5" x14ac:dyDescent="0.25">
      <c r="A183" s="27" t="s">
        <v>28</v>
      </c>
      <c r="B183" s="9">
        <v>6</v>
      </c>
      <c r="C183" s="12">
        <f t="shared" si="12"/>
        <v>1.3824884792626728</v>
      </c>
      <c r="D183" s="10">
        <v>6912</v>
      </c>
      <c r="E183" s="12">
        <f t="shared" si="13"/>
        <v>0.11818533288568202</v>
      </c>
    </row>
    <row r="184" spans="1:5" x14ac:dyDescent="0.25">
      <c r="A184" s="31" t="s">
        <v>29</v>
      </c>
      <c r="B184">
        <v>1</v>
      </c>
      <c r="C184" s="33">
        <f t="shared" si="12"/>
        <v>0.2304147465437788</v>
      </c>
      <c r="D184" s="6">
        <v>890</v>
      </c>
      <c r="E184" s="33">
        <f t="shared" si="13"/>
        <v>1.5217729494828847E-2</v>
      </c>
    </row>
    <row r="185" spans="1:5" x14ac:dyDescent="0.25">
      <c r="A185" s="31" t="s">
        <v>9</v>
      </c>
      <c r="B185">
        <v>5</v>
      </c>
      <c r="C185" s="33">
        <f t="shared" si="12"/>
        <v>1.1520737327188939</v>
      </c>
      <c r="D185" s="6">
        <v>6022</v>
      </c>
      <c r="E185" s="33">
        <f t="shared" si="13"/>
        <v>0.10296760339085317</v>
      </c>
    </row>
    <row r="186" spans="1:5" x14ac:dyDescent="0.25">
      <c r="A186" s="27" t="s">
        <v>30</v>
      </c>
      <c r="B186" s="9">
        <v>6</v>
      </c>
      <c r="C186" s="12">
        <f t="shared" si="12"/>
        <v>1.3824884792626728</v>
      </c>
      <c r="D186" s="10">
        <v>3499</v>
      </c>
      <c r="E186" s="12">
        <f t="shared" si="13"/>
        <v>5.9827905058883302E-2</v>
      </c>
    </row>
    <row r="187" spans="1:5" x14ac:dyDescent="0.25">
      <c r="A187" s="31" t="s">
        <v>9</v>
      </c>
      <c r="B187">
        <v>6</v>
      </c>
      <c r="C187" s="33">
        <f t="shared" si="12"/>
        <v>1.3824884792626728</v>
      </c>
      <c r="D187" s="6">
        <v>3499</v>
      </c>
      <c r="E187" s="33">
        <f t="shared" si="13"/>
        <v>5.9827905058883302E-2</v>
      </c>
    </row>
    <row r="188" spans="1:5" x14ac:dyDescent="0.25">
      <c r="A188" s="27" t="s">
        <v>31</v>
      </c>
      <c r="B188" s="9">
        <v>2</v>
      </c>
      <c r="C188" s="12">
        <f t="shared" si="12"/>
        <v>0.46082949308755761</v>
      </c>
      <c r="D188" s="10">
        <v>1374</v>
      </c>
      <c r="E188" s="12">
        <f t="shared" si="13"/>
        <v>2.3493438568421166E-2</v>
      </c>
    </row>
    <row r="189" spans="1:5" x14ac:dyDescent="0.25">
      <c r="A189" s="31" t="s">
        <v>9</v>
      </c>
      <c r="B189">
        <v>2</v>
      </c>
      <c r="C189" s="33">
        <f t="shared" si="12"/>
        <v>0.46082949308755761</v>
      </c>
      <c r="D189" s="6">
        <v>1374</v>
      </c>
      <c r="E189" s="33">
        <f t="shared" si="13"/>
        <v>2.3493438568421166E-2</v>
      </c>
    </row>
    <row r="190" spans="1:5" x14ac:dyDescent="0.25">
      <c r="A190" s="27" t="s">
        <v>33</v>
      </c>
      <c r="B190" s="9">
        <v>40</v>
      </c>
      <c r="C190" s="12">
        <f t="shared" si="12"/>
        <v>9.2165898617511512</v>
      </c>
      <c r="D190" s="10">
        <v>706142.0625</v>
      </c>
      <c r="E190" s="12">
        <f t="shared" si="13"/>
        <v>12.074021227017445</v>
      </c>
    </row>
    <row r="191" spans="1:5" x14ac:dyDescent="0.25">
      <c r="A191" s="31" t="s">
        <v>34</v>
      </c>
      <c r="B191">
        <v>30</v>
      </c>
      <c r="C191" s="33">
        <f t="shared" si="12"/>
        <v>6.9124423963133639</v>
      </c>
      <c r="D191" s="6">
        <v>700362.0625</v>
      </c>
      <c r="E191" s="33">
        <f t="shared" si="13"/>
        <v>11.975191478163389</v>
      </c>
    </row>
    <row r="192" spans="1:5" x14ac:dyDescent="0.25">
      <c r="A192" s="31" t="s">
        <v>9</v>
      </c>
      <c r="B192">
        <v>10</v>
      </c>
      <c r="C192" s="33">
        <f t="shared" si="12"/>
        <v>2.3041474654377878</v>
      </c>
      <c r="D192" s="6">
        <v>5780</v>
      </c>
      <c r="E192" s="33">
        <f t="shared" si="13"/>
        <v>9.8829748854057015E-2</v>
      </c>
    </row>
    <row r="193" spans="1:5" x14ac:dyDescent="0.25">
      <c r="A193" s="27" t="s">
        <v>23</v>
      </c>
      <c r="B193" s="9">
        <v>130</v>
      </c>
      <c r="C193" s="12">
        <f t="shared" si="12"/>
        <v>29.953917050691246</v>
      </c>
      <c r="D193" s="10">
        <v>1233193.34375</v>
      </c>
      <c r="E193" s="12">
        <f t="shared" si="13"/>
        <v>21.085845752821331</v>
      </c>
    </row>
    <row r="194" spans="1:5" ht="15.75" thickBot="1" x14ac:dyDescent="0.3">
      <c r="A194" s="31" t="s">
        <v>9</v>
      </c>
      <c r="B194">
        <v>130</v>
      </c>
      <c r="C194" s="34">
        <f t="shared" si="12"/>
        <v>29.953917050691246</v>
      </c>
      <c r="D194" s="6">
        <v>1233193.34375</v>
      </c>
      <c r="E194" s="34">
        <f t="shared" si="13"/>
        <v>21.085845752821331</v>
      </c>
    </row>
    <row r="195" spans="1:5" ht="15.75" thickBot="1" x14ac:dyDescent="0.3">
      <c r="A195" s="2" t="s">
        <v>37</v>
      </c>
      <c r="B195" s="22">
        <v>434</v>
      </c>
      <c r="D195" s="21">
        <v>5848441.453125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6"/>
  <sheetViews>
    <sheetView topLeftCell="A16" workbookViewId="0">
      <selection activeCell="F131" sqref="F131"/>
    </sheetView>
  </sheetViews>
  <sheetFormatPr defaultRowHeight="15" x14ac:dyDescent="0.25"/>
  <cols>
    <col min="1" max="1" width="28.7109375" customWidth="1"/>
    <col min="2" max="2" width="28.42578125" bestFit="1" customWidth="1"/>
    <col min="3" max="3" width="13.7109375" bestFit="1" customWidth="1"/>
  </cols>
  <sheetData>
    <row r="1" spans="1:4" ht="15.75" thickBot="1" x14ac:dyDescent="0.3">
      <c r="A1" s="77" t="s">
        <v>124</v>
      </c>
      <c r="B1" s="25"/>
      <c r="C1" s="25"/>
      <c r="D1" s="25"/>
    </row>
    <row r="2" spans="1:4" ht="15.75" thickBot="1" x14ac:dyDescent="0.3">
      <c r="A2" s="3" t="s">
        <v>0</v>
      </c>
      <c r="B2" s="4" t="s">
        <v>1</v>
      </c>
      <c r="C2" s="63" t="s">
        <v>2</v>
      </c>
    </row>
    <row r="3" spans="1:4" x14ac:dyDescent="0.25">
      <c r="A3" s="28" t="s">
        <v>111</v>
      </c>
      <c r="B3" s="13">
        <v>2021</v>
      </c>
      <c r="C3" s="74">
        <f t="shared" ref="C3:C25" si="0">100*B3/$B$26</f>
        <v>39.814814814814817</v>
      </c>
    </row>
    <row r="4" spans="1:4" x14ac:dyDescent="0.25">
      <c r="A4" s="27" t="s">
        <v>123</v>
      </c>
      <c r="B4" s="12">
        <v>1559</v>
      </c>
      <c r="C4" s="65">
        <f t="shared" si="0"/>
        <v>30.713159968479118</v>
      </c>
    </row>
    <row r="5" spans="1:4" x14ac:dyDescent="0.25">
      <c r="A5" s="28" t="s">
        <v>121</v>
      </c>
      <c r="B5" s="13">
        <v>264</v>
      </c>
      <c r="C5" s="64">
        <f t="shared" si="0"/>
        <v>5.2009456264775418</v>
      </c>
    </row>
    <row r="6" spans="1:4" x14ac:dyDescent="0.25">
      <c r="A6" s="28" t="s">
        <v>107</v>
      </c>
      <c r="B6" s="13">
        <v>258</v>
      </c>
      <c r="C6" s="64">
        <f t="shared" si="0"/>
        <v>5.08274231678487</v>
      </c>
    </row>
    <row r="7" spans="1:4" x14ac:dyDescent="0.25">
      <c r="A7" s="28" t="s">
        <v>105</v>
      </c>
      <c r="B7" s="13">
        <v>166</v>
      </c>
      <c r="C7" s="64">
        <f t="shared" si="0"/>
        <v>3.2702915681639086</v>
      </c>
    </row>
    <row r="8" spans="1:4" x14ac:dyDescent="0.25">
      <c r="A8" s="28" t="s">
        <v>122</v>
      </c>
      <c r="B8" s="13">
        <v>155</v>
      </c>
      <c r="C8" s="64">
        <f t="shared" si="0"/>
        <v>3.0535855003940111</v>
      </c>
    </row>
    <row r="9" spans="1:4" x14ac:dyDescent="0.25">
      <c r="A9" s="27" t="s">
        <v>112</v>
      </c>
      <c r="B9" s="12">
        <v>154</v>
      </c>
      <c r="C9" s="65">
        <f t="shared" si="0"/>
        <v>3.033884948778566</v>
      </c>
    </row>
    <row r="10" spans="1:4" x14ac:dyDescent="0.25">
      <c r="A10" s="28" t="s">
        <v>104</v>
      </c>
      <c r="B10" s="13">
        <v>128</v>
      </c>
      <c r="C10" s="64">
        <f t="shared" si="0"/>
        <v>2.5216706067769898</v>
      </c>
    </row>
    <row r="11" spans="1:4" x14ac:dyDescent="0.25">
      <c r="A11" s="28" t="s">
        <v>113</v>
      </c>
      <c r="B11" s="13">
        <v>85</v>
      </c>
      <c r="C11" s="64">
        <f t="shared" si="0"/>
        <v>1.6745468873128448</v>
      </c>
    </row>
    <row r="12" spans="1:4" x14ac:dyDescent="0.25">
      <c r="A12" s="28" t="s">
        <v>103</v>
      </c>
      <c r="B12" s="13">
        <v>66</v>
      </c>
      <c r="C12" s="64">
        <f t="shared" si="0"/>
        <v>1.3002364066193854</v>
      </c>
    </row>
    <row r="13" spans="1:4" x14ac:dyDescent="0.25">
      <c r="A13" s="28" t="s">
        <v>115</v>
      </c>
      <c r="B13" s="13">
        <v>63</v>
      </c>
      <c r="C13" s="64">
        <f t="shared" si="0"/>
        <v>1.2411347517730495</v>
      </c>
    </row>
    <row r="14" spans="1:4" x14ac:dyDescent="0.25">
      <c r="A14" s="28" t="s">
        <v>117</v>
      </c>
      <c r="B14" s="13">
        <v>61</v>
      </c>
      <c r="C14" s="64">
        <f t="shared" si="0"/>
        <v>1.2017336485421592</v>
      </c>
    </row>
    <row r="15" spans="1:4" x14ac:dyDescent="0.25">
      <c r="A15" s="28" t="s">
        <v>120</v>
      </c>
      <c r="B15" s="13">
        <v>17</v>
      </c>
      <c r="C15" s="64">
        <f t="shared" si="0"/>
        <v>0.33490937746256894</v>
      </c>
    </row>
    <row r="16" spans="1:4" x14ac:dyDescent="0.25">
      <c r="A16" s="28" t="s">
        <v>106</v>
      </c>
      <c r="B16" s="13">
        <v>13</v>
      </c>
      <c r="C16" s="64">
        <f t="shared" si="0"/>
        <v>0.256107171000788</v>
      </c>
    </row>
    <row r="17" spans="1:3" x14ac:dyDescent="0.25">
      <c r="A17" s="28" t="s">
        <v>109</v>
      </c>
      <c r="B17" s="13">
        <v>13</v>
      </c>
      <c r="C17" s="64">
        <f t="shared" si="0"/>
        <v>0.256107171000788</v>
      </c>
    </row>
    <row r="18" spans="1:3" x14ac:dyDescent="0.25">
      <c r="A18" s="28" t="s">
        <v>118</v>
      </c>
      <c r="B18" s="13">
        <v>12</v>
      </c>
      <c r="C18" s="64">
        <f t="shared" si="0"/>
        <v>0.2364066193853428</v>
      </c>
    </row>
    <row r="19" spans="1:3" x14ac:dyDescent="0.25">
      <c r="A19" s="28" t="s">
        <v>119</v>
      </c>
      <c r="B19" s="13">
        <v>11</v>
      </c>
      <c r="C19" s="64">
        <f t="shared" si="0"/>
        <v>0.21670606776989756</v>
      </c>
    </row>
    <row r="20" spans="1:3" x14ac:dyDescent="0.25">
      <c r="A20" s="28" t="s">
        <v>116</v>
      </c>
      <c r="B20" s="13">
        <v>10</v>
      </c>
      <c r="C20" s="64">
        <f t="shared" si="0"/>
        <v>0.19700551615445233</v>
      </c>
    </row>
    <row r="21" spans="1:3" x14ac:dyDescent="0.25">
      <c r="A21" s="28" t="s">
        <v>101</v>
      </c>
      <c r="B21" s="13">
        <v>8</v>
      </c>
      <c r="C21" s="64">
        <f t="shared" si="0"/>
        <v>0.15760441292356187</v>
      </c>
    </row>
    <row r="22" spans="1:3" x14ac:dyDescent="0.25">
      <c r="A22" s="28" t="s">
        <v>110</v>
      </c>
      <c r="B22" s="13">
        <v>6</v>
      </c>
      <c r="C22" s="64">
        <f t="shared" si="0"/>
        <v>0.1182033096926714</v>
      </c>
    </row>
    <row r="23" spans="1:3" x14ac:dyDescent="0.25">
      <c r="A23" s="28" t="s">
        <v>114</v>
      </c>
      <c r="B23" s="13">
        <v>3</v>
      </c>
      <c r="C23" s="64">
        <f t="shared" si="0"/>
        <v>5.9101654846335699E-2</v>
      </c>
    </row>
    <row r="24" spans="1:3" x14ac:dyDescent="0.25">
      <c r="A24" s="28" t="s">
        <v>108</v>
      </c>
      <c r="B24" s="13">
        <v>2</v>
      </c>
      <c r="C24" s="64">
        <f t="shared" si="0"/>
        <v>3.9401103230890466E-2</v>
      </c>
    </row>
    <row r="25" spans="1:3" ht="15.75" thickBot="1" x14ac:dyDescent="0.3">
      <c r="A25" s="28" t="s">
        <v>102</v>
      </c>
      <c r="B25" s="13">
        <v>1</v>
      </c>
      <c r="C25" s="73">
        <f t="shared" si="0"/>
        <v>1.9700551615445233E-2</v>
      </c>
    </row>
    <row r="26" spans="1:3" ht="15.75" thickBot="1" x14ac:dyDescent="0.3">
      <c r="A26" s="2" t="s">
        <v>37</v>
      </c>
      <c r="B26" s="2">
        <v>5076</v>
      </c>
      <c r="C26" s="66"/>
    </row>
    <row r="27" spans="1:3" ht="15.75" thickBot="1" x14ac:dyDescent="0.3">
      <c r="C27" s="66"/>
    </row>
    <row r="28" spans="1:3" ht="15.75" thickBot="1" x14ac:dyDescent="0.3">
      <c r="A28" s="5" t="s">
        <v>125</v>
      </c>
      <c r="B28" s="22"/>
      <c r="C28" s="67"/>
    </row>
    <row r="29" spans="1:3" ht="15.75" thickBot="1" x14ac:dyDescent="0.3">
      <c r="A29" s="3" t="s">
        <v>0</v>
      </c>
      <c r="B29" s="4" t="s">
        <v>1</v>
      </c>
      <c r="C29" s="63" t="s">
        <v>2</v>
      </c>
    </row>
    <row r="30" spans="1:3" x14ac:dyDescent="0.25">
      <c r="A30" s="27" t="s">
        <v>123</v>
      </c>
      <c r="B30" s="9">
        <v>265</v>
      </c>
      <c r="C30" s="75">
        <f t="shared" ref="C30:C41" si="1">100*B30/$B$42</f>
        <v>46.167247386759584</v>
      </c>
    </row>
    <row r="31" spans="1:3" x14ac:dyDescent="0.25">
      <c r="A31" s="31" t="s">
        <v>111</v>
      </c>
      <c r="B31">
        <v>193</v>
      </c>
      <c r="C31" s="68">
        <f t="shared" si="1"/>
        <v>33.623693379790943</v>
      </c>
    </row>
    <row r="32" spans="1:3" x14ac:dyDescent="0.25">
      <c r="A32" s="31" t="s">
        <v>107</v>
      </c>
      <c r="B32">
        <v>83</v>
      </c>
      <c r="C32" s="68">
        <f t="shared" si="1"/>
        <v>14.459930313588851</v>
      </c>
    </row>
    <row r="33" spans="1:3" x14ac:dyDescent="0.25">
      <c r="A33" s="31" t="s">
        <v>115</v>
      </c>
      <c r="B33">
        <v>14</v>
      </c>
      <c r="C33" s="68">
        <f t="shared" si="1"/>
        <v>2.4390243902439024</v>
      </c>
    </row>
    <row r="34" spans="1:3" x14ac:dyDescent="0.25">
      <c r="A34" s="31" t="s">
        <v>117</v>
      </c>
      <c r="B34">
        <v>5</v>
      </c>
      <c r="C34" s="68">
        <f t="shared" si="1"/>
        <v>0.87108013937282225</v>
      </c>
    </row>
    <row r="35" spans="1:3" x14ac:dyDescent="0.25">
      <c r="A35" s="31" t="s">
        <v>113</v>
      </c>
      <c r="B35">
        <v>3</v>
      </c>
      <c r="C35" s="68">
        <f t="shared" si="1"/>
        <v>0.52264808362369342</v>
      </c>
    </row>
    <row r="36" spans="1:3" x14ac:dyDescent="0.25">
      <c r="A36" s="31" t="s">
        <v>106</v>
      </c>
      <c r="B36">
        <v>2</v>
      </c>
      <c r="C36" s="68">
        <f t="shared" si="1"/>
        <v>0.34843205574912894</v>
      </c>
    </row>
    <row r="37" spans="1:3" x14ac:dyDescent="0.25">
      <c r="A37" s="31" t="s">
        <v>109</v>
      </c>
      <c r="B37">
        <v>2</v>
      </c>
      <c r="C37" s="68">
        <f t="shared" si="1"/>
        <v>0.34843205574912894</v>
      </c>
    </row>
    <row r="38" spans="1:3" x14ac:dyDescent="0.25">
      <c r="A38" s="31" t="s">
        <v>114</v>
      </c>
      <c r="B38">
        <v>2</v>
      </c>
      <c r="C38" s="68">
        <f t="shared" si="1"/>
        <v>0.34843205574912894</v>
      </c>
    </row>
    <row r="39" spans="1:3" x14ac:dyDescent="0.25">
      <c r="A39" s="31" t="s">
        <v>118</v>
      </c>
      <c r="B39">
        <v>2</v>
      </c>
      <c r="C39" s="68">
        <f t="shared" si="1"/>
        <v>0.34843205574912894</v>
      </c>
    </row>
    <row r="40" spans="1:3" x14ac:dyDescent="0.25">
      <c r="A40" s="31" t="s">
        <v>119</v>
      </c>
      <c r="B40">
        <v>2</v>
      </c>
      <c r="C40" s="68">
        <f t="shared" si="1"/>
        <v>0.34843205574912894</v>
      </c>
    </row>
    <row r="41" spans="1:3" ht="15.75" thickBot="1" x14ac:dyDescent="0.3">
      <c r="A41" s="31" t="s">
        <v>122</v>
      </c>
      <c r="B41">
        <v>1</v>
      </c>
      <c r="C41" s="70">
        <f t="shared" si="1"/>
        <v>0.17421602787456447</v>
      </c>
    </row>
    <row r="42" spans="1:3" ht="15.75" thickBot="1" x14ac:dyDescent="0.3">
      <c r="A42" s="2" t="s">
        <v>37</v>
      </c>
      <c r="B42" s="2">
        <v>574</v>
      </c>
      <c r="C42" s="66"/>
    </row>
    <row r="43" spans="1:3" ht="15.75" thickBot="1" x14ac:dyDescent="0.3">
      <c r="C43" s="66"/>
    </row>
    <row r="44" spans="1:3" ht="15.75" thickBot="1" x14ac:dyDescent="0.3">
      <c r="A44" s="5" t="s">
        <v>126</v>
      </c>
      <c r="B44" s="22"/>
      <c r="C44" s="66"/>
    </row>
    <row r="45" spans="1:3" ht="15.75" thickBot="1" x14ac:dyDescent="0.3">
      <c r="A45" s="3" t="s">
        <v>0</v>
      </c>
      <c r="B45" s="4" t="s">
        <v>1</v>
      </c>
      <c r="C45" s="63" t="s">
        <v>2</v>
      </c>
    </row>
    <row r="46" spans="1:3" x14ac:dyDescent="0.25">
      <c r="A46" s="31" t="s">
        <v>111</v>
      </c>
      <c r="B46">
        <v>650</v>
      </c>
      <c r="C46" s="76">
        <f t="shared" ref="C46:C62" si="2">100*B46/$B$63</f>
        <v>54.991539763113366</v>
      </c>
    </row>
    <row r="47" spans="1:3" x14ac:dyDescent="0.25">
      <c r="A47" s="27" t="s">
        <v>123</v>
      </c>
      <c r="B47" s="9">
        <v>358</v>
      </c>
      <c r="C47" s="65">
        <f t="shared" si="2"/>
        <v>30.287648054145517</v>
      </c>
    </row>
    <row r="48" spans="1:3" x14ac:dyDescent="0.25">
      <c r="A48" s="31" t="s">
        <v>107</v>
      </c>
      <c r="B48">
        <v>49</v>
      </c>
      <c r="C48" s="68">
        <f t="shared" si="2"/>
        <v>4.145516074450085</v>
      </c>
    </row>
    <row r="49" spans="1:3" x14ac:dyDescent="0.25">
      <c r="A49" s="31" t="s">
        <v>113</v>
      </c>
      <c r="B49">
        <v>41</v>
      </c>
      <c r="C49" s="68">
        <f t="shared" si="2"/>
        <v>3.4686971235194584</v>
      </c>
    </row>
    <row r="50" spans="1:3" x14ac:dyDescent="0.25">
      <c r="A50" s="31" t="s">
        <v>105</v>
      </c>
      <c r="B50">
        <v>16</v>
      </c>
      <c r="C50" s="68">
        <f t="shared" si="2"/>
        <v>1.3536379018612521</v>
      </c>
    </row>
    <row r="51" spans="1:3" x14ac:dyDescent="0.25">
      <c r="A51" s="27" t="s">
        <v>112</v>
      </c>
      <c r="B51" s="9">
        <v>15</v>
      </c>
      <c r="C51" s="65">
        <f t="shared" si="2"/>
        <v>1.2690355329949239</v>
      </c>
    </row>
    <row r="52" spans="1:3" x14ac:dyDescent="0.25">
      <c r="A52" s="31" t="s">
        <v>117</v>
      </c>
      <c r="B52">
        <v>14</v>
      </c>
      <c r="C52" s="68">
        <f t="shared" si="2"/>
        <v>1.1844331641285957</v>
      </c>
    </row>
    <row r="53" spans="1:3" x14ac:dyDescent="0.25">
      <c r="A53" s="31" t="s">
        <v>122</v>
      </c>
      <c r="B53">
        <v>11</v>
      </c>
      <c r="C53" s="68">
        <f t="shared" si="2"/>
        <v>0.93062605752961081</v>
      </c>
    </row>
    <row r="54" spans="1:3" x14ac:dyDescent="0.25">
      <c r="A54" s="31" t="s">
        <v>115</v>
      </c>
      <c r="B54">
        <v>9</v>
      </c>
      <c r="C54" s="68">
        <f t="shared" si="2"/>
        <v>0.76142131979695427</v>
      </c>
    </row>
    <row r="55" spans="1:3" x14ac:dyDescent="0.25">
      <c r="A55" s="31" t="s">
        <v>109</v>
      </c>
      <c r="B55">
        <v>8</v>
      </c>
      <c r="C55" s="68">
        <f t="shared" si="2"/>
        <v>0.67681895093062605</v>
      </c>
    </row>
    <row r="56" spans="1:3" x14ac:dyDescent="0.25">
      <c r="A56" s="31" t="s">
        <v>103</v>
      </c>
      <c r="B56">
        <v>2</v>
      </c>
      <c r="C56" s="68">
        <f t="shared" si="2"/>
        <v>0.16920473773265651</v>
      </c>
    </row>
    <row r="57" spans="1:3" x14ac:dyDescent="0.25">
      <c r="A57" s="31" t="s">
        <v>104</v>
      </c>
      <c r="B57">
        <v>2</v>
      </c>
      <c r="C57" s="68">
        <f t="shared" si="2"/>
        <v>0.16920473773265651</v>
      </c>
    </row>
    <row r="58" spans="1:3" x14ac:dyDescent="0.25">
      <c r="A58" s="31" t="s">
        <v>120</v>
      </c>
      <c r="B58">
        <v>2</v>
      </c>
      <c r="C58" s="68">
        <f t="shared" si="2"/>
        <v>0.16920473773265651</v>
      </c>
    </row>
    <row r="59" spans="1:3" x14ac:dyDescent="0.25">
      <c r="A59" s="31" t="s">
        <v>121</v>
      </c>
      <c r="B59">
        <v>2</v>
      </c>
      <c r="C59" s="68">
        <f t="shared" si="2"/>
        <v>0.16920473773265651</v>
      </c>
    </row>
    <row r="60" spans="1:3" x14ac:dyDescent="0.25">
      <c r="A60" s="31" t="s">
        <v>108</v>
      </c>
      <c r="B60">
        <v>1</v>
      </c>
      <c r="C60" s="68">
        <f t="shared" si="2"/>
        <v>8.4602368866328256E-2</v>
      </c>
    </row>
    <row r="61" spans="1:3" x14ac:dyDescent="0.25">
      <c r="A61" s="31" t="s">
        <v>118</v>
      </c>
      <c r="B61">
        <v>1</v>
      </c>
      <c r="C61" s="68">
        <f t="shared" si="2"/>
        <v>8.4602368866328256E-2</v>
      </c>
    </row>
    <row r="62" spans="1:3" ht="15.75" thickBot="1" x14ac:dyDescent="0.3">
      <c r="A62" s="31" t="s">
        <v>119</v>
      </c>
      <c r="B62">
        <v>1</v>
      </c>
      <c r="C62" s="70">
        <f t="shared" si="2"/>
        <v>8.4602368866328256E-2</v>
      </c>
    </row>
    <row r="63" spans="1:3" ht="15.75" thickBot="1" x14ac:dyDescent="0.3">
      <c r="A63" s="2" t="s">
        <v>37</v>
      </c>
      <c r="B63" s="2">
        <v>1182</v>
      </c>
      <c r="C63" s="66"/>
    </row>
    <row r="64" spans="1:3" x14ac:dyDescent="0.25">
      <c r="C64" s="66"/>
    </row>
    <row r="65" spans="1:3" ht="15.75" thickBot="1" x14ac:dyDescent="0.3">
      <c r="C65" s="66"/>
    </row>
    <row r="66" spans="1:3" ht="15.75" thickBot="1" x14ac:dyDescent="0.3">
      <c r="A66" s="5" t="s">
        <v>127</v>
      </c>
      <c r="B66" s="22"/>
      <c r="C66" s="66"/>
    </row>
    <row r="67" spans="1:3" ht="15.75" thickBot="1" x14ac:dyDescent="0.3">
      <c r="A67" s="3" t="s">
        <v>0</v>
      </c>
      <c r="B67" s="4" t="s">
        <v>1</v>
      </c>
      <c r="C67" s="63" t="s">
        <v>2</v>
      </c>
    </row>
    <row r="68" spans="1:3" x14ac:dyDescent="0.25">
      <c r="A68" s="28" t="s">
        <v>111</v>
      </c>
      <c r="B68" s="58">
        <v>656</v>
      </c>
      <c r="C68" s="74">
        <f t="shared" ref="C68:C88" si="3">100*B68/$B$89</f>
        <v>47.330447330447328</v>
      </c>
    </row>
    <row r="69" spans="1:3" x14ac:dyDescent="0.25">
      <c r="A69" s="27" t="s">
        <v>123</v>
      </c>
      <c r="B69" s="9">
        <v>352</v>
      </c>
      <c r="C69" s="65">
        <f t="shared" si="3"/>
        <v>25.396825396825395</v>
      </c>
    </row>
    <row r="70" spans="1:3" x14ac:dyDescent="0.25">
      <c r="A70" s="28" t="s">
        <v>107</v>
      </c>
      <c r="B70" s="58">
        <v>91</v>
      </c>
      <c r="C70" s="64">
        <f t="shared" si="3"/>
        <v>6.5656565656565657</v>
      </c>
    </row>
    <row r="71" spans="1:3" x14ac:dyDescent="0.25">
      <c r="A71" s="28" t="s">
        <v>121</v>
      </c>
      <c r="B71" s="58">
        <v>70</v>
      </c>
      <c r="C71" s="64">
        <f t="shared" si="3"/>
        <v>5.0505050505050502</v>
      </c>
    </row>
    <row r="72" spans="1:3" x14ac:dyDescent="0.25">
      <c r="A72" s="27" t="s">
        <v>112</v>
      </c>
      <c r="B72" s="9">
        <v>44</v>
      </c>
      <c r="C72" s="65">
        <f t="shared" si="3"/>
        <v>3.1746031746031744</v>
      </c>
    </row>
    <row r="73" spans="1:3" x14ac:dyDescent="0.25">
      <c r="A73" s="28" t="s">
        <v>9</v>
      </c>
      <c r="B73" s="58">
        <v>38</v>
      </c>
      <c r="C73" s="64">
        <f t="shared" si="3"/>
        <v>2.7417027417027415</v>
      </c>
    </row>
    <row r="74" spans="1:3" x14ac:dyDescent="0.25">
      <c r="A74" s="28" t="s">
        <v>122</v>
      </c>
      <c r="B74" s="58">
        <v>31</v>
      </c>
      <c r="C74" s="64">
        <f t="shared" si="3"/>
        <v>2.2366522366522368</v>
      </c>
    </row>
    <row r="75" spans="1:3" x14ac:dyDescent="0.25">
      <c r="A75" s="28" t="s">
        <v>104</v>
      </c>
      <c r="B75" s="58">
        <v>22</v>
      </c>
      <c r="C75" s="64">
        <f t="shared" si="3"/>
        <v>1.5873015873015872</v>
      </c>
    </row>
    <row r="76" spans="1:3" x14ac:dyDescent="0.25">
      <c r="A76" s="28" t="s">
        <v>113</v>
      </c>
      <c r="B76" s="58">
        <v>19</v>
      </c>
      <c r="C76" s="64">
        <f t="shared" si="3"/>
        <v>1.3708513708513708</v>
      </c>
    </row>
    <row r="77" spans="1:3" x14ac:dyDescent="0.25">
      <c r="A77" s="28" t="s">
        <v>115</v>
      </c>
      <c r="B77" s="58">
        <v>19</v>
      </c>
      <c r="C77" s="64">
        <f t="shared" si="3"/>
        <v>1.3708513708513708</v>
      </c>
    </row>
    <row r="78" spans="1:3" x14ac:dyDescent="0.25">
      <c r="A78" s="28" t="s">
        <v>103</v>
      </c>
      <c r="B78" s="58">
        <v>13</v>
      </c>
      <c r="C78" s="64">
        <f t="shared" si="3"/>
        <v>0.93795093795093798</v>
      </c>
    </row>
    <row r="79" spans="1:3" x14ac:dyDescent="0.25">
      <c r="A79" s="28" t="s">
        <v>117</v>
      </c>
      <c r="B79" s="58">
        <v>10</v>
      </c>
      <c r="C79" s="64">
        <f t="shared" si="3"/>
        <v>0.72150072150072153</v>
      </c>
    </row>
    <row r="80" spans="1:3" x14ac:dyDescent="0.25">
      <c r="A80" s="28" t="s">
        <v>101</v>
      </c>
      <c r="B80" s="58">
        <v>3</v>
      </c>
      <c r="C80" s="64">
        <f t="shared" si="3"/>
        <v>0.21645021645021645</v>
      </c>
    </row>
    <row r="81" spans="1:3" x14ac:dyDescent="0.25">
      <c r="A81" s="28" t="s">
        <v>109</v>
      </c>
      <c r="B81" s="58">
        <v>3</v>
      </c>
      <c r="C81" s="64">
        <f t="shared" si="3"/>
        <v>0.21645021645021645</v>
      </c>
    </row>
    <row r="82" spans="1:3" x14ac:dyDescent="0.25">
      <c r="A82" s="28" t="s">
        <v>110</v>
      </c>
      <c r="B82" s="58">
        <v>3</v>
      </c>
      <c r="C82" s="64">
        <f t="shared" si="3"/>
        <v>0.21645021645021645</v>
      </c>
    </row>
    <row r="83" spans="1:3" x14ac:dyDescent="0.25">
      <c r="A83" s="28" t="s">
        <v>118</v>
      </c>
      <c r="B83" s="58">
        <v>3</v>
      </c>
      <c r="C83" s="64">
        <f t="shared" si="3"/>
        <v>0.21645021645021645</v>
      </c>
    </row>
    <row r="84" spans="1:3" x14ac:dyDescent="0.25">
      <c r="A84" s="28" t="s">
        <v>119</v>
      </c>
      <c r="B84" s="58">
        <v>3</v>
      </c>
      <c r="C84" s="64">
        <f t="shared" si="3"/>
        <v>0.21645021645021645</v>
      </c>
    </row>
    <row r="85" spans="1:3" x14ac:dyDescent="0.25">
      <c r="A85" s="28" t="s">
        <v>106</v>
      </c>
      <c r="B85" s="58">
        <v>2</v>
      </c>
      <c r="C85" s="64">
        <f t="shared" si="3"/>
        <v>0.14430014430014429</v>
      </c>
    </row>
    <row r="86" spans="1:3" x14ac:dyDescent="0.25">
      <c r="A86" s="28" t="s">
        <v>116</v>
      </c>
      <c r="B86" s="58">
        <v>2</v>
      </c>
      <c r="C86" s="64">
        <f t="shared" si="3"/>
        <v>0.14430014430014429</v>
      </c>
    </row>
    <row r="87" spans="1:3" x14ac:dyDescent="0.25">
      <c r="A87" s="28" t="s">
        <v>108</v>
      </c>
      <c r="B87" s="58">
        <v>1</v>
      </c>
      <c r="C87" s="64">
        <f t="shared" si="3"/>
        <v>7.2150072150072145E-2</v>
      </c>
    </row>
    <row r="88" spans="1:3" ht="15.75" thickBot="1" x14ac:dyDescent="0.3">
      <c r="A88" s="28" t="s">
        <v>120</v>
      </c>
      <c r="B88" s="58">
        <v>1</v>
      </c>
      <c r="C88" s="73">
        <f t="shared" si="3"/>
        <v>7.2150072150072145E-2</v>
      </c>
    </row>
    <row r="89" spans="1:3" ht="15.75" thickBot="1" x14ac:dyDescent="0.3">
      <c r="A89" s="2" t="s">
        <v>35</v>
      </c>
      <c r="B89" s="2">
        <v>1386</v>
      </c>
      <c r="C89" s="66"/>
    </row>
    <row r="90" spans="1:3" ht="15.75" thickBot="1" x14ac:dyDescent="0.3">
      <c r="C90" s="66"/>
    </row>
    <row r="91" spans="1:3" ht="15.75" thickBot="1" x14ac:dyDescent="0.3">
      <c r="A91" s="5" t="s">
        <v>128</v>
      </c>
      <c r="B91" s="22"/>
      <c r="C91" s="66"/>
    </row>
    <row r="92" spans="1:3" ht="15.75" thickBot="1" x14ac:dyDescent="0.3">
      <c r="A92" s="3" t="s">
        <v>0</v>
      </c>
      <c r="B92" s="4" t="s">
        <v>1</v>
      </c>
      <c r="C92" s="69" t="s">
        <v>2</v>
      </c>
    </row>
    <row r="93" spans="1:3" x14ac:dyDescent="0.25">
      <c r="A93" s="27" t="s">
        <v>123</v>
      </c>
      <c r="B93" s="38">
        <v>269</v>
      </c>
      <c r="C93" s="75">
        <f t="shared" ref="C93:C112" si="4">100*B93/$B$113</f>
        <v>29.112554112554111</v>
      </c>
    </row>
    <row r="94" spans="1:3" x14ac:dyDescent="0.25">
      <c r="A94" s="31" t="s">
        <v>111</v>
      </c>
      <c r="B94">
        <v>260</v>
      </c>
      <c r="C94" s="68">
        <f t="shared" si="4"/>
        <v>28.138528138528137</v>
      </c>
    </row>
    <row r="95" spans="1:3" x14ac:dyDescent="0.25">
      <c r="A95" s="31" t="s">
        <v>121</v>
      </c>
      <c r="B95">
        <v>106</v>
      </c>
      <c r="C95" s="68">
        <f t="shared" si="4"/>
        <v>11.471861471861471</v>
      </c>
    </row>
    <row r="96" spans="1:3" x14ac:dyDescent="0.25">
      <c r="A96" s="31" t="s">
        <v>104</v>
      </c>
      <c r="B96">
        <v>59</v>
      </c>
      <c r="C96" s="68">
        <f t="shared" si="4"/>
        <v>6.3852813852813854</v>
      </c>
    </row>
    <row r="97" spans="1:3" x14ac:dyDescent="0.25">
      <c r="A97" s="27" t="s">
        <v>112</v>
      </c>
      <c r="B97" s="9">
        <v>56</v>
      </c>
      <c r="C97" s="65">
        <f t="shared" si="4"/>
        <v>6.0606060606060606</v>
      </c>
    </row>
    <row r="98" spans="1:3" x14ac:dyDescent="0.25">
      <c r="A98" s="31" t="s">
        <v>122</v>
      </c>
      <c r="B98">
        <v>51</v>
      </c>
      <c r="C98" s="68">
        <f t="shared" si="4"/>
        <v>5.5194805194805197</v>
      </c>
    </row>
    <row r="99" spans="1:3" x14ac:dyDescent="0.25">
      <c r="A99" s="31" t="s">
        <v>105</v>
      </c>
      <c r="B99">
        <v>47</v>
      </c>
      <c r="C99" s="68">
        <f t="shared" si="4"/>
        <v>5.0865800865800868</v>
      </c>
    </row>
    <row r="100" spans="1:3" x14ac:dyDescent="0.25">
      <c r="A100" s="31" t="s">
        <v>103</v>
      </c>
      <c r="B100">
        <v>16</v>
      </c>
      <c r="C100" s="68">
        <f t="shared" si="4"/>
        <v>1.7316017316017316</v>
      </c>
    </row>
    <row r="101" spans="1:3" x14ac:dyDescent="0.25">
      <c r="A101" s="31" t="s">
        <v>107</v>
      </c>
      <c r="B101">
        <v>15</v>
      </c>
      <c r="C101" s="68">
        <f t="shared" si="4"/>
        <v>1.6233766233766234</v>
      </c>
    </row>
    <row r="102" spans="1:3" x14ac:dyDescent="0.25">
      <c r="A102" s="31" t="s">
        <v>117</v>
      </c>
      <c r="B102">
        <v>10</v>
      </c>
      <c r="C102" s="68">
        <f t="shared" si="4"/>
        <v>1.0822510822510822</v>
      </c>
    </row>
    <row r="103" spans="1:3" x14ac:dyDescent="0.25">
      <c r="A103" s="31" t="s">
        <v>106</v>
      </c>
      <c r="B103">
        <v>8</v>
      </c>
      <c r="C103" s="68">
        <f t="shared" si="4"/>
        <v>0.86580086580086579</v>
      </c>
    </row>
    <row r="104" spans="1:3" x14ac:dyDescent="0.25">
      <c r="A104" s="31" t="s">
        <v>115</v>
      </c>
      <c r="B104">
        <v>8</v>
      </c>
      <c r="C104" s="68">
        <f t="shared" si="4"/>
        <v>0.86580086580086579</v>
      </c>
    </row>
    <row r="105" spans="1:3" x14ac:dyDescent="0.25">
      <c r="A105" s="31" t="s">
        <v>113</v>
      </c>
      <c r="B105">
        <v>6</v>
      </c>
      <c r="C105" s="68">
        <f t="shared" si="4"/>
        <v>0.64935064935064934</v>
      </c>
    </row>
    <row r="106" spans="1:3" x14ac:dyDescent="0.25">
      <c r="A106" s="31" t="s">
        <v>120</v>
      </c>
      <c r="B106">
        <v>4</v>
      </c>
      <c r="C106" s="68">
        <f t="shared" si="4"/>
        <v>0.4329004329004329</v>
      </c>
    </row>
    <row r="107" spans="1:3" x14ac:dyDescent="0.25">
      <c r="A107" s="31" t="s">
        <v>101</v>
      </c>
      <c r="B107">
        <v>2</v>
      </c>
      <c r="C107" s="68">
        <f t="shared" si="4"/>
        <v>0.21645021645021645</v>
      </c>
    </row>
    <row r="108" spans="1:3" x14ac:dyDescent="0.25">
      <c r="A108" s="31" t="s">
        <v>110</v>
      </c>
      <c r="B108">
        <v>2</v>
      </c>
      <c r="C108" s="68">
        <f t="shared" si="4"/>
        <v>0.21645021645021645</v>
      </c>
    </row>
    <row r="109" spans="1:3" x14ac:dyDescent="0.25">
      <c r="A109" s="31" t="s">
        <v>116</v>
      </c>
      <c r="B109">
        <v>2</v>
      </c>
      <c r="C109" s="68">
        <f t="shared" si="4"/>
        <v>0.21645021645021645</v>
      </c>
    </row>
    <row r="110" spans="1:3" x14ac:dyDescent="0.25">
      <c r="A110" s="31" t="s">
        <v>102</v>
      </c>
      <c r="B110">
        <v>1</v>
      </c>
      <c r="C110" s="68">
        <f t="shared" si="4"/>
        <v>0.10822510822510822</v>
      </c>
    </row>
    <row r="111" spans="1:3" x14ac:dyDescent="0.25">
      <c r="A111" s="31" t="s">
        <v>114</v>
      </c>
      <c r="B111">
        <v>1</v>
      </c>
      <c r="C111" s="68">
        <f t="shared" si="4"/>
        <v>0.10822510822510822</v>
      </c>
    </row>
    <row r="112" spans="1:3" ht="15.75" thickBot="1" x14ac:dyDescent="0.3">
      <c r="A112" s="32" t="s">
        <v>119</v>
      </c>
      <c r="B112">
        <v>1</v>
      </c>
      <c r="C112" s="70">
        <f t="shared" si="4"/>
        <v>0.10822510822510822</v>
      </c>
    </row>
    <row r="113" spans="1:3" ht="15.75" thickBot="1" x14ac:dyDescent="0.3">
      <c r="A113" s="2" t="s">
        <v>35</v>
      </c>
      <c r="B113" s="2">
        <v>924</v>
      </c>
      <c r="C113" s="66"/>
    </row>
    <row r="114" spans="1:3" ht="15.75" thickBot="1" x14ac:dyDescent="0.3">
      <c r="C114" s="66"/>
    </row>
    <row r="115" spans="1:3" ht="15.75" thickBot="1" x14ac:dyDescent="0.3">
      <c r="A115" s="5" t="s">
        <v>129</v>
      </c>
      <c r="B115" s="22"/>
      <c r="C115" s="66"/>
    </row>
    <row r="116" spans="1:3" ht="15.75" thickBot="1" x14ac:dyDescent="0.3">
      <c r="A116" s="3" t="s">
        <v>0</v>
      </c>
      <c r="B116" s="4" t="s">
        <v>1</v>
      </c>
      <c r="C116" s="63" t="s">
        <v>2</v>
      </c>
    </row>
    <row r="117" spans="1:3" x14ac:dyDescent="0.25">
      <c r="A117" s="27" t="s">
        <v>123</v>
      </c>
      <c r="B117" s="9">
        <v>319</v>
      </c>
      <c r="C117" s="75">
        <f t="shared" ref="C117:C135" si="5">100*B117/$B$136</f>
        <v>31.213307240704502</v>
      </c>
    </row>
    <row r="118" spans="1:3" x14ac:dyDescent="0.25">
      <c r="A118" s="31" t="s">
        <v>111</v>
      </c>
      <c r="B118">
        <v>269</v>
      </c>
      <c r="C118" s="68">
        <f t="shared" si="5"/>
        <v>26.320939334637966</v>
      </c>
    </row>
    <row r="119" spans="1:3" x14ac:dyDescent="0.25">
      <c r="A119" s="31" t="s">
        <v>121</v>
      </c>
      <c r="B119">
        <v>86</v>
      </c>
      <c r="C119" s="68">
        <f t="shared" si="5"/>
        <v>8.4148727984344429</v>
      </c>
    </row>
    <row r="120" spans="1:3" x14ac:dyDescent="0.25">
      <c r="A120" s="31" t="s">
        <v>105</v>
      </c>
      <c r="B120">
        <v>65</v>
      </c>
      <c r="C120" s="68">
        <f t="shared" si="5"/>
        <v>6.3600782778864975</v>
      </c>
    </row>
    <row r="121" spans="1:3" x14ac:dyDescent="0.25">
      <c r="A121" s="31" t="s">
        <v>122</v>
      </c>
      <c r="B121">
        <v>61</v>
      </c>
      <c r="C121" s="68">
        <f t="shared" si="5"/>
        <v>5.9686888454011742</v>
      </c>
    </row>
    <row r="122" spans="1:3" x14ac:dyDescent="0.25">
      <c r="A122" s="31" t="s">
        <v>104</v>
      </c>
      <c r="B122">
        <v>45</v>
      </c>
      <c r="C122" s="68">
        <f t="shared" si="5"/>
        <v>4.4031311154598827</v>
      </c>
    </row>
    <row r="123" spans="1:3" x14ac:dyDescent="0.25">
      <c r="A123" s="27" t="s">
        <v>112</v>
      </c>
      <c r="B123" s="9">
        <v>39</v>
      </c>
      <c r="C123" s="65">
        <f t="shared" si="5"/>
        <v>3.8160469667318981</v>
      </c>
    </row>
    <row r="124" spans="1:3" x14ac:dyDescent="0.25">
      <c r="A124" s="31" t="s">
        <v>103</v>
      </c>
      <c r="B124">
        <v>35</v>
      </c>
      <c r="C124" s="68">
        <f t="shared" si="5"/>
        <v>3.4246575342465753</v>
      </c>
    </row>
    <row r="125" spans="1:3" x14ac:dyDescent="0.25">
      <c r="A125" s="31" t="s">
        <v>117</v>
      </c>
      <c r="B125">
        <v>22</v>
      </c>
      <c r="C125" s="68">
        <f t="shared" si="5"/>
        <v>2.152641878669276</v>
      </c>
    </row>
    <row r="126" spans="1:3" x14ac:dyDescent="0.25">
      <c r="A126" s="31" t="s">
        <v>107</v>
      </c>
      <c r="B126">
        <v>20</v>
      </c>
      <c r="C126" s="68">
        <f t="shared" si="5"/>
        <v>1.9569471624266144</v>
      </c>
    </row>
    <row r="127" spans="1:3" x14ac:dyDescent="0.25">
      <c r="A127" s="31" t="s">
        <v>113</v>
      </c>
      <c r="B127">
        <v>17</v>
      </c>
      <c r="C127" s="68">
        <f t="shared" si="5"/>
        <v>1.6634050880626223</v>
      </c>
    </row>
    <row r="128" spans="1:3" x14ac:dyDescent="0.25">
      <c r="A128" s="31" t="s">
        <v>115</v>
      </c>
      <c r="B128">
        <v>13</v>
      </c>
      <c r="C128" s="68">
        <f t="shared" si="5"/>
        <v>1.2720156555772995</v>
      </c>
    </row>
    <row r="129" spans="1:3" x14ac:dyDescent="0.25">
      <c r="A129" s="31" t="s">
        <v>120</v>
      </c>
      <c r="B129">
        <v>10</v>
      </c>
      <c r="C129" s="68">
        <f t="shared" si="5"/>
        <v>0.97847358121330719</v>
      </c>
    </row>
    <row r="130" spans="1:3" x14ac:dyDescent="0.25">
      <c r="A130" s="31" t="s">
        <v>116</v>
      </c>
      <c r="B130">
        <v>6</v>
      </c>
      <c r="C130" s="68">
        <f t="shared" si="5"/>
        <v>0.58708414872798431</v>
      </c>
    </row>
    <row r="131" spans="1:3" x14ac:dyDescent="0.25">
      <c r="A131" s="31" t="s">
        <v>118</v>
      </c>
      <c r="B131">
        <v>6</v>
      </c>
      <c r="C131" s="68">
        <f t="shared" si="5"/>
        <v>0.58708414872798431</v>
      </c>
    </row>
    <row r="132" spans="1:3" x14ac:dyDescent="0.25">
      <c r="A132" s="31" t="s">
        <v>119</v>
      </c>
      <c r="B132">
        <v>4</v>
      </c>
      <c r="C132" s="68">
        <f t="shared" si="5"/>
        <v>0.39138943248532287</v>
      </c>
    </row>
    <row r="133" spans="1:3" x14ac:dyDescent="0.25">
      <c r="A133" s="31" t="s">
        <v>101</v>
      </c>
      <c r="B133">
        <v>3</v>
      </c>
      <c r="C133" s="68">
        <f t="shared" si="5"/>
        <v>0.29354207436399216</v>
      </c>
    </row>
    <row r="134" spans="1:3" x14ac:dyDescent="0.25">
      <c r="A134" s="31" t="s">
        <v>106</v>
      </c>
      <c r="B134">
        <v>1</v>
      </c>
      <c r="C134" s="68">
        <f t="shared" si="5"/>
        <v>9.7847358121330719E-2</v>
      </c>
    </row>
    <row r="135" spans="1:3" ht="15.75" thickBot="1" x14ac:dyDescent="0.3">
      <c r="A135" s="31" t="s">
        <v>110</v>
      </c>
      <c r="B135">
        <v>1</v>
      </c>
      <c r="C135" s="70">
        <f t="shared" si="5"/>
        <v>9.7847358121330719E-2</v>
      </c>
    </row>
    <row r="136" spans="1:3" ht="15.75" thickBot="1" x14ac:dyDescent="0.3">
      <c r="A136" s="2" t="s">
        <v>37</v>
      </c>
      <c r="B136" s="2">
        <v>1022</v>
      </c>
    </row>
  </sheetData>
  <autoFilter ref="A116:C135">
    <sortState ref="A117:C136">
      <sortCondition descending="1" ref="C116:C13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9"/>
  <sheetViews>
    <sheetView workbookViewId="0">
      <selection activeCell="A2" sqref="A2:C26"/>
    </sheetView>
  </sheetViews>
  <sheetFormatPr defaultRowHeight="15" x14ac:dyDescent="0.25"/>
  <cols>
    <col min="1" max="1" width="35.42578125" customWidth="1"/>
    <col min="2" max="2" width="28.28515625" bestFit="1" customWidth="1"/>
    <col min="3" max="3" width="12" bestFit="1" customWidth="1"/>
  </cols>
  <sheetData>
    <row r="1" spans="1:3" ht="15.75" thickBot="1" x14ac:dyDescent="0.3">
      <c r="A1" s="1" t="s">
        <v>124</v>
      </c>
      <c r="B1" s="22"/>
    </row>
    <row r="2" spans="1:3" ht="15.75" thickBot="1" x14ac:dyDescent="0.3">
      <c r="A2" s="3" t="s">
        <v>0</v>
      </c>
      <c r="B2" s="4" t="s">
        <v>3</v>
      </c>
      <c r="C2" s="4" t="s">
        <v>4</v>
      </c>
    </row>
    <row r="3" spans="1:3" x14ac:dyDescent="0.25">
      <c r="A3" s="28" t="s">
        <v>111</v>
      </c>
      <c r="B3" s="18">
        <v>12178876.205623865</v>
      </c>
      <c r="C3" s="74">
        <f t="shared" ref="C3:C25" si="0">100*B3/$B$26</f>
        <v>23.225113434511893</v>
      </c>
    </row>
    <row r="4" spans="1:3" x14ac:dyDescent="0.25">
      <c r="A4" s="27" t="s">
        <v>123</v>
      </c>
      <c r="B4" s="17">
        <v>9637758.2563189268</v>
      </c>
      <c r="C4" s="65">
        <f t="shared" si="0"/>
        <v>18.379202233293782</v>
      </c>
    </row>
    <row r="5" spans="1:3" x14ac:dyDescent="0.25">
      <c r="A5" s="28" t="s">
        <v>104</v>
      </c>
      <c r="B5" s="18">
        <v>6784610.46875</v>
      </c>
      <c r="C5" s="64">
        <f t="shared" si="0"/>
        <v>12.938250219912137</v>
      </c>
    </row>
    <row r="6" spans="1:3" x14ac:dyDescent="0.25">
      <c r="A6" s="28" t="s">
        <v>121</v>
      </c>
      <c r="B6" s="18">
        <v>6627516.90625</v>
      </c>
      <c r="C6" s="64">
        <f t="shared" si="0"/>
        <v>12.638672841236648</v>
      </c>
    </row>
    <row r="7" spans="1:3" x14ac:dyDescent="0.25">
      <c r="A7" s="28" t="s">
        <v>122</v>
      </c>
      <c r="B7" s="18">
        <v>6052448.5999996662</v>
      </c>
      <c r="C7" s="64">
        <f t="shared" si="0"/>
        <v>11.542017745991556</v>
      </c>
    </row>
    <row r="8" spans="1:3" x14ac:dyDescent="0.25">
      <c r="A8" s="28" t="s">
        <v>105</v>
      </c>
      <c r="B8" s="18">
        <v>2551715.5</v>
      </c>
      <c r="C8" s="64">
        <f t="shared" si="0"/>
        <v>4.8661207273570799</v>
      </c>
    </row>
    <row r="9" spans="1:3" x14ac:dyDescent="0.25">
      <c r="A9" s="28" t="s">
        <v>113</v>
      </c>
      <c r="B9" s="18">
        <v>2130397.0999995465</v>
      </c>
      <c r="C9" s="64">
        <f t="shared" si="0"/>
        <v>4.0626666592765561</v>
      </c>
    </row>
    <row r="10" spans="1:3" x14ac:dyDescent="0.25">
      <c r="A10" s="28" t="s">
        <v>103</v>
      </c>
      <c r="B10" s="18">
        <v>1495229.5</v>
      </c>
      <c r="C10" s="64">
        <f t="shared" si="0"/>
        <v>2.8514022280719629</v>
      </c>
    </row>
    <row r="11" spans="1:3" x14ac:dyDescent="0.25">
      <c r="A11" s="28" t="s">
        <v>115</v>
      </c>
      <c r="B11" s="18">
        <v>1378498.40625</v>
      </c>
      <c r="C11" s="64">
        <f t="shared" si="0"/>
        <v>2.6287960657376677</v>
      </c>
    </row>
    <row r="12" spans="1:3" x14ac:dyDescent="0.25">
      <c r="A12" s="28" t="s">
        <v>117</v>
      </c>
      <c r="B12" s="18">
        <v>1138314.4609375</v>
      </c>
      <c r="C12" s="64">
        <f t="shared" si="0"/>
        <v>2.1707653508466245</v>
      </c>
    </row>
    <row r="13" spans="1:3" x14ac:dyDescent="0.25">
      <c r="A13" s="28" t="s">
        <v>107</v>
      </c>
      <c r="B13" s="18">
        <v>882456.92882218957</v>
      </c>
      <c r="C13" s="64">
        <f t="shared" si="0"/>
        <v>1.6828451104135738</v>
      </c>
    </row>
    <row r="14" spans="1:3" x14ac:dyDescent="0.25">
      <c r="A14" s="28" t="s">
        <v>118</v>
      </c>
      <c r="B14" s="18">
        <v>863841.34375</v>
      </c>
      <c r="C14" s="64">
        <f t="shared" si="0"/>
        <v>1.647345195014831</v>
      </c>
    </row>
    <row r="15" spans="1:3" x14ac:dyDescent="0.25">
      <c r="A15" s="27" t="s">
        <v>112</v>
      </c>
      <c r="B15" s="17">
        <v>323341</v>
      </c>
      <c r="C15" s="65">
        <f t="shared" si="0"/>
        <v>0.61661119435311873</v>
      </c>
    </row>
    <row r="16" spans="1:3" x14ac:dyDescent="0.25">
      <c r="A16" s="28" t="s">
        <v>109</v>
      </c>
      <c r="B16" s="18">
        <v>263891.10000002361</v>
      </c>
      <c r="C16" s="64">
        <f t="shared" si="0"/>
        <v>0.5032402520873408</v>
      </c>
    </row>
    <row r="17" spans="1:3" x14ac:dyDescent="0.25">
      <c r="A17" s="28" t="s">
        <v>106</v>
      </c>
      <c r="B17" s="18">
        <v>41592</v>
      </c>
      <c r="C17" s="64">
        <f t="shared" si="0"/>
        <v>7.9315932082646229E-2</v>
      </c>
    </row>
    <row r="18" spans="1:3" x14ac:dyDescent="0.25">
      <c r="A18" s="28" t="s">
        <v>120</v>
      </c>
      <c r="B18" s="18">
        <v>28298</v>
      </c>
      <c r="C18" s="64">
        <f t="shared" si="0"/>
        <v>5.3964277891775408E-2</v>
      </c>
    </row>
    <row r="19" spans="1:3" x14ac:dyDescent="0.25">
      <c r="A19" s="28" t="s">
        <v>119</v>
      </c>
      <c r="B19" s="18">
        <v>20012</v>
      </c>
      <c r="C19" s="64">
        <f t="shared" si="0"/>
        <v>3.8162878265962596E-2</v>
      </c>
    </row>
    <row r="20" spans="1:3" x14ac:dyDescent="0.25">
      <c r="A20" s="28" t="s">
        <v>116</v>
      </c>
      <c r="B20" s="18">
        <v>15499</v>
      </c>
      <c r="C20" s="64">
        <f t="shared" si="0"/>
        <v>2.9556588559072269E-2</v>
      </c>
    </row>
    <row r="21" spans="1:3" x14ac:dyDescent="0.25">
      <c r="A21" s="28" t="s">
        <v>101</v>
      </c>
      <c r="B21" s="18">
        <v>9516</v>
      </c>
      <c r="C21" s="64">
        <f t="shared" si="0"/>
        <v>1.8147009273380976E-2</v>
      </c>
    </row>
    <row r="22" spans="1:3" x14ac:dyDescent="0.25">
      <c r="A22" s="28" t="s">
        <v>110</v>
      </c>
      <c r="B22" s="18">
        <v>7380</v>
      </c>
      <c r="C22" s="64">
        <f t="shared" si="0"/>
        <v>1.4073657885408953E-2</v>
      </c>
    </row>
    <row r="23" spans="1:3" x14ac:dyDescent="0.25">
      <c r="A23" s="28" t="s">
        <v>108</v>
      </c>
      <c r="B23" s="18">
        <v>4686</v>
      </c>
      <c r="C23" s="64">
        <f t="shared" si="0"/>
        <v>8.9362006573206441E-3</v>
      </c>
    </row>
    <row r="24" spans="1:3" x14ac:dyDescent="0.25">
      <c r="A24" s="28" t="s">
        <v>114</v>
      </c>
      <c r="B24" s="18">
        <v>2274</v>
      </c>
      <c r="C24" s="60">
        <f t="shared" si="0"/>
        <v>4.336517348430889E-3</v>
      </c>
    </row>
    <row r="25" spans="1:3" ht="15.75" thickBot="1" x14ac:dyDescent="0.3">
      <c r="A25" s="28" t="s">
        <v>102</v>
      </c>
      <c r="B25" s="18">
        <v>240</v>
      </c>
      <c r="C25" s="71">
        <f t="shared" si="0"/>
        <v>4.5767993123281146E-4</v>
      </c>
    </row>
    <row r="26" spans="1:3" ht="15.75" thickBot="1" x14ac:dyDescent="0.3">
      <c r="A26" s="2" t="s">
        <v>37</v>
      </c>
      <c r="B26" s="21">
        <v>52438392.776701719</v>
      </c>
      <c r="C26" s="67"/>
    </row>
    <row r="27" spans="1:3" ht="15.75" thickBot="1" x14ac:dyDescent="0.3">
      <c r="B27" s="6"/>
      <c r="C27" s="66"/>
    </row>
    <row r="28" spans="1:3" ht="15.75" thickBot="1" x14ac:dyDescent="0.3">
      <c r="A28" s="5" t="s">
        <v>125</v>
      </c>
      <c r="B28" s="25"/>
      <c r="C28" s="66"/>
    </row>
    <row r="29" spans="1:3" ht="15.75" thickBot="1" x14ac:dyDescent="0.3">
      <c r="A29" s="3" t="s">
        <v>0</v>
      </c>
      <c r="B29" s="4" t="s">
        <v>3</v>
      </c>
      <c r="C29" s="63" t="s">
        <v>4</v>
      </c>
    </row>
    <row r="30" spans="1:3" x14ac:dyDescent="0.25">
      <c r="A30" s="27" t="s">
        <v>123</v>
      </c>
      <c r="B30" s="10">
        <v>703856.6997038722</v>
      </c>
      <c r="C30" s="75">
        <f t="shared" ref="C30:C41" si="1">100*B30/$B$42</f>
        <v>40.459898947437757</v>
      </c>
    </row>
    <row r="31" spans="1:3" x14ac:dyDescent="0.25">
      <c r="A31" s="31" t="s">
        <v>111</v>
      </c>
      <c r="B31" s="6">
        <v>579964.5999999044</v>
      </c>
      <c r="C31" s="68">
        <f t="shared" si="1"/>
        <v>33.33819102518973</v>
      </c>
    </row>
    <row r="32" spans="1:3" x14ac:dyDescent="0.25">
      <c r="A32" s="31" t="s">
        <v>118</v>
      </c>
      <c r="B32" s="6">
        <v>206476</v>
      </c>
      <c r="C32" s="68">
        <f t="shared" si="1"/>
        <v>11.868890498003168</v>
      </c>
    </row>
    <row r="33" spans="1:3" x14ac:dyDescent="0.25">
      <c r="A33" s="31" t="s">
        <v>107</v>
      </c>
      <c r="B33" s="6">
        <v>106194.38120314477</v>
      </c>
      <c r="C33" s="68">
        <f t="shared" si="1"/>
        <v>6.1043873476981894</v>
      </c>
    </row>
    <row r="34" spans="1:3" x14ac:dyDescent="0.25">
      <c r="A34" s="31" t="s">
        <v>113</v>
      </c>
      <c r="B34" s="6">
        <v>71153.499999999796</v>
      </c>
      <c r="C34" s="68">
        <f t="shared" si="1"/>
        <v>4.0901271820921856</v>
      </c>
    </row>
    <row r="35" spans="1:3" x14ac:dyDescent="0.25">
      <c r="A35" s="31" t="s">
        <v>109</v>
      </c>
      <c r="B35" s="6">
        <v>47026.100000023696</v>
      </c>
      <c r="C35" s="68">
        <f t="shared" si="1"/>
        <v>2.7032082733510334</v>
      </c>
    </row>
    <row r="36" spans="1:3" x14ac:dyDescent="0.25">
      <c r="A36" s="31" t="s">
        <v>117</v>
      </c>
      <c r="B36" s="6">
        <v>10010</v>
      </c>
      <c r="C36" s="68">
        <f t="shared" si="1"/>
        <v>0.57540631300980127</v>
      </c>
    </row>
    <row r="37" spans="1:3" x14ac:dyDescent="0.25">
      <c r="A37" s="31" t="s">
        <v>115</v>
      </c>
      <c r="B37" s="6">
        <v>9265</v>
      </c>
      <c r="C37" s="68">
        <f t="shared" si="1"/>
        <v>0.53258136763594488</v>
      </c>
    </row>
    <row r="38" spans="1:3" x14ac:dyDescent="0.25">
      <c r="A38" s="31" t="s">
        <v>119</v>
      </c>
      <c r="B38" s="6">
        <v>3075</v>
      </c>
      <c r="C38" s="68">
        <f t="shared" si="1"/>
        <v>0.17676068056994393</v>
      </c>
    </row>
    <row r="39" spans="1:3" x14ac:dyDescent="0.25">
      <c r="A39" s="31" t="s">
        <v>114</v>
      </c>
      <c r="B39" s="6">
        <v>1070</v>
      </c>
      <c r="C39" s="68">
        <f t="shared" si="1"/>
        <v>6.1506968523525204E-2</v>
      </c>
    </row>
    <row r="40" spans="1:3" x14ac:dyDescent="0.25">
      <c r="A40" s="31" t="s">
        <v>122</v>
      </c>
      <c r="B40" s="6">
        <v>1066</v>
      </c>
      <c r="C40" s="68">
        <f t="shared" si="1"/>
        <v>6.1277035930913895E-2</v>
      </c>
    </row>
    <row r="41" spans="1:3" ht="15.75" thickBot="1" x14ac:dyDescent="0.3">
      <c r="A41" s="31" t="s">
        <v>106</v>
      </c>
      <c r="B41" s="6">
        <v>483</v>
      </c>
      <c r="C41" s="70">
        <f t="shared" si="1"/>
        <v>2.7764360557815584E-2</v>
      </c>
    </row>
    <row r="42" spans="1:3" ht="15.75" thickBot="1" x14ac:dyDescent="0.3">
      <c r="A42" s="2" t="s">
        <v>37</v>
      </c>
      <c r="B42" s="21">
        <v>1739640.2809069448</v>
      </c>
      <c r="C42" s="66"/>
    </row>
    <row r="43" spans="1:3" ht="15.75" thickBot="1" x14ac:dyDescent="0.3">
      <c r="C43" s="66"/>
    </row>
    <row r="44" spans="1:3" ht="15.75" thickBot="1" x14ac:dyDescent="0.3">
      <c r="A44" s="5" t="s">
        <v>126</v>
      </c>
      <c r="C44" s="66"/>
    </row>
    <row r="45" spans="1:3" ht="15.75" thickBot="1" x14ac:dyDescent="0.3">
      <c r="A45" s="3" t="s">
        <v>0</v>
      </c>
      <c r="B45" s="4" t="s">
        <v>3</v>
      </c>
      <c r="C45" s="63" t="s">
        <v>4</v>
      </c>
    </row>
    <row r="46" spans="1:3" x14ac:dyDescent="0.25">
      <c r="A46" s="31" t="s">
        <v>111</v>
      </c>
      <c r="B46" s="6">
        <v>4181034.5999993086</v>
      </c>
      <c r="C46" s="76">
        <f t="shared" ref="C46:C63" si="2">100*B46/$B$64</f>
        <v>54.649743658916805</v>
      </c>
    </row>
    <row r="47" spans="1:3" x14ac:dyDescent="0.25">
      <c r="A47" s="31" t="s">
        <v>113</v>
      </c>
      <c r="B47" s="6">
        <v>1359309.099999785</v>
      </c>
      <c r="C47" s="68">
        <f t="shared" si="2"/>
        <v>17.767347313565267</v>
      </c>
    </row>
    <row r="48" spans="1:3" x14ac:dyDescent="0.25">
      <c r="A48" s="27" t="s">
        <v>123</v>
      </c>
      <c r="B48" s="10">
        <v>1129122.9524483681</v>
      </c>
      <c r="C48" s="65">
        <f t="shared" si="2"/>
        <v>14.758614987475307</v>
      </c>
    </row>
    <row r="49" spans="1:3" x14ac:dyDescent="0.25">
      <c r="A49" s="31" t="s">
        <v>122</v>
      </c>
      <c r="B49" s="6">
        <v>252195.5</v>
      </c>
      <c r="C49" s="68">
        <f t="shared" si="2"/>
        <v>3.29641362617153</v>
      </c>
    </row>
    <row r="50" spans="1:3" x14ac:dyDescent="0.25">
      <c r="A50" s="31" t="s">
        <v>109</v>
      </c>
      <c r="B50" s="6">
        <v>147787.2000000476</v>
      </c>
      <c r="C50" s="68">
        <f t="shared" si="2"/>
        <v>1.9317067110788813</v>
      </c>
    </row>
    <row r="51" spans="1:3" x14ac:dyDescent="0.25">
      <c r="A51" s="31" t="s">
        <v>107</v>
      </c>
      <c r="B51" s="6">
        <v>144963.54761904478</v>
      </c>
      <c r="C51" s="68">
        <f t="shared" si="2"/>
        <v>1.8947991287298331</v>
      </c>
    </row>
    <row r="52" spans="1:3" x14ac:dyDescent="0.25">
      <c r="A52" s="31" t="s">
        <v>105</v>
      </c>
      <c r="B52" s="6">
        <v>117937</v>
      </c>
      <c r="C52" s="68">
        <f t="shared" si="2"/>
        <v>1.5415387420861661</v>
      </c>
    </row>
    <row r="53" spans="1:3" x14ac:dyDescent="0.25">
      <c r="A53" s="31" t="s">
        <v>118</v>
      </c>
      <c r="B53" s="6">
        <v>101845.5</v>
      </c>
      <c r="C53" s="68">
        <f t="shared" si="2"/>
        <v>1.3312088993033284</v>
      </c>
    </row>
    <row r="54" spans="1:3" x14ac:dyDescent="0.25">
      <c r="A54" s="31" t="s">
        <v>117</v>
      </c>
      <c r="B54" s="6">
        <v>69443</v>
      </c>
      <c r="C54" s="68">
        <f t="shared" si="2"/>
        <v>0.90768015861595286</v>
      </c>
    </row>
    <row r="55" spans="1:3" x14ac:dyDescent="0.25">
      <c r="A55" s="27" t="s">
        <v>112</v>
      </c>
      <c r="B55" s="10">
        <v>63082</v>
      </c>
      <c r="C55" s="65">
        <f t="shared" si="2"/>
        <v>0.82453637898436904</v>
      </c>
    </row>
    <row r="56" spans="1:3" x14ac:dyDescent="0.25">
      <c r="A56" s="31" t="s">
        <v>9</v>
      </c>
      <c r="B56" s="6">
        <v>63082</v>
      </c>
      <c r="C56" s="68">
        <f t="shared" si="2"/>
        <v>0.82453637898436904</v>
      </c>
    </row>
    <row r="57" spans="1:3" x14ac:dyDescent="0.25">
      <c r="A57" s="31" t="s">
        <v>103</v>
      </c>
      <c r="B57" s="6">
        <v>57214</v>
      </c>
      <c r="C57" s="68">
        <f t="shared" si="2"/>
        <v>0.74783653636872149</v>
      </c>
    </row>
    <row r="58" spans="1:3" x14ac:dyDescent="0.25">
      <c r="A58" s="31" t="s">
        <v>121</v>
      </c>
      <c r="B58" s="6">
        <v>11574</v>
      </c>
      <c r="C58" s="68">
        <f t="shared" si="2"/>
        <v>0.15128220491368516</v>
      </c>
    </row>
    <row r="59" spans="1:3" x14ac:dyDescent="0.25">
      <c r="A59" s="31" t="s">
        <v>119</v>
      </c>
      <c r="B59" s="6">
        <v>4233</v>
      </c>
      <c r="C59" s="68">
        <f t="shared" si="2"/>
        <v>5.5328976447177235E-2</v>
      </c>
    </row>
    <row r="60" spans="1:3" x14ac:dyDescent="0.25">
      <c r="A60" s="31" t="s">
        <v>115</v>
      </c>
      <c r="B60" s="6">
        <v>3574</v>
      </c>
      <c r="C60" s="68">
        <f t="shared" si="2"/>
        <v>4.6715275648998682E-2</v>
      </c>
    </row>
    <row r="61" spans="1:3" x14ac:dyDescent="0.25">
      <c r="A61" s="31" t="s">
        <v>104</v>
      </c>
      <c r="B61" s="6">
        <v>3139</v>
      </c>
      <c r="C61" s="68">
        <f t="shared" si="2"/>
        <v>4.1029448870231355E-2</v>
      </c>
    </row>
    <row r="62" spans="1:3" x14ac:dyDescent="0.25">
      <c r="A62" s="31" t="s">
        <v>120</v>
      </c>
      <c r="B62" s="6">
        <v>2537</v>
      </c>
      <c r="C62" s="68">
        <f t="shared" si="2"/>
        <v>3.3160787443063701E-2</v>
      </c>
    </row>
    <row r="63" spans="1:3" ht="15.75" thickBot="1" x14ac:dyDescent="0.3">
      <c r="A63" s="31" t="s">
        <v>108</v>
      </c>
      <c r="B63" s="6">
        <v>1611</v>
      </c>
      <c r="C63" s="70">
        <f t="shared" si="2"/>
        <v>2.105716538067624E-2</v>
      </c>
    </row>
    <row r="64" spans="1:3" ht="15.75" thickBot="1" x14ac:dyDescent="0.3">
      <c r="A64" s="2" t="s">
        <v>37</v>
      </c>
      <c r="B64" s="21">
        <v>7650602.4000665545</v>
      </c>
      <c r="C64" s="66"/>
    </row>
    <row r="65" spans="1:3" x14ac:dyDescent="0.25">
      <c r="C65" s="66"/>
    </row>
    <row r="66" spans="1:3" ht="15.75" thickBot="1" x14ac:dyDescent="0.3">
      <c r="C66" s="66"/>
    </row>
    <row r="67" spans="1:3" ht="15.75" thickBot="1" x14ac:dyDescent="0.3">
      <c r="A67" s="5" t="s">
        <v>127</v>
      </c>
      <c r="C67" s="66"/>
    </row>
    <row r="68" spans="1:3" ht="15.75" thickBot="1" x14ac:dyDescent="0.3">
      <c r="A68" s="3" t="s">
        <v>0</v>
      </c>
      <c r="B68" s="4" t="s">
        <v>3</v>
      </c>
      <c r="C68" s="63" t="s">
        <v>4</v>
      </c>
    </row>
    <row r="69" spans="1:3" x14ac:dyDescent="0.25">
      <c r="A69" s="27" t="s">
        <v>123</v>
      </c>
      <c r="B69" s="10">
        <v>3808038.03125</v>
      </c>
      <c r="C69" s="75">
        <f t="shared" ref="C69:C90" si="3">100*B69/$B$91</f>
        <v>19.899971213448524</v>
      </c>
    </row>
    <row r="70" spans="1:3" x14ac:dyDescent="0.25">
      <c r="A70" s="31" t="s">
        <v>121</v>
      </c>
      <c r="B70" s="6">
        <v>3336040.8125</v>
      </c>
      <c r="C70" s="68">
        <f t="shared" si="3"/>
        <v>17.433417311183643</v>
      </c>
    </row>
    <row r="71" spans="1:3" x14ac:dyDescent="0.25">
      <c r="A71" s="28" t="s">
        <v>111</v>
      </c>
      <c r="B71" s="59">
        <v>3052162.7224997282</v>
      </c>
      <c r="C71" s="64">
        <f t="shared" si="3"/>
        <v>15.949932699744558</v>
      </c>
    </row>
    <row r="72" spans="1:3" x14ac:dyDescent="0.25">
      <c r="A72" s="28" t="s">
        <v>104</v>
      </c>
      <c r="B72" s="59">
        <v>2292942.8125</v>
      </c>
      <c r="C72" s="64">
        <f t="shared" si="3"/>
        <v>11.982416033764157</v>
      </c>
    </row>
    <row r="73" spans="1:3" x14ac:dyDescent="0.25">
      <c r="A73" s="31" t="s">
        <v>122</v>
      </c>
      <c r="B73" s="6">
        <v>1577728</v>
      </c>
      <c r="C73" s="68">
        <f t="shared" si="3"/>
        <v>8.2448603519712318</v>
      </c>
    </row>
    <row r="74" spans="1:3" x14ac:dyDescent="0.25">
      <c r="A74" s="31" t="s">
        <v>105</v>
      </c>
      <c r="B74" s="6">
        <v>1542617.5</v>
      </c>
      <c r="C74" s="68">
        <f t="shared" si="3"/>
        <v>8.061380582715767</v>
      </c>
    </row>
    <row r="75" spans="1:3" x14ac:dyDescent="0.25">
      <c r="A75" s="28" t="s">
        <v>115</v>
      </c>
      <c r="B75" s="59">
        <v>789076.5625</v>
      </c>
      <c r="C75" s="64">
        <f t="shared" si="3"/>
        <v>4.123540980971371</v>
      </c>
    </row>
    <row r="76" spans="1:3" x14ac:dyDescent="0.25">
      <c r="A76" s="28" t="s">
        <v>113</v>
      </c>
      <c r="B76" s="59">
        <v>639797.59999978531</v>
      </c>
      <c r="C76" s="64">
        <f t="shared" si="3"/>
        <v>3.3434418768790177</v>
      </c>
    </row>
    <row r="77" spans="1:3" x14ac:dyDescent="0.25">
      <c r="A77" s="31" t="s">
        <v>118</v>
      </c>
      <c r="B77" s="6">
        <v>552020.84375</v>
      </c>
      <c r="C77" s="68">
        <f t="shared" si="3"/>
        <v>2.8847398081900564</v>
      </c>
    </row>
    <row r="78" spans="1:3" x14ac:dyDescent="0.25">
      <c r="A78" s="28" t="s">
        <v>117</v>
      </c>
      <c r="B78" s="59">
        <v>543272</v>
      </c>
      <c r="C78" s="64">
        <f t="shared" si="3"/>
        <v>2.8390202703736733</v>
      </c>
    </row>
    <row r="79" spans="1:3" x14ac:dyDescent="0.25">
      <c r="A79" s="31" t="s">
        <v>103</v>
      </c>
      <c r="B79" s="6">
        <v>437418.5</v>
      </c>
      <c r="C79" s="68">
        <f t="shared" si="3"/>
        <v>2.2858531051415252</v>
      </c>
    </row>
    <row r="80" spans="1:3" x14ac:dyDescent="0.25">
      <c r="A80" s="28" t="s">
        <v>107</v>
      </c>
      <c r="B80" s="59">
        <v>360186</v>
      </c>
      <c r="C80" s="64">
        <f t="shared" si="3"/>
        <v>1.8822530060537115</v>
      </c>
    </row>
    <row r="81" spans="1:3" x14ac:dyDescent="0.25">
      <c r="A81" s="27" t="s">
        <v>112</v>
      </c>
      <c r="B81" s="10">
        <v>110690</v>
      </c>
      <c r="C81" s="65">
        <f t="shared" si="3"/>
        <v>0.57844165303505779</v>
      </c>
    </row>
    <row r="82" spans="1:3" x14ac:dyDescent="0.25">
      <c r="A82" s="28" t="s">
        <v>9</v>
      </c>
      <c r="B82" s="59">
        <v>110690</v>
      </c>
      <c r="C82" s="64">
        <f t="shared" si="3"/>
        <v>0.57844165303505779</v>
      </c>
    </row>
    <row r="83" spans="1:3" x14ac:dyDescent="0.25">
      <c r="A83" s="28" t="s">
        <v>109</v>
      </c>
      <c r="B83" s="59">
        <v>69077.799999952302</v>
      </c>
      <c r="C83" s="64">
        <f t="shared" si="3"/>
        <v>0.36098542614506751</v>
      </c>
    </row>
    <row r="84" spans="1:3" x14ac:dyDescent="0.25">
      <c r="A84" s="31" t="s">
        <v>119</v>
      </c>
      <c r="B84" s="6">
        <v>6463</v>
      </c>
      <c r="C84" s="68">
        <f t="shared" si="3"/>
        <v>3.3774219925608258E-2</v>
      </c>
    </row>
    <row r="85" spans="1:3" x14ac:dyDescent="0.25">
      <c r="A85" s="31" t="s">
        <v>101</v>
      </c>
      <c r="B85" s="6">
        <v>4151</v>
      </c>
      <c r="C85" s="68">
        <f t="shared" si="3"/>
        <v>2.1692215211387884E-2</v>
      </c>
    </row>
    <row r="86" spans="1:3" x14ac:dyDescent="0.25">
      <c r="A86" s="28" t="s">
        <v>110</v>
      </c>
      <c r="B86" s="59">
        <v>3856</v>
      </c>
      <c r="C86" s="64">
        <f t="shared" si="3"/>
        <v>2.0150609938595923E-2</v>
      </c>
    </row>
    <row r="87" spans="1:3" x14ac:dyDescent="0.25">
      <c r="A87" s="28" t="s">
        <v>116</v>
      </c>
      <c r="B87" s="59">
        <v>3380</v>
      </c>
      <c r="C87" s="64">
        <f t="shared" si="3"/>
        <v>1.7663138379785847E-2</v>
      </c>
    </row>
    <row r="88" spans="1:3" x14ac:dyDescent="0.25">
      <c r="A88" s="28" t="s">
        <v>108</v>
      </c>
      <c r="B88" s="59">
        <v>3075</v>
      </c>
      <c r="C88" s="64">
        <f t="shared" si="3"/>
        <v>1.6069275301136533E-2</v>
      </c>
    </row>
    <row r="89" spans="1:3" x14ac:dyDescent="0.25">
      <c r="A89" s="28" t="s">
        <v>106</v>
      </c>
      <c r="B89" s="59">
        <v>2028</v>
      </c>
      <c r="C89" s="64">
        <f t="shared" si="3"/>
        <v>1.0597883027871508E-2</v>
      </c>
    </row>
    <row r="90" spans="1:3" ht="15.75" thickBot="1" x14ac:dyDescent="0.3">
      <c r="A90" s="31" t="s">
        <v>120</v>
      </c>
      <c r="B90" s="6">
        <v>1875</v>
      </c>
      <c r="C90" s="70">
        <f t="shared" si="3"/>
        <v>9.798338598253983E-3</v>
      </c>
    </row>
    <row r="91" spans="1:3" ht="15.75" thickBot="1" x14ac:dyDescent="0.3">
      <c r="A91" s="2" t="s">
        <v>35</v>
      </c>
      <c r="B91" s="21">
        <v>19135897.184999466</v>
      </c>
      <c r="C91" s="66"/>
    </row>
    <row r="92" spans="1:3" ht="15.75" thickBot="1" x14ac:dyDescent="0.3">
      <c r="C92" s="66"/>
    </row>
    <row r="93" spans="1:3" ht="15.75" thickBot="1" x14ac:dyDescent="0.3">
      <c r="A93" s="5" t="s">
        <v>128</v>
      </c>
      <c r="C93" s="66"/>
    </row>
    <row r="94" spans="1:3" ht="15.75" thickBot="1" x14ac:dyDescent="0.3">
      <c r="A94" s="3" t="s">
        <v>0</v>
      </c>
      <c r="B94" s="4" t="s">
        <v>3</v>
      </c>
      <c r="C94" s="69" t="s">
        <v>4</v>
      </c>
    </row>
    <row r="95" spans="1:3" x14ac:dyDescent="0.25">
      <c r="A95" s="31" t="s">
        <v>122</v>
      </c>
      <c r="B95" s="6">
        <v>2767982.3999997377</v>
      </c>
      <c r="C95" s="74">
        <f t="shared" ref="C95:C114" si="4">100*B95/$B$115</f>
        <v>19.274342716513086</v>
      </c>
    </row>
    <row r="96" spans="1:3" x14ac:dyDescent="0.25">
      <c r="A96" s="31" t="s">
        <v>104</v>
      </c>
      <c r="B96" s="6">
        <v>2670310.40625</v>
      </c>
      <c r="C96" s="64">
        <f t="shared" si="4"/>
        <v>18.594221527397959</v>
      </c>
    </row>
    <row r="97" spans="1:3" x14ac:dyDescent="0.25">
      <c r="A97" s="31" t="s">
        <v>121</v>
      </c>
      <c r="B97" s="6">
        <v>2490782.03125</v>
      </c>
      <c r="C97" s="64">
        <f t="shared" si="4"/>
        <v>17.344108294348136</v>
      </c>
    </row>
    <row r="98" spans="1:3" x14ac:dyDescent="0.25">
      <c r="A98" s="27" t="s">
        <v>123</v>
      </c>
      <c r="B98" s="39">
        <v>2224490.5625</v>
      </c>
      <c r="C98" s="65">
        <f t="shared" si="4"/>
        <v>15.489836016037543</v>
      </c>
    </row>
    <row r="99" spans="1:3" x14ac:dyDescent="0.25">
      <c r="A99" s="31" t="s">
        <v>111</v>
      </c>
      <c r="B99" s="6">
        <v>2194312.8299999237</v>
      </c>
      <c r="C99" s="64">
        <f t="shared" si="4"/>
        <v>15.279698856706695</v>
      </c>
    </row>
    <row r="100" spans="1:3" x14ac:dyDescent="0.25">
      <c r="A100" s="31" t="s">
        <v>105</v>
      </c>
      <c r="B100" s="6">
        <v>744547</v>
      </c>
      <c r="C100" s="64">
        <f t="shared" si="4"/>
        <v>5.1845178085500212</v>
      </c>
    </row>
    <row r="101" spans="1:3" x14ac:dyDescent="0.25">
      <c r="A101" s="31" t="s">
        <v>103</v>
      </c>
      <c r="B101" s="6">
        <v>665118.5</v>
      </c>
      <c r="C101" s="64">
        <f t="shared" si="4"/>
        <v>4.6314318747454184</v>
      </c>
    </row>
    <row r="102" spans="1:3" x14ac:dyDescent="0.25">
      <c r="A102" s="31" t="s">
        <v>117</v>
      </c>
      <c r="B102" s="6">
        <v>268720.4609375</v>
      </c>
      <c r="C102" s="64">
        <f t="shared" si="4"/>
        <v>1.8711861242503685</v>
      </c>
    </row>
    <row r="103" spans="1:3" x14ac:dyDescent="0.25">
      <c r="A103" s="31" t="s">
        <v>107</v>
      </c>
      <c r="B103" s="6">
        <v>142263</v>
      </c>
      <c r="C103" s="64">
        <f t="shared" si="4"/>
        <v>0.9906225624409899</v>
      </c>
    </row>
    <row r="104" spans="1:3" x14ac:dyDescent="0.25">
      <c r="A104" s="27" t="s">
        <v>112</v>
      </c>
      <c r="B104" s="10">
        <v>81534</v>
      </c>
      <c r="C104" s="65">
        <f t="shared" si="4"/>
        <v>0.56774720064994877</v>
      </c>
    </row>
    <row r="105" spans="1:3" x14ac:dyDescent="0.25">
      <c r="A105" s="31" t="s">
        <v>113</v>
      </c>
      <c r="B105" s="6">
        <v>41255.8999999761</v>
      </c>
      <c r="C105" s="64">
        <f t="shared" si="4"/>
        <v>0.28727796667992073</v>
      </c>
    </row>
    <row r="106" spans="1:3" x14ac:dyDescent="0.25">
      <c r="A106" s="31" t="s">
        <v>106</v>
      </c>
      <c r="B106" s="6">
        <v>38725</v>
      </c>
      <c r="C106" s="64">
        <f t="shared" si="4"/>
        <v>0.26965450419664516</v>
      </c>
    </row>
    <row r="107" spans="1:3" x14ac:dyDescent="0.25">
      <c r="A107" s="31" t="s">
        <v>115</v>
      </c>
      <c r="B107" s="6">
        <v>11623</v>
      </c>
      <c r="C107" s="64">
        <f t="shared" si="4"/>
        <v>8.0934649510073772E-2</v>
      </c>
    </row>
    <row r="108" spans="1:3" x14ac:dyDescent="0.25">
      <c r="A108" s="31" t="s">
        <v>120</v>
      </c>
      <c r="B108" s="6">
        <v>5908</v>
      </c>
      <c r="C108" s="64">
        <f t="shared" si="4"/>
        <v>4.1139284978535307E-2</v>
      </c>
    </row>
    <row r="109" spans="1:3" x14ac:dyDescent="0.25">
      <c r="A109" s="31" t="s">
        <v>116</v>
      </c>
      <c r="B109" s="6">
        <v>4300</v>
      </c>
      <c r="C109" s="64">
        <f t="shared" si="4"/>
        <v>2.9942269026354402E-2</v>
      </c>
    </row>
    <row r="110" spans="1:3" x14ac:dyDescent="0.25">
      <c r="A110" s="31" t="s">
        <v>119</v>
      </c>
      <c r="B110" s="6">
        <v>2898</v>
      </c>
      <c r="C110" s="64">
        <f t="shared" si="4"/>
        <v>2.0179696660087221E-2</v>
      </c>
    </row>
    <row r="111" spans="1:3" x14ac:dyDescent="0.25">
      <c r="A111" s="31" t="s">
        <v>101</v>
      </c>
      <c r="B111" s="6">
        <v>2568</v>
      </c>
      <c r="C111" s="64">
        <f t="shared" si="4"/>
        <v>1.7881801595273979E-2</v>
      </c>
    </row>
    <row r="112" spans="1:3" x14ac:dyDescent="0.25">
      <c r="A112" s="31" t="s">
        <v>110</v>
      </c>
      <c r="B112" s="6">
        <v>2186</v>
      </c>
      <c r="C112" s="64">
        <f t="shared" si="4"/>
        <v>1.5221813974793191E-2</v>
      </c>
    </row>
    <row r="113" spans="1:3" x14ac:dyDescent="0.25">
      <c r="A113" s="31" t="s">
        <v>114</v>
      </c>
      <c r="B113" s="6">
        <v>1204</v>
      </c>
      <c r="C113" s="64">
        <f t="shared" si="4"/>
        <v>8.3838353273792323E-3</v>
      </c>
    </row>
    <row r="114" spans="1:3" ht="15.75" thickBot="1" x14ac:dyDescent="0.3">
      <c r="A114" s="31" t="s">
        <v>102</v>
      </c>
      <c r="B114" s="6">
        <v>240</v>
      </c>
      <c r="C114" s="72">
        <f t="shared" si="4"/>
        <v>1.6711964107732689E-3</v>
      </c>
    </row>
    <row r="115" spans="1:3" ht="15.75" thickBot="1" x14ac:dyDescent="0.3">
      <c r="A115" s="2" t="s">
        <v>35</v>
      </c>
      <c r="B115" s="21">
        <v>14360969.090937138</v>
      </c>
      <c r="C115" s="66"/>
    </row>
    <row r="116" spans="1:3" ht="15.75" thickBot="1" x14ac:dyDescent="0.3">
      <c r="C116" s="66"/>
    </row>
    <row r="117" spans="1:3" ht="15.75" thickBot="1" x14ac:dyDescent="0.3">
      <c r="A117" s="5" t="s">
        <v>129</v>
      </c>
      <c r="C117" s="66"/>
    </row>
    <row r="118" spans="1:3" ht="15.75" thickBot="1" x14ac:dyDescent="0.3">
      <c r="A118" s="3" t="s">
        <v>0</v>
      </c>
      <c r="B118" s="4" t="s">
        <v>3</v>
      </c>
      <c r="C118" s="63" t="s">
        <v>4</v>
      </c>
    </row>
    <row r="119" spans="1:3" x14ac:dyDescent="0.25">
      <c r="A119" s="31" t="s">
        <v>111</v>
      </c>
      <c r="B119" s="6">
        <v>2178887.453125</v>
      </c>
      <c r="C119" s="68">
        <f t="shared" ref="C119:C138" si="5">100*B119/$B$139</f>
        <v>22.538996792264818</v>
      </c>
    </row>
    <row r="120" spans="1:3" x14ac:dyDescent="0.25">
      <c r="A120" s="27" t="s">
        <v>123</v>
      </c>
      <c r="B120" s="10">
        <v>1877945.34375</v>
      </c>
      <c r="C120" s="65">
        <f t="shared" si="5"/>
        <v>19.425970817411308</v>
      </c>
    </row>
    <row r="121" spans="1:3" x14ac:dyDescent="0.25">
      <c r="A121" s="31" t="s">
        <v>9</v>
      </c>
      <c r="B121" s="6">
        <v>1877945.34375</v>
      </c>
      <c r="C121" s="68">
        <f t="shared" si="5"/>
        <v>19.425970817411308</v>
      </c>
    </row>
    <row r="122" spans="1:3" x14ac:dyDescent="0.25">
      <c r="A122" s="31" t="s">
        <v>104</v>
      </c>
      <c r="B122" s="6">
        <v>1818218.25</v>
      </c>
      <c r="C122" s="68">
        <f t="shared" si="5"/>
        <v>18.808137724420746</v>
      </c>
    </row>
    <row r="123" spans="1:3" x14ac:dyDescent="0.25">
      <c r="A123" s="31" t="s">
        <v>122</v>
      </c>
      <c r="B123" s="6">
        <v>1453476.6999999285</v>
      </c>
      <c r="C123" s="68">
        <f t="shared" si="5"/>
        <v>15.035153207176986</v>
      </c>
    </row>
    <row r="124" spans="1:3" x14ac:dyDescent="0.25">
      <c r="A124" s="31" t="s">
        <v>121</v>
      </c>
      <c r="B124" s="6">
        <v>789120.0625</v>
      </c>
      <c r="C124" s="68">
        <f t="shared" si="5"/>
        <v>8.1628697856285992</v>
      </c>
    </row>
    <row r="125" spans="1:3" x14ac:dyDescent="0.25">
      <c r="A125" s="31" t="s">
        <v>115</v>
      </c>
      <c r="B125" s="6">
        <v>564959.84375</v>
      </c>
      <c r="C125" s="68">
        <f t="shared" si="5"/>
        <v>5.8440963014298335</v>
      </c>
    </row>
    <row r="126" spans="1:3" x14ac:dyDescent="0.25">
      <c r="A126" s="31" t="s">
        <v>103</v>
      </c>
      <c r="B126" s="6">
        <v>335478.5</v>
      </c>
      <c r="C126" s="68">
        <f t="shared" si="5"/>
        <v>3.4702796716412263</v>
      </c>
    </row>
    <row r="127" spans="1:3" x14ac:dyDescent="0.25">
      <c r="A127" s="31" t="s">
        <v>117</v>
      </c>
      <c r="B127" s="6">
        <v>246869</v>
      </c>
      <c r="C127" s="68">
        <f t="shared" si="5"/>
        <v>2.5536792141922593</v>
      </c>
    </row>
    <row r="128" spans="1:3" x14ac:dyDescent="0.25">
      <c r="A128" s="31" t="s">
        <v>105</v>
      </c>
      <c r="B128" s="6">
        <v>146614</v>
      </c>
      <c r="C128" s="68">
        <f t="shared" si="5"/>
        <v>1.5166145782159117</v>
      </c>
    </row>
    <row r="129" spans="1:3" x14ac:dyDescent="0.25">
      <c r="A129" s="31" t="s">
        <v>107</v>
      </c>
      <c r="B129" s="6">
        <v>128850</v>
      </c>
      <c r="C129" s="68">
        <f t="shared" si="5"/>
        <v>1.3328589930233143</v>
      </c>
    </row>
    <row r="130" spans="1:3" x14ac:dyDescent="0.25">
      <c r="A130" s="27" t="s">
        <v>112</v>
      </c>
      <c r="B130" s="10">
        <v>68035</v>
      </c>
      <c r="C130" s="65">
        <f t="shared" si="5"/>
        <v>0.70377230570695537</v>
      </c>
    </row>
    <row r="131" spans="1:3" x14ac:dyDescent="0.25">
      <c r="A131" s="31" t="s">
        <v>113</v>
      </c>
      <c r="B131" s="6">
        <v>21605</v>
      </c>
      <c r="C131" s="68">
        <f t="shared" si="5"/>
        <v>0.22348792040565549</v>
      </c>
    </row>
    <row r="132" spans="1:3" x14ac:dyDescent="0.25">
      <c r="A132" s="31" t="s">
        <v>120</v>
      </c>
      <c r="B132" s="6">
        <v>17978</v>
      </c>
      <c r="C132" s="68">
        <f t="shared" si="5"/>
        <v>0.18596925864627975</v>
      </c>
    </row>
    <row r="133" spans="1:3" x14ac:dyDescent="0.25">
      <c r="A133" s="31" t="s">
        <v>116</v>
      </c>
      <c r="B133" s="6">
        <v>7819</v>
      </c>
      <c r="C133" s="68">
        <f t="shared" si="5"/>
        <v>8.0881835207212233E-2</v>
      </c>
    </row>
    <row r="134" spans="1:3" x14ac:dyDescent="0.25">
      <c r="A134" s="31" t="s">
        <v>118</v>
      </c>
      <c r="B134" s="6">
        <v>3499</v>
      </c>
      <c r="C134" s="68">
        <f t="shared" si="5"/>
        <v>3.6194595394556286E-2</v>
      </c>
    </row>
    <row r="135" spans="1:3" x14ac:dyDescent="0.25">
      <c r="A135" s="31" t="s">
        <v>119</v>
      </c>
      <c r="B135" s="6">
        <v>3343</v>
      </c>
      <c r="C135" s="68">
        <f t="shared" si="5"/>
        <v>3.45808895124326E-2</v>
      </c>
    </row>
    <row r="136" spans="1:3" x14ac:dyDescent="0.25">
      <c r="A136" s="31" t="s">
        <v>101</v>
      </c>
      <c r="B136" s="6">
        <v>2797</v>
      </c>
      <c r="C136" s="68">
        <f t="shared" si="5"/>
        <v>2.8932918924999693E-2</v>
      </c>
    </row>
    <row r="137" spans="1:3" x14ac:dyDescent="0.25">
      <c r="A137" s="31" t="s">
        <v>110</v>
      </c>
      <c r="B137" s="6">
        <v>1338</v>
      </c>
      <c r="C137" s="68">
        <f t="shared" si="5"/>
        <v>1.3840631219753161E-2</v>
      </c>
    </row>
    <row r="138" spans="1:3" ht="15.75" thickBot="1" x14ac:dyDescent="0.3">
      <c r="A138" s="32" t="s">
        <v>106</v>
      </c>
      <c r="B138" s="6">
        <v>356</v>
      </c>
      <c r="C138" s="62">
        <f t="shared" si="5"/>
        <v>3.6825595771540548E-3</v>
      </c>
    </row>
    <row r="139" spans="1:3" ht="15.75" thickBot="1" x14ac:dyDescent="0.3">
      <c r="A139" s="2" t="s">
        <v>37</v>
      </c>
      <c r="B139" s="21">
        <v>9667189.1531249285</v>
      </c>
    </row>
  </sheetData>
  <autoFilter ref="A2:C2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opLeftCell="A45" workbookViewId="0">
      <selection activeCell="G39" sqref="G39"/>
    </sheetView>
  </sheetViews>
  <sheetFormatPr defaultRowHeight="15" x14ac:dyDescent="0.25"/>
  <cols>
    <col min="1" max="1" width="21.28515625" customWidth="1"/>
    <col min="2" max="2" width="28.42578125" bestFit="1" customWidth="1"/>
    <col min="3" max="3" width="12" bestFit="1" customWidth="1"/>
    <col min="4" max="4" width="28.28515625" bestFit="1" customWidth="1"/>
    <col min="5" max="5" width="12" bestFit="1" customWidth="1"/>
  </cols>
  <sheetData>
    <row r="1" spans="1:5" ht="15.75" thickBot="1" x14ac:dyDescent="0.3">
      <c r="A1" s="1" t="s">
        <v>44</v>
      </c>
      <c r="B1" s="2"/>
      <c r="C1" s="22"/>
      <c r="D1" s="22"/>
    </row>
    <row r="2" spans="1:5" ht="15.75" thickBot="1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x14ac:dyDescent="0.25">
      <c r="A3" s="26" t="s">
        <v>5</v>
      </c>
      <c r="B3" s="7">
        <v>24</v>
      </c>
      <c r="C3" s="11">
        <f>100*B3/Belgium!$B$17</f>
        <v>23.300970873786408</v>
      </c>
      <c r="D3" s="7">
        <v>14931</v>
      </c>
      <c r="E3" s="11">
        <f>100*D3/Belgium!$D$17</f>
        <v>16.607530170735778</v>
      </c>
    </row>
    <row r="4" spans="1:5" x14ac:dyDescent="0.25">
      <c r="A4" s="27" t="s">
        <v>6</v>
      </c>
      <c r="B4" s="9">
        <v>2</v>
      </c>
      <c r="C4" s="12">
        <f>100*B4/Belgium!$B$17</f>
        <v>1.941747572815534</v>
      </c>
      <c r="D4" s="9">
        <v>1758</v>
      </c>
      <c r="E4" s="12">
        <f>100*D4/Belgium!$D$17</f>
        <v>1.9553973638840998</v>
      </c>
    </row>
    <row r="5" spans="1:5" x14ac:dyDescent="0.25">
      <c r="A5" s="31" t="s">
        <v>7</v>
      </c>
      <c r="B5">
        <v>2</v>
      </c>
      <c r="C5" s="33">
        <f>100*B5/Belgium!$B$17</f>
        <v>1.941747572815534</v>
      </c>
      <c r="D5">
        <v>1758</v>
      </c>
      <c r="E5" s="33">
        <f>100*D5/Belgium!$D$17</f>
        <v>1.9553973638840998</v>
      </c>
    </row>
    <row r="6" spans="1:5" x14ac:dyDescent="0.25">
      <c r="A6" s="27" t="s">
        <v>10</v>
      </c>
      <c r="B6" s="9">
        <v>22</v>
      </c>
      <c r="C6" s="12">
        <f>100*B6/Belgium!$B$17</f>
        <v>21.359223300970875</v>
      </c>
      <c r="D6" s="9">
        <v>13173</v>
      </c>
      <c r="E6" s="12">
        <f>100*D6/Belgium!$D$17</f>
        <v>14.652132806851677</v>
      </c>
    </row>
    <row r="7" spans="1:5" x14ac:dyDescent="0.25">
      <c r="A7" s="31" t="s">
        <v>11</v>
      </c>
      <c r="B7">
        <v>5</v>
      </c>
      <c r="C7" s="33">
        <f>100*B7/Belgium!$B$17</f>
        <v>4.8543689320388346</v>
      </c>
      <c r="D7">
        <v>3426</v>
      </c>
      <c r="E7" s="33">
        <f>100*D7/Belgium!$D$17</f>
        <v>3.8106890606751569</v>
      </c>
    </row>
    <row r="8" spans="1:5" x14ac:dyDescent="0.25">
      <c r="A8" s="31" t="s">
        <v>9</v>
      </c>
      <c r="B8">
        <v>17</v>
      </c>
      <c r="C8" s="33">
        <f>100*B8/Belgium!$B$17</f>
        <v>16.50485436893204</v>
      </c>
      <c r="D8">
        <v>9747</v>
      </c>
      <c r="E8" s="33">
        <f>100*D8/Belgium!$D$17</f>
        <v>10.84144374617652</v>
      </c>
    </row>
    <row r="9" spans="1:5" x14ac:dyDescent="0.25">
      <c r="A9" s="29" t="s">
        <v>17</v>
      </c>
      <c r="B9" s="7">
        <v>41</v>
      </c>
      <c r="C9" s="14">
        <f>100*B9/Belgium!$B$17</f>
        <v>39.805825242718448</v>
      </c>
      <c r="D9" s="7">
        <v>40380</v>
      </c>
      <c r="E9" s="14">
        <f>100*D9/Belgium!$D$17</f>
        <v>44.914075969078475</v>
      </c>
    </row>
    <row r="10" spans="1:5" x14ac:dyDescent="0.25">
      <c r="A10" s="27" t="s">
        <v>21</v>
      </c>
      <c r="B10" s="9">
        <v>41</v>
      </c>
      <c r="C10" s="12">
        <f>100*B10/Belgium!$B$17</f>
        <v>39.805825242718448</v>
      </c>
      <c r="D10" s="9">
        <v>40380</v>
      </c>
      <c r="E10" s="12">
        <f>100*D10/Belgium!$D$17</f>
        <v>44.914075969078475</v>
      </c>
    </row>
    <row r="11" spans="1:5" x14ac:dyDescent="0.25">
      <c r="A11" s="31" t="s">
        <v>22</v>
      </c>
      <c r="B11">
        <v>41</v>
      </c>
      <c r="C11" s="33">
        <f>100*B11/Belgium!$B$17</f>
        <v>39.805825242718448</v>
      </c>
      <c r="D11">
        <v>40380</v>
      </c>
      <c r="E11" s="33">
        <f>100*D11/Belgium!$D$17</f>
        <v>44.914075969078475</v>
      </c>
    </row>
    <row r="12" spans="1:5" x14ac:dyDescent="0.25">
      <c r="A12" s="29" t="s">
        <v>26</v>
      </c>
      <c r="B12" s="7">
        <v>38</v>
      </c>
      <c r="C12" s="14">
        <f>100*B12/Belgium!$B$17</f>
        <v>36.893203883495147</v>
      </c>
      <c r="D12" s="7">
        <v>34594</v>
      </c>
      <c r="E12" s="14">
        <f>100*D12/Belgium!$D$17</f>
        <v>38.478393860185754</v>
      </c>
    </row>
    <row r="13" spans="1:5" x14ac:dyDescent="0.25">
      <c r="A13" s="27" t="s">
        <v>28</v>
      </c>
      <c r="B13" s="9">
        <v>1</v>
      </c>
      <c r="C13" s="12">
        <f>100*B13/Belgium!$B$17</f>
        <v>0.970873786407767</v>
      </c>
      <c r="D13" s="9">
        <v>523</v>
      </c>
      <c r="E13" s="12">
        <f>100*D13/Belgium!$D$17</f>
        <v>0.58172515432957006</v>
      </c>
    </row>
    <row r="14" spans="1:5" x14ac:dyDescent="0.25">
      <c r="A14" s="31" t="s">
        <v>9</v>
      </c>
      <c r="B14">
        <v>1</v>
      </c>
      <c r="C14" s="33">
        <f>100*B14/Belgium!$B$17</f>
        <v>0.970873786407767</v>
      </c>
      <c r="D14">
        <v>523</v>
      </c>
      <c r="E14" s="33">
        <f>100*D14/Belgium!$D$17</f>
        <v>0.58172515432957006</v>
      </c>
    </row>
    <row r="15" spans="1:5" x14ac:dyDescent="0.25">
      <c r="A15" s="27" t="s">
        <v>23</v>
      </c>
      <c r="B15" s="9">
        <v>37</v>
      </c>
      <c r="C15" s="12">
        <f>100*B15/Belgium!$B$17</f>
        <v>35.922330097087375</v>
      </c>
      <c r="D15" s="9">
        <v>34071</v>
      </c>
      <c r="E15" s="12">
        <f>100*D15/Belgium!$D$17</f>
        <v>37.896668705856179</v>
      </c>
    </row>
    <row r="16" spans="1:5" ht="15.75" thickBot="1" x14ac:dyDescent="0.3">
      <c r="A16" s="32" t="s">
        <v>9</v>
      </c>
      <c r="B16">
        <v>37</v>
      </c>
      <c r="C16" s="34">
        <f>100*B16/Belgium!$B$17</f>
        <v>35.922330097087375</v>
      </c>
      <c r="D16">
        <v>34071</v>
      </c>
      <c r="E16" s="34">
        <f>100*D16/Belgium!$D$17</f>
        <v>37.896668705856179</v>
      </c>
    </row>
    <row r="17" spans="1:5" ht="15.75" thickBot="1" x14ac:dyDescent="0.3">
      <c r="A17" s="2" t="s">
        <v>37</v>
      </c>
      <c r="B17" s="2">
        <v>103</v>
      </c>
      <c r="D17" s="2">
        <v>89905</v>
      </c>
    </row>
    <row r="18" spans="1:5" ht="15.75" thickBot="1" x14ac:dyDescent="0.3"/>
    <row r="19" spans="1:5" ht="15.75" thickBot="1" x14ac:dyDescent="0.3">
      <c r="A19" s="5" t="s">
        <v>45</v>
      </c>
      <c r="B19" s="22"/>
      <c r="C19" s="25"/>
      <c r="D19" s="25"/>
      <c r="E19" s="25"/>
    </row>
    <row r="20" spans="1:5" ht="15.75" thickBot="1" x14ac:dyDescent="0.3">
      <c r="A20" s="3" t="s">
        <v>0</v>
      </c>
      <c r="B20" s="4" t="s">
        <v>1</v>
      </c>
      <c r="C20" s="4" t="s">
        <v>2</v>
      </c>
      <c r="D20" s="4" t="s">
        <v>3</v>
      </c>
      <c r="E20" s="4" t="s">
        <v>4</v>
      </c>
    </row>
    <row r="21" spans="1:5" x14ac:dyDescent="0.25">
      <c r="A21" s="26" t="s">
        <v>17</v>
      </c>
      <c r="B21" s="7">
        <v>2</v>
      </c>
      <c r="C21" s="11">
        <f t="shared" ref="C21:C26" si="0">100*B21/$B$27</f>
        <v>50</v>
      </c>
      <c r="D21" s="7">
        <v>494</v>
      </c>
      <c r="E21" s="11">
        <f t="shared" ref="E21:E26" si="1">100*D21/$D$27</f>
        <v>36.403831982313925</v>
      </c>
    </row>
    <row r="22" spans="1:5" x14ac:dyDescent="0.25">
      <c r="A22" s="27" t="s">
        <v>21</v>
      </c>
      <c r="B22" s="9">
        <v>2</v>
      </c>
      <c r="C22" s="12">
        <f t="shared" si="0"/>
        <v>50</v>
      </c>
      <c r="D22" s="9">
        <v>494</v>
      </c>
      <c r="E22" s="12">
        <f t="shared" si="1"/>
        <v>36.403831982313925</v>
      </c>
    </row>
    <row r="23" spans="1:5" x14ac:dyDescent="0.25">
      <c r="A23" s="31" t="s">
        <v>22</v>
      </c>
      <c r="B23">
        <v>2</v>
      </c>
      <c r="C23" s="33">
        <f t="shared" si="0"/>
        <v>50</v>
      </c>
      <c r="D23">
        <v>494</v>
      </c>
      <c r="E23" s="33">
        <f t="shared" si="1"/>
        <v>36.403831982313925</v>
      </c>
    </row>
    <row r="24" spans="1:5" x14ac:dyDescent="0.25">
      <c r="A24" s="29" t="s">
        <v>26</v>
      </c>
      <c r="B24" s="7">
        <v>2</v>
      </c>
      <c r="C24" s="14">
        <f t="shared" si="0"/>
        <v>50</v>
      </c>
      <c r="D24" s="7">
        <v>863</v>
      </c>
      <c r="E24" s="14">
        <f t="shared" si="1"/>
        <v>63.596168017686075</v>
      </c>
    </row>
    <row r="25" spans="1:5" x14ac:dyDescent="0.25">
      <c r="A25" s="27" t="s">
        <v>23</v>
      </c>
      <c r="B25" s="9">
        <v>2</v>
      </c>
      <c r="C25" s="12">
        <f t="shared" si="0"/>
        <v>50</v>
      </c>
      <c r="D25" s="9">
        <v>863</v>
      </c>
      <c r="E25" s="12">
        <f t="shared" si="1"/>
        <v>63.596168017686075</v>
      </c>
    </row>
    <row r="26" spans="1:5" ht="15.75" thickBot="1" x14ac:dyDescent="0.3">
      <c r="A26" s="31" t="s">
        <v>9</v>
      </c>
      <c r="B26">
        <v>2</v>
      </c>
      <c r="C26" s="34">
        <f t="shared" si="0"/>
        <v>50</v>
      </c>
      <c r="D26">
        <v>863</v>
      </c>
      <c r="E26" s="34">
        <f t="shared" si="1"/>
        <v>63.596168017686075</v>
      </c>
    </row>
    <row r="27" spans="1:5" ht="15.75" thickBot="1" x14ac:dyDescent="0.3">
      <c r="A27" s="35" t="s">
        <v>37</v>
      </c>
      <c r="B27" s="2">
        <v>4</v>
      </c>
      <c r="D27" s="2">
        <v>1357</v>
      </c>
    </row>
    <row r="28" spans="1:5" ht="15.75" thickBot="1" x14ac:dyDescent="0.3"/>
    <row r="29" spans="1:5" ht="15.75" thickBot="1" x14ac:dyDescent="0.3">
      <c r="A29" s="5" t="s">
        <v>46</v>
      </c>
      <c r="B29" s="22"/>
      <c r="C29" s="25"/>
      <c r="D29" s="25"/>
      <c r="E29" s="25"/>
    </row>
    <row r="30" spans="1:5" ht="15.75" thickBot="1" x14ac:dyDescent="0.3">
      <c r="A30" s="3" t="s">
        <v>0</v>
      </c>
      <c r="B30" s="4" t="s">
        <v>1</v>
      </c>
      <c r="C30" s="4" t="s">
        <v>2</v>
      </c>
      <c r="D30" s="4" t="s">
        <v>3</v>
      </c>
      <c r="E30" s="4" t="s">
        <v>4</v>
      </c>
    </row>
    <row r="31" spans="1:5" x14ac:dyDescent="0.25">
      <c r="A31" s="26" t="s">
        <v>5</v>
      </c>
      <c r="B31" s="7">
        <v>7</v>
      </c>
      <c r="C31" s="11">
        <f t="shared" ref="C31:C39" si="2">100*B31/$B$40</f>
        <v>11.290322580645162</v>
      </c>
      <c r="D31" s="7">
        <v>3025</v>
      </c>
      <c r="E31" s="11">
        <f t="shared" ref="E31:E39" si="3">100*D31/$D$40</f>
        <v>6.2137956534242633</v>
      </c>
    </row>
    <row r="32" spans="1:5" x14ac:dyDescent="0.25">
      <c r="A32" s="27" t="s">
        <v>10</v>
      </c>
      <c r="B32" s="9">
        <v>7</v>
      </c>
      <c r="C32" s="12">
        <f t="shared" si="2"/>
        <v>11.290322580645162</v>
      </c>
      <c r="D32" s="9">
        <v>3025</v>
      </c>
      <c r="E32" s="12">
        <f t="shared" si="3"/>
        <v>6.2137956534242633</v>
      </c>
    </row>
    <row r="33" spans="1:5" x14ac:dyDescent="0.25">
      <c r="A33" s="31" t="s">
        <v>9</v>
      </c>
      <c r="B33">
        <v>7</v>
      </c>
      <c r="C33" s="33">
        <f t="shared" si="2"/>
        <v>11.290322580645162</v>
      </c>
      <c r="D33">
        <v>3025</v>
      </c>
      <c r="E33" s="33">
        <f t="shared" si="3"/>
        <v>6.2137956534242633</v>
      </c>
    </row>
    <row r="34" spans="1:5" x14ac:dyDescent="0.25">
      <c r="A34" s="29" t="s">
        <v>17</v>
      </c>
      <c r="B34" s="7">
        <v>29</v>
      </c>
      <c r="C34" s="14">
        <f t="shared" si="2"/>
        <v>46.774193548387096</v>
      </c>
      <c r="D34" s="7">
        <v>26115</v>
      </c>
      <c r="E34" s="14">
        <f t="shared" si="3"/>
        <v>53.644057351793272</v>
      </c>
    </row>
    <row r="35" spans="1:5" x14ac:dyDescent="0.25">
      <c r="A35" s="27" t="s">
        <v>21</v>
      </c>
      <c r="B35" s="9">
        <v>29</v>
      </c>
      <c r="C35" s="12">
        <f t="shared" si="2"/>
        <v>46.774193548387096</v>
      </c>
      <c r="D35" s="9">
        <v>26115</v>
      </c>
      <c r="E35" s="12">
        <f t="shared" si="3"/>
        <v>53.644057351793272</v>
      </c>
    </row>
    <row r="36" spans="1:5" x14ac:dyDescent="0.25">
      <c r="A36" s="31" t="s">
        <v>22</v>
      </c>
      <c r="B36">
        <v>29</v>
      </c>
      <c r="C36" s="33">
        <f t="shared" si="2"/>
        <v>46.774193548387096</v>
      </c>
      <c r="D36">
        <v>26115</v>
      </c>
      <c r="E36" s="33">
        <f t="shared" si="3"/>
        <v>53.644057351793272</v>
      </c>
    </row>
    <row r="37" spans="1:5" x14ac:dyDescent="0.25">
      <c r="A37" s="29" t="s">
        <v>26</v>
      </c>
      <c r="B37" s="7">
        <v>26</v>
      </c>
      <c r="C37" s="14">
        <f t="shared" si="2"/>
        <v>41.935483870967744</v>
      </c>
      <c r="D37" s="7">
        <v>19542</v>
      </c>
      <c r="E37" s="14">
        <f t="shared" si="3"/>
        <v>40.142146994782465</v>
      </c>
    </row>
    <row r="38" spans="1:5" x14ac:dyDescent="0.25">
      <c r="A38" s="27" t="s">
        <v>23</v>
      </c>
      <c r="B38" s="9">
        <v>26</v>
      </c>
      <c r="C38" s="12">
        <f t="shared" si="2"/>
        <v>41.935483870967744</v>
      </c>
      <c r="D38" s="9">
        <v>19542</v>
      </c>
      <c r="E38" s="12">
        <f t="shared" si="3"/>
        <v>40.142146994782465</v>
      </c>
    </row>
    <row r="39" spans="1:5" ht="15.75" thickBot="1" x14ac:dyDescent="0.3">
      <c r="A39" s="32" t="s">
        <v>9</v>
      </c>
      <c r="B39">
        <v>26</v>
      </c>
      <c r="C39" s="34">
        <f t="shared" si="2"/>
        <v>41.935483870967744</v>
      </c>
      <c r="D39">
        <v>19542</v>
      </c>
      <c r="E39" s="34">
        <f t="shared" si="3"/>
        <v>40.142146994782465</v>
      </c>
    </row>
    <row r="40" spans="1:5" ht="15.75" thickBot="1" x14ac:dyDescent="0.3">
      <c r="A40" s="2" t="s">
        <v>37</v>
      </c>
      <c r="B40" s="2">
        <v>62</v>
      </c>
      <c r="D40" s="2">
        <v>48682</v>
      </c>
    </row>
    <row r="41" spans="1:5" ht="15.75" thickBot="1" x14ac:dyDescent="0.3"/>
    <row r="42" spans="1:5" ht="15.75" thickBot="1" x14ac:dyDescent="0.3">
      <c r="A42" s="5" t="s">
        <v>47</v>
      </c>
      <c r="B42" s="22"/>
      <c r="C42" s="25"/>
      <c r="D42" s="25"/>
      <c r="E42" s="25"/>
    </row>
    <row r="43" spans="1:5" ht="15.75" thickBot="1" x14ac:dyDescent="0.3">
      <c r="A43" s="3" t="s">
        <v>0</v>
      </c>
      <c r="B43" s="4" t="s">
        <v>1</v>
      </c>
      <c r="C43" s="4" t="s">
        <v>2</v>
      </c>
      <c r="D43" s="4" t="s">
        <v>3</v>
      </c>
      <c r="E43" s="4" t="s">
        <v>4</v>
      </c>
    </row>
    <row r="44" spans="1:5" x14ac:dyDescent="0.25">
      <c r="A44" s="26" t="s">
        <v>5</v>
      </c>
      <c r="B44" s="7">
        <v>10</v>
      </c>
      <c r="C44" s="11">
        <f t="shared" ref="C44:C52" si="4">100*B44/$B$53</f>
        <v>35.714285714285715</v>
      </c>
      <c r="D44" s="7">
        <v>6722</v>
      </c>
      <c r="E44" s="11">
        <f t="shared" ref="E44:E52" si="5">100*D44/$D$53</f>
        <v>20.088458549997011</v>
      </c>
    </row>
    <row r="45" spans="1:5" x14ac:dyDescent="0.25">
      <c r="A45" s="27" t="s">
        <v>10</v>
      </c>
      <c r="B45" s="9">
        <v>10</v>
      </c>
      <c r="C45" s="12">
        <f t="shared" si="4"/>
        <v>35.714285714285715</v>
      </c>
      <c r="D45" s="9">
        <v>6722</v>
      </c>
      <c r="E45" s="12">
        <f t="shared" si="5"/>
        <v>20.088458549997011</v>
      </c>
    </row>
    <row r="46" spans="1:5" x14ac:dyDescent="0.25">
      <c r="A46" s="31" t="s">
        <v>9</v>
      </c>
      <c r="B46">
        <v>10</v>
      </c>
      <c r="C46" s="33">
        <f t="shared" si="4"/>
        <v>35.714285714285715</v>
      </c>
      <c r="D46">
        <v>6722</v>
      </c>
      <c r="E46" s="33">
        <f t="shared" si="5"/>
        <v>20.088458549997011</v>
      </c>
    </row>
    <row r="47" spans="1:5" x14ac:dyDescent="0.25">
      <c r="A47" s="29" t="s">
        <v>17</v>
      </c>
      <c r="B47" s="7">
        <v>10</v>
      </c>
      <c r="C47" s="14">
        <f t="shared" si="4"/>
        <v>35.714285714285715</v>
      </c>
      <c r="D47" s="7">
        <v>13771</v>
      </c>
      <c r="E47" s="14">
        <f t="shared" si="5"/>
        <v>41.154145000298847</v>
      </c>
    </row>
    <row r="48" spans="1:5" x14ac:dyDescent="0.25">
      <c r="A48" s="27" t="s">
        <v>21</v>
      </c>
      <c r="B48" s="9">
        <v>10</v>
      </c>
      <c r="C48" s="12">
        <f t="shared" si="4"/>
        <v>35.714285714285715</v>
      </c>
      <c r="D48" s="9">
        <v>13771</v>
      </c>
      <c r="E48" s="12">
        <f t="shared" si="5"/>
        <v>41.154145000298847</v>
      </c>
    </row>
    <row r="49" spans="1:5" x14ac:dyDescent="0.25">
      <c r="A49" s="31" t="s">
        <v>22</v>
      </c>
      <c r="B49">
        <v>10</v>
      </c>
      <c r="C49" s="33">
        <f t="shared" si="4"/>
        <v>35.714285714285715</v>
      </c>
      <c r="D49">
        <v>13771</v>
      </c>
      <c r="E49" s="33">
        <f t="shared" si="5"/>
        <v>41.154145000298847</v>
      </c>
    </row>
    <row r="50" spans="1:5" x14ac:dyDescent="0.25">
      <c r="A50" s="29" t="s">
        <v>26</v>
      </c>
      <c r="B50" s="7">
        <v>8</v>
      </c>
      <c r="C50" s="14">
        <f t="shared" si="4"/>
        <v>28.571428571428573</v>
      </c>
      <c r="D50" s="7">
        <v>12969</v>
      </c>
      <c r="E50" s="14">
        <f t="shared" si="5"/>
        <v>38.757396449704139</v>
      </c>
    </row>
    <row r="51" spans="1:5" x14ac:dyDescent="0.25">
      <c r="A51" s="27" t="s">
        <v>23</v>
      </c>
      <c r="B51" s="9">
        <v>8</v>
      </c>
      <c r="C51" s="12">
        <f t="shared" si="4"/>
        <v>28.571428571428573</v>
      </c>
      <c r="D51" s="9">
        <v>12969</v>
      </c>
      <c r="E51" s="12">
        <f t="shared" si="5"/>
        <v>38.757396449704139</v>
      </c>
    </row>
    <row r="52" spans="1:5" ht="15.75" thickBot="1" x14ac:dyDescent="0.3">
      <c r="A52" s="32" t="s">
        <v>9</v>
      </c>
      <c r="B52">
        <v>8</v>
      </c>
      <c r="C52" s="34">
        <f t="shared" si="4"/>
        <v>28.571428571428573</v>
      </c>
      <c r="D52">
        <v>12969</v>
      </c>
      <c r="E52" s="34">
        <f t="shared" si="5"/>
        <v>38.757396449704139</v>
      </c>
    </row>
    <row r="53" spans="1:5" ht="15.75" thickBot="1" x14ac:dyDescent="0.3">
      <c r="A53" s="2" t="s">
        <v>37</v>
      </c>
      <c r="B53" s="2">
        <v>28</v>
      </c>
      <c r="D53" s="2">
        <v>33462</v>
      </c>
    </row>
    <row r="54" spans="1:5" ht="15.75" thickBot="1" x14ac:dyDescent="0.3"/>
    <row r="55" spans="1:5" ht="15.75" thickBot="1" x14ac:dyDescent="0.3">
      <c r="A55" s="5" t="s">
        <v>48</v>
      </c>
      <c r="B55" s="22"/>
      <c r="C55" s="25"/>
      <c r="D55" s="25"/>
      <c r="E55" s="25"/>
    </row>
    <row r="56" spans="1:5" ht="15.75" thickBot="1" x14ac:dyDescent="0.3">
      <c r="A56" s="3" t="s">
        <v>0</v>
      </c>
      <c r="B56" s="4" t="s">
        <v>1</v>
      </c>
      <c r="C56" s="4" t="s">
        <v>2</v>
      </c>
      <c r="D56" s="4" t="s">
        <v>3</v>
      </c>
      <c r="E56" s="4" t="s">
        <v>4</v>
      </c>
    </row>
    <row r="57" spans="1:5" ht="15.75" thickBot="1" x14ac:dyDescent="0.3">
      <c r="A57" s="35" t="s">
        <v>50</v>
      </c>
      <c r="B57" s="2" t="s">
        <v>50</v>
      </c>
      <c r="C57" s="2" t="s">
        <v>50</v>
      </c>
      <c r="D57" s="40" t="s">
        <v>50</v>
      </c>
      <c r="E57" s="2" t="s">
        <v>50</v>
      </c>
    </row>
    <row r="58" spans="1:5" ht="15.75" thickBot="1" x14ac:dyDescent="0.3"/>
    <row r="59" spans="1:5" ht="15.75" thickBot="1" x14ac:dyDescent="0.3">
      <c r="A59" s="5" t="s">
        <v>49</v>
      </c>
      <c r="B59" s="22"/>
      <c r="C59" s="25"/>
      <c r="D59" s="25"/>
      <c r="E59" s="25"/>
    </row>
    <row r="60" spans="1:5" ht="15.75" thickBot="1" x14ac:dyDescent="0.3">
      <c r="A60" s="3" t="s">
        <v>0</v>
      </c>
      <c r="B60" s="4" t="s">
        <v>1</v>
      </c>
      <c r="C60" s="4" t="s">
        <v>2</v>
      </c>
      <c r="D60" s="4" t="s">
        <v>3</v>
      </c>
      <c r="E60" s="4" t="s">
        <v>4</v>
      </c>
    </row>
    <row r="61" spans="1:5" x14ac:dyDescent="0.25">
      <c r="A61" s="26" t="s">
        <v>5</v>
      </c>
      <c r="B61" s="7">
        <v>7</v>
      </c>
      <c r="C61" s="11">
        <f t="shared" ref="C61:C70" si="6">100*B61/$B$71</f>
        <v>77.777777777777771</v>
      </c>
      <c r="D61" s="7">
        <v>5184</v>
      </c>
      <c r="E61" s="11">
        <f t="shared" ref="E61:E70" si="7">100*D61/$D$71</f>
        <v>80.949406620861964</v>
      </c>
    </row>
    <row r="62" spans="1:5" x14ac:dyDescent="0.25">
      <c r="A62" s="27" t="s">
        <v>6</v>
      </c>
      <c r="B62" s="9">
        <v>2</v>
      </c>
      <c r="C62" s="12">
        <f t="shared" si="6"/>
        <v>22.222222222222221</v>
      </c>
      <c r="D62" s="9">
        <v>1758</v>
      </c>
      <c r="E62" s="12">
        <f t="shared" si="7"/>
        <v>27.45159275452842</v>
      </c>
    </row>
    <row r="63" spans="1:5" x14ac:dyDescent="0.25">
      <c r="A63" s="31" t="s">
        <v>7</v>
      </c>
      <c r="B63">
        <v>2</v>
      </c>
      <c r="C63" s="33">
        <f t="shared" si="6"/>
        <v>22.222222222222221</v>
      </c>
      <c r="D63">
        <v>1758</v>
      </c>
      <c r="E63" s="33">
        <f t="shared" si="7"/>
        <v>27.45159275452842</v>
      </c>
    </row>
    <row r="64" spans="1:5" x14ac:dyDescent="0.25">
      <c r="A64" s="27" t="s">
        <v>10</v>
      </c>
      <c r="B64" s="9">
        <v>5</v>
      </c>
      <c r="C64" s="12">
        <f t="shared" si="6"/>
        <v>55.555555555555557</v>
      </c>
      <c r="D64" s="9">
        <v>3426</v>
      </c>
      <c r="E64" s="12">
        <f t="shared" si="7"/>
        <v>53.497813866333544</v>
      </c>
    </row>
    <row r="65" spans="1:5" x14ac:dyDescent="0.25">
      <c r="A65" s="31" t="s">
        <v>11</v>
      </c>
      <c r="B65">
        <v>5</v>
      </c>
      <c r="C65" s="33">
        <f t="shared" si="6"/>
        <v>55.555555555555557</v>
      </c>
      <c r="D65">
        <v>3426</v>
      </c>
      <c r="E65" s="33">
        <f t="shared" si="7"/>
        <v>53.497813866333544</v>
      </c>
    </row>
    <row r="66" spans="1:5" x14ac:dyDescent="0.25">
      <c r="A66" s="29" t="s">
        <v>26</v>
      </c>
      <c r="B66" s="7">
        <v>2</v>
      </c>
      <c r="C66" s="14">
        <f t="shared" si="6"/>
        <v>22.222222222222221</v>
      </c>
      <c r="D66" s="7">
        <v>1220</v>
      </c>
      <c r="E66" s="14">
        <f t="shared" si="7"/>
        <v>19.050593379138039</v>
      </c>
    </row>
    <row r="67" spans="1:5" x14ac:dyDescent="0.25">
      <c r="A67" s="27" t="s">
        <v>28</v>
      </c>
      <c r="B67" s="9">
        <v>1</v>
      </c>
      <c r="C67" s="12">
        <f t="shared" si="6"/>
        <v>11.111111111111111</v>
      </c>
      <c r="D67" s="9">
        <v>523</v>
      </c>
      <c r="E67" s="12">
        <f t="shared" si="7"/>
        <v>8.1667707682698314</v>
      </c>
    </row>
    <row r="68" spans="1:5" x14ac:dyDescent="0.25">
      <c r="A68" s="31" t="s">
        <v>9</v>
      </c>
      <c r="B68">
        <v>1</v>
      </c>
      <c r="C68" s="33">
        <f t="shared" si="6"/>
        <v>11.111111111111111</v>
      </c>
      <c r="D68">
        <v>523</v>
      </c>
      <c r="E68" s="33">
        <f t="shared" si="7"/>
        <v>8.1667707682698314</v>
      </c>
    </row>
    <row r="69" spans="1:5" x14ac:dyDescent="0.25">
      <c r="A69" s="27" t="s">
        <v>23</v>
      </c>
      <c r="B69" s="9">
        <v>1</v>
      </c>
      <c r="C69" s="12">
        <f t="shared" si="6"/>
        <v>11.111111111111111</v>
      </c>
      <c r="D69" s="9">
        <v>697</v>
      </c>
      <c r="E69" s="12">
        <f t="shared" si="7"/>
        <v>10.883822610868208</v>
      </c>
    </row>
    <row r="70" spans="1:5" ht="15.75" thickBot="1" x14ac:dyDescent="0.3">
      <c r="A70" s="32" t="s">
        <v>9</v>
      </c>
      <c r="B70">
        <v>1</v>
      </c>
      <c r="C70" s="34">
        <f t="shared" si="6"/>
        <v>11.111111111111111</v>
      </c>
      <c r="D70">
        <v>697</v>
      </c>
      <c r="E70" s="34">
        <f t="shared" si="7"/>
        <v>10.883822610868208</v>
      </c>
    </row>
    <row r="71" spans="1:5" ht="15.75" thickBot="1" x14ac:dyDescent="0.3">
      <c r="A71" s="2" t="s">
        <v>37</v>
      </c>
      <c r="B71" s="2">
        <v>9</v>
      </c>
      <c r="D71" s="2">
        <v>6404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opLeftCell="A42" workbookViewId="0">
      <selection activeCell="C28" sqref="C28"/>
    </sheetView>
  </sheetViews>
  <sheetFormatPr defaultRowHeight="15" x14ac:dyDescent="0.25"/>
  <cols>
    <col min="1" max="1" width="21.7109375" customWidth="1"/>
    <col min="2" max="2" width="28.42578125" bestFit="1" customWidth="1"/>
    <col min="3" max="3" width="12" bestFit="1" customWidth="1"/>
    <col min="4" max="4" width="28.28515625" bestFit="1" customWidth="1"/>
    <col min="5" max="5" width="12" bestFit="1" customWidth="1"/>
  </cols>
  <sheetData>
    <row r="1" spans="1:5" ht="15.75" thickBot="1" x14ac:dyDescent="0.3">
      <c r="A1" s="1" t="s">
        <v>51</v>
      </c>
      <c r="B1" s="2"/>
      <c r="C1" s="22"/>
      <c r="D1" s="22"/>
    </row>
    <row r="2" spans="1:5" ht="15.75" thickBot="1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x14ac:dyDescent="0.25">
      <c r="A3" s="26" t="s">
        <v>5</v>
      </c>
      <c r="B3" s="7">
        <v>5</v>
      </c>
      <c r="C3" s="11">
        <f t="shared" ref="C3:C13" si="0">100*B3/$B$14</f>
        <v>11.111111111111111</v>
      </c>
      <c r="D3" s="7">
        <v>15672</v>
      </c>
      <c r="E3" s="11">
        <f t="shared" ref="E3:E13" si="1">100*D3/$D$14</f>
        <v>13.947279426160938</v>
      </c>
    </row>
    <row r="4" spans="1:5" x14ac:dyDescent="0.25">
      <c r="A4" s="27" t="s">
        <v>10</v>
      </c>
      <c r="B4" s="9">
        <v>5</v>
      </c>
      <c r="C4" s="12">
        <f t="shared" si="0"/>
        <v>11.111111111111111</v>
      </c>
      <c r="D4" s="9">
        <v>15672</v>
      </c>
      <c r="E4" s="12">
        <f t="shared" si="1"/>
        <v>13.947279426160938</v>
      </c>
    </row>
    <row r="5" spans="1:5" x14ac:dyDescent="0.25">
      <c r="A5" s="31" t="s">
        <v>11</v>
      </c>
      <c r="B5">
        <v>5</v>
      </c>
      <c r="C5" s="33">
        <f t="shared" si="0"/>
        <v>11.111111111111111</v>
      </c>
      <c r="D5">
        <v>15672</v>
      </c>
      <c r="E5" s="33">
        <f t="shared" si="1"/>
        <v>13.947279426160938</v>
      </c>
    </row>
    <row r="6" spans="1:5" x14ac:dyDescent="0.25">
      <c r="A6" s="29" t="s">
        <v>17</v>
      </c>
      <c r="B6" s="7">
        <v>24</v>
      </c>
      <c r="C6" s="14">
        <f t="shared" si="0"/>
        <v>53.333333333333336</v>
      </c>
      <c r="D6" s="7">
        <v>57009</v>
      </c>
      <c r="E6" s="14">
        <f t="shared" si="1"/>
        <v>50.735097805385969</v>
      </c>
    </row>
    <row r="7" spans="1:5" x14ac:dyDescent="0.25">
      <c r="A7" s="27" t="s">
        <v>21</v>
      </c>
      <c r="B7" s="9">
        <v>14</v>
      </c>
      <c r="C7" s="12">
        <f t="shared" si="0"/>
        <v>31.111111111111111</v>
      </c>
      <c r="D7" s="9">
        <v>32024</v>
      </c>
      <c r="E7" s="12">
        <f t="shared" si="1"/>
        <v>28.49972411583575</v>
      </c>
    </row>
    <row r="8" spans="1:5" x14ac:dyDescent="0.25">
      <c r="A8" s="31" t="s">
        <v>22</v>
      </c>
      <c r="B8">
        <v>14</v>
      </c>
      <c r="C8" s="33">
        <f t="shared" si="0"/>
        <v>31.111111111111111</v>
      </c>
      <c r="D8">
        <v>32024</v>
      </c>
      <c r="E8" s="33">
        <f t="shared" si="1"/>
        <v>28.49972411583575</v>
      </c>
    </row>
    <row r="9" spans="1:5" x14ac:dyDescent="0.25">
      <c r="A9" s="27" t="s">
        <v>24</v>
      </c>
      <c r="B9" s="9">
        <v>10</v>
      </c>
      <c r="C9" s="12">
        <f t="shared" si="0"/>
        <v>22.222222222222221</v>
      </c>
      <c r="D9" s="9">
        <v>24985</v>
      </c>
      <c r="E9" s="12">
        <f t="shared" si="1"/>
        <v>22.235373689550219</v>
      </c>
    </row>
    <row r="10" spans="1:5" x14ac:dyDescent="0.25">
      <c r="A10" s="31" t="s">
        <v>9</v>
      </c>
      <c r="B10">
        <v>10</v>
      </c>
      <c r="C10" s="33">
        <f t="shared" si="0"/>
        <v>22.222222222222221</v>
      </c>
      <c r="D10">
        <v>24985</v>
      </c>
      <c r="E10" s="33">
        <f t="shared" si="1"/>
        <v>22.235373689550219</v>
      </c>
    </row>
    <row r="11" spans="1:5" x14ac:dyDescent="0.25">
      <c r="A11" s="29" t="s">
        <v>26</v>
      </c>
      <c r="B11" s="7">
        <v>16</v>
      </c>
      <c r="C11" s="14">
        <f t="shared" si="0"/>
        <v>35.555555555555557</v>
      </c>
      <c r="D11" s="7">
        <v>39685</v>
      </c>
      <c r="E11" s="14">
        <f t="shared" si="1"/>
        <v>35.317622768453091</v>
      </c>
    </row>
    <row r="12" spans="1:5" x14ac:dyDescent="0.25">
      <c r="A12" s="27" t="s">
        <v>33</v>
      </c>
      <c r="B12" s="9">
        <v>16</v>
      </c>
      <c r="C12" s="12">
        <f t="shared" si="0"/>
        <v>35.555555555555557</v>
      </c>
      <c r="D12" s="9">
        <v>39685</v>
      </c>
      <c r="E12" s="12">
        <f t="shared" si="1"/>
        <v>35.317622768453091</v>
      </c>
    </row>
    <row r="13" spans="1:5" ht="15.75" thickBot="1" x14ac:dyDescent="0.3">
      <c r="A13" s="32" t="s">
        <v>34</v>
      </c>
      <c r="B13">
        <v>16</v>
      </c>
      <c r="C13" s="34">
        <f t="shared" si="0"/>
        <v>35.555555555555557</v>
      </c>
      <c r="D13">
        <v>39685</v>
      </c>
      <c r="E13" s="34">
        <f t="shared" si="1"/>
        <v>35.317622768453091</v>
      </c>
    </row>
    <row r="14" spans="1:5" ht="15.75" thickBot="1" x14ac:dyDescent="0.3">
      <c r="A14" s="2" t="s">
        <v>37</v>
      </c>
      <c r="B14" s="2">
        <v>45</v>
      </c>
      <c r="D14" s="2">
        <v>112366</v>
      </c>
    </row>
    <row r="15" spans="1:5" ht="15.75" thickBot="1" x14ac:dyDescent="0.3"/>
    <row r="16" spans="1:5" ht="15.75" thickBot="1" x14ac:dyDescent="0.3">
      <c r="A16" s="5" t="s">
        <v>52</v>
      </c>
      <c r="B16" s="22"/>
      <c r="C16" s="25"/>
      <c r="D16" s="25"/>
      <c r="E16" s="25"/>
    </row>
    <row r="17" spans="1:5" ht="15.75" thickBot="1" x14ac:dyDescent="0.3">
      <c r="A17" s="3" t="s">
        <v>0</v>
      </c>
      <c r="B17" s="4" t="s">
        <v>1</v>
      </c>
      <c r="C17" s="4" t="s">
        <v>2</v>
      </c>
      <c r="D17" s="4" t="s">
        <v>3</v>
      </c>
      <c r="E17" s="4" t="s">
        <v>4</v>
      </c>
    </row>
    <row r="18" spans="1:5" ht="15.75" thickBot="1" x14ac:dyDescent="0.3">
      <c r="A18" s="35" t="s">
        <v>50</v>
      </c>
      <c r="B18" s="2" t="s">
        <v>50</v>
      </c>
      <c r="C18" s="2" t="s">
        <v>50</v>
      </c>
      <c r="D18" s="40" t="s">
        <v>50</v>
      </c>
      <c r="E18" s="2" t="s">
        <v>50</v>
      </c>
    </row>
    <row r="19" spans="1:5" ht="15.75" thickBot="1" x14ac:dyDescent="0.3"/>
    <row r="20" spans="1:5" ht="15.75" thickBot="1" x14ac:dyDescent="0.3">
      <c r="A20" s="5" t="s">
        <v>53</v>
      </c>
      <c r="B20" s="2"/>
      <c r="C20" s="25"/>
      <c r="D20" s="25"/>
      <c r="E20" s="25"/>
    </row>
    <row r="21" spans="1:5" ht="15.75" thickBot="1" x14ac:dyDescent="0.3">
      <c r="A21" s="3" t="s">
        <v>0</v>
      </c>
      <c r="B21" s="4" t="s">
        <v>1</v>
      </c>
      <c r="C21" s="4" t="s">
        <v>2</v>
      </c>
      <c r="D21" s="4" t="s">
        <v>3</v>
      </c>
      <c r="E21" s="4" t="s">
        <v>4</v>
      </c>
    </row>
    <row r="22" spans="1:5" ht="15.75" thickBot="1" x14ac:dyDescent="0.3">
      <c r="A22" s="2" t="s">
        <v>50</v>
      </c>
      <c r="B22" s="2" t="s">
        <v>50</v>
      </c>
      <c r="C22" s="2" t="s">
        <v>50</v>
      </c>
      <c r="D22" s="2" t="s">
        <v>50</v>
      </c>
      <c r="E22" s="2" t="s">
        <v>50</v>
      </c>
    </row>
    <row r="23" spans="1:5" ht="15.75" thickBot="1" x14ac:dyDescent="0.3"/>
    <row r="24" spans="1:5" ht="15.75" thickBot="1" x14ac:dyDescent="0.3">
      <c r="A24" s="5" t="s">
        <v>54</v>
      </c>
      <c r="B24" s="22"/>
      <c r="C24" s="25"/>
      <c r="D24" s="25"/>
      <c r="E24" s="25"/>
    </row>
    <row r="25" spans="1:5" ht="15.75" thickBot="1" x14ac:dyDescent="0.3">
      <c r="A25" s="3" t="s">
        <v>0</v>
      </c>
      <c r="B25" s="4" t="s">
        <v>1</v>
      </c>
      <c r="C25" s="4" t="s">
        <v>2</v>
      </c>
      <c r="D25" s="4" t="s">
        <v>3</v>
      </c>
      <c r="E25" s="4" t="s">
        <v>4</v>
      </c>
    </row>
    <row r="26" spans="1:5" x14ac:dyDescent="0.25">
      <c r="A26" s="26" t="s">
        <v>5</v>
      </c>
      <c r="B26" s="7">
        <v>1</v>
      </c>
      <c r="C26" s="11">
        <f t="shared" ref="C26:C33" si="2">100*B26/$B$34</f>
        <v>16.666666666666668</v>
      </c>
      <c r="D26" s="7">
        <v>4548</v>
      </c>
      <c r="E26" s="11">
        <f t="shared" ref="E26:E33" si="3">100*D26/$D$34</f>
        <v>29.016205180553783</v>
      </c>
    </row>
    <row r="27" spans="1:5" x14ac:dyDescent="0.25">
      <c r="A27" s="27" t="s">
        <v>10</v>
      </c>
      <c r="B27" s="9">
        <v>1</v>
      </c>
      <c r="C27" s="12">
        <f t="shared" si="2"/>
        <v>16.666666666666668</v>
      </c>
      <c r="D27" s="9">
        <v>4548</v>
      </c>
      <c r="E27" s="12">
        <f t="shared" si="3"/>
        <v>29.016205180553783</v>
      </c>
    </row>
    <row r="28" spans="1:5" x14ac:dyDescent="0.25">
      <c r="A28" s="31" t="s">
        <v>11</v>
      </c>
      <c r="B28">
        <v>1</v>
      </c>
      <c r="C28" s="33">
        <f t="shared" si="2"/>
        <v>16.666666666666668</v>
      </c>
      <c r="D28">
        <v>4548</v>
      </c>
      <c r="E28" s="33">
        <f t="shared" si="3"/>
        <v>29.016205180553783</v>
      </c>
    </row>
    <row r="29" spans="1:5" x14ac:dyDescent="0.25">
      <c r="A29" s="29" t="s">
        <v>17</v>
      </c>
      <c r="B29" s="7">
        <v>5</v>
      </c>
      <c r="C29" s="14">
        <f t="shared" si="2"/>
        <v>83.333333333333329</v>
      </c>
      <c r="D29" s="7">
        <v>11126</v>
      </c>
      <c r="E29" s="14">
        <f t="shared" si="3"/>
        <v>70.983794819446217</v>
      </c>
    </row>
    <row r="30" spans="1:5" x14ac:dyDescent="0.25">
      <c r="A30" s="27" t="s">
        <v>21</v>
      </c>
      <c r="B30" s="9">
        <v>4</v>
      </c>
      <c r="C30" s="12">
        <f t="shared" si="2"/>
        <v>66.666666666666671</v>
      </c>
      <c r="D30" s="9">
        <v>6578</v>
      </c>
      <c r="E30" s="12">
        <f t="shared" si="3"/>
        <v>41.967589638892434</v>
      </c>
    </row>
    <row r="31" spans="1:5" x14ac:dyDescent="0.25">
      <c r="A31" s="31" t="s">
        <v>22</v>
      </c>
      <c r="B31">
        <v>4</v>
      </c>
      <c r="C31" s="33">
        <f t="shared" si="2"/>
        <v>66.666666666666671</v>
      </c>
      <c r="D31">
        <v>6578</v>
      </c>
      <c r="E31" s="33">
        <f t="shared" si="3"/>
        <v>41.967589638892434</v>
      </c>
    </row>
    <row r="32" spans="1:5" x14ac:dyDescent="0.25">
      <c r="A32" s="27" t="s">
        <v>24</v>
      </c>
      <c r="B32" s="9">
        <v>1</v>
      </c>
      <c r="C32" s="12">
        <f t="shared" si="2"/>
        <v>16.666666666666668</v>
      </c>
      <c r="D32" s="9">
        <v>4548</v>
      </c>
      <c r="E32" s="12">
        <f t="shared" si="3"/>
        <v>29.016205180553783</v>
      </c>
    </row>
    <row r="33" spans="1:5" ht="15.75" thickBot="1" x14ac:dyDescent="0.3">
      <c r="A33" s="32" t="s">
        <v>9</v>
      </c>
      <c r="B33">
        <v>1</v>
      </c>
      <c r="C33" s="34">
        <f t="shared" si="2"/>
        <v>16.666666666666668</v>
      </c>
      <c r="D33">
        <v>4548</v>
      </c>
      <c r="E33" s="34">
        <f t="shared" si="3"/>
        <v>29.016205180553783</v>
      </c>
    </row>
    <row r="34" spans="1:5" ht="15.75" thickBot="1" x14ac:dyDescent="0.3">
      <c r="A34" s="2" t="s">
        <v>37</v>
      </c>
      <c r="B34" s="2">
        <v>6</v>
      </c>
      <c r="D34" s="2">
        <v>15674</v>
      </c>
    </row>
    <row r="35" spans="1:5" ht="15.75" thickBot="1" x14ac:dyDescent="0.3"/>
    <row r="36" spans="1:5" ht="15.75" thickBot="1" x14ac:dyDescent="0.3">
      <c r="A36" s="5" t="s">
        <v>55</v>
      </c>
      <c r="B36" s="22"/>
      <c r="C36" s="25"/>
      <c r="D36" s="25"/>
      <c r="E36" s="25"/>
    </row>
    <row r="37" spans="1:5" ht="15.75" thickBot="1" x14ac:dyDescent="0.3">
      <c r="A37" s="3" t="s">
        <v>0</v>
      </c>
      <c r="B37" s="4" t="s">
        <v>1</v>
      </c>
      <c r="C37" s="4" t="s">
        <v>2</v>
      </c>
      <c r="D37" s="4" t="s">
        <v>3</v>
      </c>
      <c r="E37" s="4" t="s">
        <v>4</v>
      </c>
    </row>
    <row r="38" spans="1:5" x14ac:dyDescent="0.25">
      <c r="A38" s="26" t="s">
        <v>5</v>
      </c>
      <c r="B38" s="7">
        <v>4</v>
      </c>
      <c r="C38" s="11">
        <f t="shared" ref="C38:C48" si="4">100*B38/$B$49</f>
        <v>20</v>
      </c>
      <c r="D38" s="11">
        <v>11124</v>
      </c>
      <c r="E38" s="11">
        <f t="shared" ref="E38:E48" si="5">100*D38/$D$49</f>
        <v>19.813690041501168</v>
      </c>
    </row>
    <row r="39" spans="1:5" x14ac:dyDescent="0.25">
      <c r="A39" s="27" t="s">
        <v>10</v>
      </c>
      <c r="B39" s="9">
        <v>4</v>
      </c>
      <c r="C39" s="12">
        <f t="shared" si="4"/>
        <v>20</v>
      </c>
      <c r="D39" s="12">
        <v>11124</v>
      </c>
      <c r="E39" s="12">
        <f t="shared" si="5"/>
        <v>19.813690041501168</v>
      </c>
    </row>
    <row r="40" spans="1:5" x14ac:dyDescent="0.25">
      <c r="A40" s="31" t="s">
        <v>11</v>
      </c>
      <c r="B40">
        <v>4</v>
      </c>
      <c r="C40" s="33">
        <f t="shared" si="4"/>
        <v>20</v>
      </c>
      <c r="D40" s="33">
        <v>11124</v>
      </c>
      <c r="E40" s="33">
        <f t="shared" si="5"/>
        <v>19.813690041501168</v>
      </c>
    </row>
    <row r="41" spans="1:5" x14ac:dyDescent="0.25">
      <c r="A41" s="29" t="s">
        <v>17</v>
      </c>
      <c r="B41" s="7">
        <v>8</v>
      </c>
      <c r="C41" s="14">
        <f t="shared" si="4"/>
        <v>40</v>
      </c>
      <c r="D41" s="14">
        <v>22535</v>
      </c>
      <c r="E41" s="14">
        <f t="shared" si="5"/>
        <v>40.138574711005823</v>
      </c>
    </row>
    <row r="42" spans="1:5" x14ac:dyDescent="0.25">
      <c r="A42" s="27" t="s">
        <v>21</v>
      </c>
      <c r="B42" s="9">
        <v>6</v>
      </c>
      <c r="C42" s="12">
        <f t="shared" si="4"/>
        <v>30</v>
      </c>
      <c r="D42" s="12">
        <v>16118</v>
      </c>
      <c r="E42" s="12">
        <f t="shared" si="5"/>
        <v>28.708832801952159</v>
      </c>
    </row>
    <row r="43" spans="1:5" x14ac:dyDescent="0.25">
      <c r="A43" s="31" t="s">
        <v>22</v>
      </c>
      <c r="B43">
        <v>6</v>
      </c>
      <c r="C43" s="33">
        <f t="shared" si="4"/>
        <v>30</v>
      </c>
      <c r="D43" s="33">
        <v>16118</v>
      </c>
      <c r="E43" s="33">
        <f t="shared" si="5"/>
        <v>28.708832801952159</v>
      </c>
    </row>
    <row r="44" spans="1:5" x14ac:dyDescent="0.25">
      <c r="A44" s="27" t="s">
        <v>24</v>
      </c>
      <c r="B44" s="9">
        <v>2</v>
      </c>
      <c r="C44" s="12">
        <f t="shared" si="4"/>
        <v>10</v>
      </c>
      <c r="D44" s="12">
        <v>6417</v>
      </c>
      <c r="E44" s="12">
        <f t="shared" si="5"/>
        <v>11.429741909053666</v>
      </c>
    </row>
    <row r="45" spans="1:5" x14ac:dyDescent="0.25">
      <c r="A45" s="31" t="s">
        <v>9</v>
      </c>
      <c r="B45">
        <v>2</v>
      </c>
      <c r="C45" s="33">
        <f t="shared" si="4"/>
        <v>10</v>
      </c>
      <c r="D45" s="33">
        <v>6417</v>
      </c>
      <c r="E45" s="33">
        <f t="shared" si="5"/>
        <v>11.429741909053666</v>
      </c>
    </row>
    <row r="46" spans="1:5" x14ac:dyDescent="0.25">
      <c r="A46" s="29" t="s">
        <v>26</v>
      </c>
      <c r="B46" s="7">
        <v>8</v>
      </c>
      <c r="C46" s="14">
        <f t="shared" si="4"/>
        <v>40</v>
      </c>
      <c r="D46" s="14">
        <v>22484</v>
      </c>
      <c r="E46" s="14">
        <f t="shared" si="5"/>
        <v>40.047735247493009</v>
      </c>
    </row>
    <row r="47" spans="1:5" x14ac:dyDescent="0.25">
      <c r="A47" s="27" t="s">
        <v>33</v>
      </c>
      <c r="B47" s="9">
        <v>8</v>
      </c>
      <c r="C47" s="12">
        <f t="shared" si="4"/>
        <v>40</v>
      </c>
      <c r="D47" s="12">
        <v>22484</v>
      </c>
      <c r="E47" s="12">
        <f t="shared" si="5"/>
        <v>40.047735247493009</v>
      </c>
    </row>
    <row r="48" spans="1:5" ht="15.75" thickBot="1" x14ac:dyDescent="0.3">
      <c r="A48" s="32" t="s">
        <v>34</v>
      </c>
      <c r="B48">
        <v>8</v>
      </c>
      <c r="C48" s="34">
        <f t="shared" si="4"/>
        <v>40</v>
      </c>
      <c r="D48" s="34">
        <v>22484</v>
      </c>
      <c r="E48" s="34">
        <f t="shared" si="5"/>
        <v>40.047735247493009</v>
      </c>
    </row>
    <row r="49" spans="1:5" ht="15.75" thickBot="1" x14ac:dyDescent="0.3">
      <c r="A49" s="2" t="s">
        <v>37</v>
      </c>
      <c r="B49" s="2">
        <v>20</v>
      </c>
      <c r="D49" s="2">
        <v>56143</v>
      </c>
    </row>
    <row r="50" spans="1:5" ht="15.75" thickBot="1" x14ac:dyDescent="0.3"/>
    <row r="51" spans="1:5" ht="15.75" thickBot="1" x14ac:dyDescent="0.3">
      <c r="A51" s="5" t="s">
        <v>56</v>
      </c>
      <c r="B51" s="22"/>
      <c r="C51" s="25"/>
      <c r="D51" s="25"/>
      <c r="E51" s="25"/>
    </row>
    <row r="52" spans="1:5" ht="15.75" thickBot="1" x14ac:dyDescent="0.3">
      <c r="A52" s="3" t="s">
        <v>0</v>
      </c>
      <c r="B52" s="4" t="s">
        <v>1</v>
      </c>
      <c r="C52" s="4" t="s">
        <v>2</v>
      </c>
      <c r="D52" s="4" t="s">
        <v>3</v>
      </c>
      <c r="E52" s="4" t="s">
        <v>4</v>
      </c>
    </row>
    <row r="53" spans="1:5" x14ac:dyDescent="0.25">
      <c r="A53" s="26" t="s">
        <v>17</v>
      </c>
      <c r="B53" s="7">
        <v>13</v>
      </c>
      <c r="C53" s="11">
        <f t="shared" ref="C53:C60" si="6">100*B53/$B$61</f>
        <v>61.904761904761905</v>
      </c>
      <c r="D53" s="7">
        <v>28796</v>
      </c>
      <c r="E53" s="11">
        <f t="shared" ref="E53:E60" si="7">100*D53/$D$61</f>
        <v>62.604082874970103</v>
      </c>
    </row>
    <row r="54" spans="1:5" x14ac:dyDescent="0.25">
      <c r="A54" s="27" t="s">
        <v>21</v>
      </c>
      <c r="B54" s="9">
        <v>5</v>
      </c>
      <c r="C54" s="12">
        <f t="shared" si="6"/>
        <v>23.80952380952381</v>
      </c>
      <c r="D54" s="9">
        <v>12052</v>
      </c>
      <c r="E54" s="12">
        <f t="shared" si="7"/>
        <v>26.201708807096114</v>
      </c>
    </row>
    <row r="55" spans="1:5" x14ac:dyDescent="0.25">
      <c r="A55" s="31" t="s">
        <v>22</v>
      </c>
      <c r="B55">
        <v>5</v>
      </c>
      <c r="C55" s="33">
        <f t="shared" si="6"/>
        <v>23.80952380952381</v>
      </c>
      <c r="D55">
        <v>12052</v>
      </c>
      <c r="E55" s="33">
        <f t="shared" si="7"/>
        <v>26.201708807096114</v>
      </c>
    </row>
    <row r="56" spans="1:5" x14ac:dyDescent="0.25">
      <c r="A56" s="27" t="s">
        <v>24</v>
      </c>
      <c r="B56" s="9">
        <v>8</v>
      </c>
      <c r="C56" s="12">
        <f t="shared" si="6"/>
        <v>38.095238095238095</v>
      </c>
      <c r="D56" s="9">
        <v>16744</v>
      </c>
      <c r="E56" s="12">
        <f t="shared" si="7"/>
        <v>36.402374067873993</v>
      </c>
    </row>
    <row r="57" spans="1:5" x14ac:dyDescent="0.25">
      <c r="A57" s="31" t="s">
        <v>9</v>
      </c>
      <c r="B57">
        <v>8</v>
      </c>
      <c r="C57" s="33">
        <f t="shared" si="6"/>
        <v>38.095238095238095</v>
      </c>
      <c r="D57">
        <v>16744</v>
      </c>
      <c r="E57" s="33">
        <f t="shared" si="7"/>
        <v>36.402374067873993</v>
      </c>
    </row>
    <row r="58" spans="1:5" x14ac:dyDescent="0.25">
      <c r="A58" s="29" t="s">
        <v>26</v>
      </c>
      <c r="B58" s="7">
        <v>8</v>
      </c>
      <c r="C58" s="14">
        <f t="shared" si="6"/>
        <v>38.095238095238095</v>
      </c>
      <c r="D58" s="7">
        <v>17201</v>
      </c>
      <c r="E58" s="14">
        <f t="shared" si="7"/>
        <v>37.395917125029897</v>
      </c>
    </row>
    <row r="59" spans="1:5" x14ac:dyDescent="0.25">
      <c r="A59" s="27" t="s">
        <v>33</v>
      </c>
      <c r="B59" s="9">
        <v>8</v>
      </c>
      <c r="C59" s="12">
        <f t="shared" si="6"/>
        <v>38.095238095238095</v>
      </c>
      <c r="D59" s="9">
        <v>17201</v>
      </c>
      <c r="E59" s="12">
        <f t="shared" si="7"/>
        <v>37.395917125029897</v>
      </c>
    </row>
    <row r="60" spans="1:5" ht="15.75" thickBot="1" x14ac:dyDescent="0.3">
      <c r="A60" s="32" t="s">
        <v>34</v>
      </c>
      <c r="B60">
        <v>8</v>
      </c>
      <c r="C60" s="34">
        <f t="shared" si="6"/>
        <v>38.095238095238095</v>
      </c>
      <c r="D60">
        <v>17201</v>
      </c>
      <c r="E60" s="34">
        <f t="shared" si="7"/>
        <v>37.395917125029897</v>
      </c>
    </row>
    <row r="61" spans="1:5" ht="15.75" thickBot="1" x14ac:dyDescent="0.3">
      <c r="A61" s="41" t="s">
        <v>37</v>
      </c>
      <c r="B61" s="2">
        <v>21</v>
      </c>
      <c r="D61" s="2">
        <v>45997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opLeftCell="A90" zoomScale="85" zoomScaleNormal="85" workbookViewId="0">
      <selection activeCell="D50" sqref="D50"/>
    </sheetView>
  </sheetViews>
  <sheetFormatPr defaultRowHeight="15" x14ac:dyDescent="0.25"/>
  <cols>
    <col min="1" max="1" width="21.140625" customWidth="1"/>
    <col min="2" max="2" width="28.42578125" bestFit="1" customWidth="1"/>
    <col min="3" max="3" width="12" bestFit="1" customWidth="1"/>
    <col min="4" max="4" width="28.28515625" bestFit="1" customWidth="1"/>
  </cols>
  <sheetData>
    <row r="1" spans="1:6" ht="15.75" thickBot="1" x14ac:dyDescent="0.3">
      <c r="A1" s="1" t="s">
        <v>57</v>
      </c>
      <c r="B1" s="2"/>
      <c r="C1" s="22"/>
      <c r="D1" s="22"/>
      <c r="E1" s="40"/>
      <c r="F1" s="25"/>
    </row>
    <row r="2" spans="1:6" ht="15.75" thickBot="1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6" x14ac:dyDescent="0.25">
      <c r="A3" s="26" t="s">
        <v>5</v>
      </c>
      <c r="B3" s="7">
        <v>43</v>
      </c>
      <c r="C3" s="11">
        <f>100*B3/'Northern France'!$B$26</f>
        <v>20.093457943925234</v>
      </c>
      <c r="D3" s="7">
        <v>61811</v>
      </c>
      <c r="E3" s="11">
        <f>100*D3/'Northern France'!$D$26</f>
        <v>26.878087386071105</v>
      </c>
    </row>
    <row r="4" spans="1:6" x14ac:dyDescent="0.25">
      <c r="A4" s="27" t="s">
        <v>6</v>
      </c>
      <c r="B4" s="9">
        <v>14</v>
      </c>
      <c r="C4" s="12">
        <f>100*B4/'Northern France'!$B$26</f>
        <v>6.5420560747663554</v>
      </c>
      <c r="D4" s="9">
        <v>23964</v>
      </c>
      <c r="E4" s="12">
        <f>100*D4/'Northern France'!$D$26</f>
        <v>10.420580254644124</v>
      </c>
    </row>
    <row r="5" spans="1:6" x14ac:dyDescent="0.25">
      <c r="A5" s="31" t="s">
        <v>9</v>
      </c>
      <c r="B5">
        <v>14</v>
      </c>
      <c r="C5" s="33">
        <f>100*B5/'Northern France'!$B$26</f>
        <v>6.5420560747663554</v>
      </c>
      <c r="D5">
        <v>23964</v>
      </c>
      <c r="E5" s="33">
        <f>100*D5/'Northern France'!$D$26</f>
        <v>10.420580254644124</v>
      </c>
    </row>
    <row r="6" spans="1:6" x14ac:dyDescent="0.25">
      <c r="A6" s="27" t="s">
        <v>10</v>
      </c>
      <c r="B6" s="9">
        <v>29</v>
      </c>
      <c r="C6" s="12">
        <f>100*B6/'Northern France'!$B$26</f>
        <v>13.551401869158878</v>
      </c>
      <c r="D6" s="9">
        <v>37847</v>
      </c>
      <c r="E6" s="12">
        <f>100*D6/'Northern France'!$D$26</f>
        <v>16.457507131426983</v>
      </c>
    </row>
    <row r="7" spans="1:6" x14ac:dyDescent="0.25">
      <c r="A7" s="31" t="s">
        <v>9</v>
      </c>
      <c r="B7">
        <v>29</v>
      </c>
      <c r="C7" s="33">
        <f>100*B7/'Northern France'!$B$26</f>
        <v>13.551401869158878</v>
      </c>
      <c r="D7">
        <v>37847</v>
      </c>
      <c r="E7" s="33">
        <f>100*D7/'Northern France'!$D$26</f>
        <v>16.457507131426983</v>
      </c>
    </row>
    <row r="8" spans="1:6" x14ac:dyDescent="0.25">
      <c r="A8" s="29" t="s">
        <v>12</v>
      </c>
      <c r="B8" s="7">
        <v>2</v>
      </c>
      <c r="C8" s="14">
        <f>100*B8/'Northern France'!$B$26</f>
        <v>0.93457943925233644</v>
      </c>
      <c r="D8" s="7">
        <v>1354</v>
      </c>
      <c r="E8" s="14">
        <f>100*D8/'Northern France'!$D$26</f>
        <v>0.58877756905308565</v>
      </c>
    </row>
    <row r="9" spans="1:6" x14ac:dyDescent="0.25">
      <c r="A9" s="27" t="s">
        <v>13</v>
      </c>
      <c r="B9" s="9">
        <v>2</v>
      </c>
      <c r="C9" s="12">
        <f>100*B9/'Northern France'!$B$26</f>
        <v>0.93457943925233644</v>
      </c>
      <c r="D9" s="9">
        <v>1354</v>
      </c>
      <c r="E9" s="12">
        <f>100*D9/'Northern France'!$D$26</f>
        <v>0.58877756905308565</v>
      </c>
    </row>
    <row r="10" spans="1:6" x14ac:dyDescent="0.25">
      <c r="A10" s="31" t="s">
        <v>9</v>
      </c>
      <c r="B10">
        <v>2</v>
      </c>
      <c r="C10" s="33">
        <f>100*B10/'Northern France'!$B$26</f>
        <v>0.93457943925233644</v>
      </c>
      <c r="D10">
        <v>1354</v>
      </c>
      <c r="E10" s="33">
        <f>100*D10/'Northern France'!$D$26</f>
        <v>0.58877756905308565</v>
      </c>
    </row>
    <row r="11" spans="1:6" x14ac:dyDescent="0.25">
      <c r="A11" s="29" t="s">
        <v>17</v>
      </c>
      <c r="B11" s="7">
        <v>4</v>
      </c>
      <c r="C11" s="14">
        <f>100*B11/'Northern France'!$B$26</f>
        <v>1.8691588785046729</v>
      </c>
      <c r="D11" s="7">
        <v>6642</v>
      </c>
      <c r="E11" s="14">
        <f>100*D11/'Northern France'!$D$26</f>
        <v>2.8882279273638072</v>
      </c>
    </row>
    <row r="12" spans="1:6" x14ac:dyDescent="0.25">
      <c r="A12" s="27" t="s">
        <v>21</v>
      </c>
      <c r="B12" s="9">
        <v>4</v>
      </c>
      <c r="C12" s="12">
        <f>100*B12/'Northern France'!$B$26</f>
        <v>1.8691588785046729</v>
      </c>
      <c r="D12" s="9">
        <v>6642</v>
      </c>
      <c r="E12" s="12">
        <f>100*D12/'Northern France'!$D$26</f>
        <v>2.8882279273638072</v>
      </c>
    </row>
    <row r="13" spans="1:6" x14ac:dyDescent="0.25">
      <c r="A13" s="31" t="s">
        <v>22</v>
      </c>
      <c r="B13">
        <v>4</v>
      </c>
      <c r="C13" s="33">
        <f>100*B13/'Northern France'!$B$26</f>
        <v>1.8691588785046729</v>
      </c>
      <c r="D13">
        <v>6642</v>
      </c>
      <c r="E13" s="33">
        <f>100*D13/'Northern France'!$D$26</f>
        <v>2.8882279273638072</v>
      </c>
    </row>
    <row r="14" spans="1:6" x14ac:dyDescent="0.25">
      <c r="A14" s="29" t="s">
        <v>36</v>
      </c>
      <c r="B14" s="7">
        <v>1</v>
      </c>
      <c r="C14" s="14">
        <f>100*B14/'Northern France'!$B$26</f>
        <v>0.46728971962616822</v>
      </c>
      <c r="D14" s="7">
        <v>368</v>
      </c>
      <c r="E14" s="14">
        <f>100*D14/'Northern France'!$D$26</f>
        <v>0.16002226396716066</v>
      </c>
    </row>
    <row r="15" spans="1:6" x14ac:dyDescent="0.25">
      <c r="A15" s="27" t="s">
        <v>25</v>
      </c>
      <c r="B15" s="9">
        <v>1</v>
      </c>
      <c r="C15" s="12">
        <f>100*B15/'Northern France'!$B$26</f>
        <v>0.46728971962616822</v>
      </c>
      <c r="D15" s="9">
        <v>368</v>
      </c>
      <c r="E15" s="12">
        <f>100*D15/'Northern France'!$D$26</f>
        <v>0.16002226396716066</v>
      </c>
    </row>
    <row r="16" spans="1:6" x14ac:dyDescent="0.25">
      <c r="A16" s="31" t="s">
        <v>9</v>
      </c>
      <c r="B16">
        <v>1</v>
      </c>
      <c r="C16" s="33">
        <f>100*B16/'Northern France'!$B$26</f>
        <v>0.46728971962616822</v>
      </c>
      <c r="D16">
        <v>368</v>
      </c>
      <c r="E16" s="33">
        <f>100*D16/'Northern France'!$D$26</f>
        <v>0.16002226396716066</v>
      </c>
    </row>
    <row r="17" spans="1:5" x14ac:dyDescent="0.25">
      <c r="A17" s="29" t="s">
        <v>26</v>
      </c>
      <c r="B17" s="7">
        <v>164</v>
      </c>
      <c r="C17" s="14">
        <f>100*B17/'Northern France'!$B$26</f>
        <v>76.635514018691595</v>
      </c>
      <c r="D17" s="7">
        <v>159793</v>
      </c>
      <c r="E17" s="14">
        <f>100*D17/'Northern France'!$D$26</f>
        <v>69.484884853544841</v>
      </c>
    </row>
    <row r="18" spans="1:5" x14ac:dyDescent="0.25">
      <c r="A18" s="27" t="s">
        <v>27</v>
      </c>
      <c r="B18" s="9">
        <v>1</v>
      </c>
      <c r="C18" s="12">
        <f>100*B18/'Northern France'!$B$26</f>
        <v>0.46728971962616822</v>
      </c>
      <c r="D18" s="9">
        <v>345</v>
      </c>
      <c r="E18" s="12">
        <f>100*D18/'Northern France'!$D$26</f>
        <v>0.15002087246921311</v>
      </c>
    </row>
    <row r="19" spans="1:5" x14ac:dyDescent="0.25">
      <c r="A19" s="31" t="s">
        <v>9</v>
      </c>
      <c r="B19">
        <v>1</v>
      </c>
      <c r="C19" s="33">
        <f>100*B19/'Northern France'!$B$26</f>
        <v>0.46728971962616822</v>
      </c>
      <c r="D19">
        <v>345</v>
      </c>
      <c r="E19" s="33">
        <f>100*D19/'Northern France'!$D$26</f>
        <v>0.15002087246921311</v>
      </c>
    </row>
    <row r="20" spans="1:5" x14ac:dyDescent="0.25">
      <c r="A20" s="27" t="s">
        <v>28</v>
      </c>
      <c r="B20" s="9">
        <v>25</v>
      </c>
      <c r="C20" s="12">
        <f>100*B20/'Northern France'!$B$26</f>
        <v>11.682242990654206</v>
      </c>
      <c r="D20" s="9">
        <v>14724</v>
      </c>
      <c r="E20" s="12">
        <f>100*D20/'Northern France'!$D$26</f>
        <v>6.4026299311208517</v>
      </c>
    </row>
    <row r="21" spans="1:5" x14ac:dyDescent="0.25">
      <c r="A21" s="31" t="s">
        <v>9</v>
      </c>
      <c r="B21">
        <v>25</v>
      </c>
      <c r="C21" s="33">
        <f>100*B21/'Northern France'!$B$26</f>
        <v>11.682242990654206</v>
      </c>
      <c r="D21">
        <v>14724</v>
      </c>
      <c r="E21" s="33">
        <f>100*D21/'Northern France'!$D$26</f>
        <v>6.4026299311208517</v>
      </c>
    </row>
    <row r="22" spans="1:5" x14ac:dyDescent="0.25">
      <c r="A22" s="27" t="s">
        <v>33</v>
      </c>
      <c r="B22" s="9">
        <v>9</v>
      </c>
      <c r="C22" s="12">
        <f>100*B22/'Northern France'!$B$26</f>
        <v>4.2056074766355138</v>
      </c>
      <c r="D22" s="9">
        <v>56555</v>
      </c>
      <c r="E22" s="12">
        <f>100*D22/'Northern France'!$D$26</f>
        <v>24.592552007235788</v>
      </c>
    </row>
    <row r="23" spans="1:5" x14ac:dyDescent="0.25">
      <c r="A23" s="31" t="s">
        <v>9</v>
      </c>
      <c r="B23">
        <v>9</v>
      </c>
      <c r="C23" s="33">
        <f>100*B23/'Northern France'!$B$26</f>
        <v>4.2056074766355138</v>
      </c>
      <c r="D23">
        <v>56555</v>
      </c>
      <c r="E23" s="33">
        <f>100*D23/'Northern France'!$D$26</f>
        <v>24.592552007235788</v>
      </c>
    </row>
    <row r="24" spans="1:5" x14ac:dyDescent="0.25">
      <c r="A24" s="27" t="s">
        <v>23</v>
      </c>
      <c r="B24" s="9">
        <v>129</v>
      </c>
      <c r="C24" s="12">
        <f>100*B24/'Northern France'!$B$26</f>
        <v>60.280373831775698</v>
      </c>
      <c r="D24" s="9">
        <v>88169</v>
      </c>
      <c r="E24" s="12">
        <f>100*D24/'Northern France'!$D$26</f>
        <v>38.339682042718984</v>
      </c>
    </row>
    <row r="25" spans="1:5" ht="15.75" thickBot="1" x14ac:dyDescent="0.3">
      <c r="A25" s="32" t="s">
        <v>9</v>
      </c>
      <c r="B25">
        <v>129</v>
      </c>
      <c r="C25" s="34">
        <f>100*B25/'Northern France'!$B$26</f>
        <v>60.280373831775698</v>
      </c>
      <c r="D25">
        <v>88169</v>
      </c>
      <c r="E25" s="34">
        <f>100*D25/'Northern France'!$D$26</f>
        <v>38.339682042718984</v>
      </c>
    </row>
    <row r="26" spans="1:5" ht="15.75" thickBot="1" x14ac:dyDescent="0.3">
      <c r="A26" s="2" t="s">
        <v>37</v>
      </c>
      <c r="B26" s="2">
        <v>214</v>
      </c>
      <c r="D26" s="2">
        <v>229968</v>
      </c>
    </row>
    <row r="27" spans="1:5" ht="15.75" thickBot="1" x14ac:dyDescent="0.3"/>
    <row r="28" spans="1:5" ht="15.75" thickBot="1" x14ac:dyDescent="0.3">
      <c r="A28" s="5" t="s">
        <v>58</v>
      </c>
      <c r="B28" s="22"/>
      <c r="C28" s="25"/>
      <c r="D28" s="25"/>
      <c r="E28" s="25"/>
    </row>
    <row r="29" spans="1:5" ht="15.75" thickBot="1" x14ac:dyDescent="0.3">
      <c r="A29" s="3" t="s">
        <v>0</v>
      </c>
      <c r="B29" s="4" t="s">
        <v>1</v>
      </c>
      <c r="C29" s="4" t="s">
        <v>2</v>
      </c>
      <c r="D29" s="4" t="s">
        <v>3</v>
      </c>
      <c r="E29" s="4" t="s">
        <v>4</v>
      </c>
    </row>
    <row r="30" spans="1:5" x14ac:dyDescent="0.25">
      <c r="A30" s="26" t="s">
        <v>36</v>
      </c>
      <c r="B30" s="7">
        <v>1</v>
      </c>
      <c r="C30" s="11">
        <f t="shared" ref="C30:C37" si="0">100*B30/$B$38</f>
        <v>3.225806451612903</v>
      </c>
      <c r="D30" s="7">
        <v>368</v>
      </c>
      <c r="E30" s="11">
        <f t="shared" ref="E30:E37" si="1">100*D30/$D$38</f>
        <v>3.1853198303470962</v>
      </c>
    </row>
    <row r="31" spans="1:5" x14ac:dyDescent="0.25">
      <c r="A31" s="27" t="s">
        <v>25</v>
      </c>
      <c r="B31" s="9">
        <v>1</v>
      </c>
      <c r="C31" s="12">
        <f t="shared" si="0"/>
        <v>3.225806451612903</v>
      </c>
      <c r="D31" s="9">
        <v>368</v>
      </c>
      <c r="E31" s="12">
        <f t="shared" si="1"/>
        <v>3.1853198303470962</v>
      </c>
    </row>
    <row r="32" spans="1:5" x14ac:dyDescent="0.25">
      <c r="A32" s="31" t="s">
        <v>9</v>
      </c>
      <c r="B32">
        <v>1</v>
      </c>
      <c r="C32" s="33">
        <f t="shared" si="0"/>
        <v>3.225806451612903</v>
      </c>
      <c r="D32">
        <v>368</v>
      </c>
      <c r="E32" s="33">
        <f t="shared" si="1"/>
        <v>3.1853198303470962</v>
      </c>
    </row>
    <row r="33" spans="1:5" x14ac:dyDescent="0.25">
      <c r="A33" s="29" t="s">
        <v>26</v>
      </c>
      <c r="B33" s="7">
        <v>30</v>
      </c>
      <c r="C33" s="14">
        <f t="shared" si="0"/>
        <v>96.774193548387103</v>
      </c>
      <c r="D33" s="7">
        <v>11185</v>
      </c>
      <c r="E33" s="14">
        <f t="shared" si="1"/>
        <v>96.814680169652902</v>
      </c>
    </row>
    <row r="34" spans="1:5" x14ac:dyDescent="0.25">
      <c r="A34" s="27" t="s">
        <v>28</v>
      </c>
      <c r="B34" s="9">
        <v>2</v>
      </c>
      <c r="C34" s="12">
        <f t="shared" si="0"/>
        <v>6.4516129032258061</v>
      </c>
      <c r="D34" s="9">
        <v>766</v>
      </c>
      <c r="E34" s="12">
        <f t="shared" si="1"/>
        <v>6.6303124729507488</v>
      </c>
    </row>
    <row r="35" spans="1:5" x14ac:dyDescent="0.25">
      <c r="A35" s="31" t="s">
        <v>9</v>
      </c>
      <c r="B35">
        <v>2</v>
      </c>
      <c r="C35" s="33">
        <f t="shared" si="0"/>
        <v>6.4516129032258061</v>
      </c>
      <c r="D35">
        <v>766</v>
      </c>
      <c r="E35" s="33">
        <f t="shared" si="1"/>
        <v>6.6303124729507488</v>
      </c>
    </row>
    <row r="36" spans="1:5" x14ac:dyDescent="0.25">
      <c r="A36" s="27" t="s">
        <v>23</v>
      </c>
      <c r="B36" s="9">
        <v>28</v>
      </c>
      <c r="C36" s="12">
        <f t="shared" si="0"/>
        <v>90.322580645161295</v>
      </c>
      <c r="D36" s="9">
        <v>10419</v>
      </c>
      <c r="E36" s="12">
        <f t="shared" si="1"/>
        <v>90.184367696702154</v>
      </c>
    </row>
    <row r="37" spans="1:5" ht="15.75" thickBot="1" x14ac:dyDescent="0.3">
      <c r="A37" s="32" t="s">
        <v>9</v>
      </c>
      <c r="B37">
        <v>28</v>
      </c>
      <c r="C37" s="34">
        <f t="shared" si="0"/>
        <v>90.322580645161295</v>
      </c>
      <c r="D37">
        <v>10419</v>
      </c>
      <c r="E37" s="34">
        <f t="shared" si="1"/>
        <v>90.184367696702154</v>
      </c>
    </row>
    <row r="38" spans="1:5" ht="15.75" thickBot="1" x14ac:dyDescent="0.3">
      <c r="A38" s="2" t="s">
        <v>37</v>
      </c>
      <c r="B38" s="2">
        <v>31</v>
      </c>
      <c r="D38" s="2">
        <v>11553</v>
      </c>
    </row>
    <row r="39" spans="1:5" ht="15.75" thickBot="1" x14ac:dyDescent="0.3"/>
    <row r="40" spans="1:5" ht="15.75" thickBot="1" x14ac:dyDescent="0.3">
      <c r="A40" s="5" t="s">
        <v>59</v>
      </c>
      <c r="B40" s="22"/>
      <c r="C40" s="25"/>
      <c r="D40" s="25"/>
      <c r="E40" s="25"/>
    </row>
    <row r="41" spans="1:5" ht="15.75" thickBot="1" x14ac:dyDescent="0.3">
      <c r="A41" s="3" t="s">
        <v>0</v>
      </c>
      <c r="B41" s="4" t="s">
        <v>1</v>
      </c>
      <c r="C41" s="4" t="s">
        <v>2</v>
      </c>
      <c r="D41" s="4" t="s">
        <v>3</v>
      </c>
      <c r="E41" s="4" t="s">
        <v>4</v>
      </c>
    </row>
    <row r="42" spans="1:5" x14ac:dyDescent="0.25">
      <c r="A42" s="26" t="s">
        <v>5</v>
      </c>
      <c r="B42" s="7">
        <v>1</v>
      </c>
      <c r="C42" s="11">
        <f t="shared" ref="C42:C49" si="2">100*B42/$B$50</f>
        <v>2.1739130434782608</v>
      </c>
      <c r="D42" s="7">
        <v>380</v>
      </c>
      <c r="E42" s="11">
        <f t="shared" ref="E42:E49" si="3">100*D42/$D$50</f>
        <v>2.2063519712013004</v>
      </c>
    </row>
    <row r="43" spans="1:5" x14ac:dyDescent="0.25">
      <c r="A43" s="27" t="s">
        <v>10</v>
      </c>
      <c r="B43" s="9">
        <v>1</v>
      </c>
      <c r="C43" s="12">
        <f t="shared" si="2"/>
        <v>2.1739130434782608</v>
      </c>
      <c r="D43" s="9">
        <v>380</v>
      </c>
      <c r="E43" s="12">
        <f t="shared" si="3"/>
        <v>2.2063519712013004</v>
      </c>
    </row>
    <row r="44" spans="1:5" x14ac:dyDescent="0.25">
      <c r="A44" s="31" t="s">
        <v>9</v>
      </c>
      <c r="B44">
        <v>1</v>
      </c>
      <c r="C44" s="33">
        <f t="shared" si="2"/>
        <v>2.1739130434782608</v>
      </c>
      <c r="D44">
        <v>380</v>
      </c>
      <c r="E44" s="33">
        <f t="shared" si="3"/>
        <v>2.2063519712013004</v>
      </c>
    </row>
    <row r="45" spans="1:5" x14ac:dyDescent="0.25">
      <c r="A45" s="29" t="s">
        <v>26</v>
      </c>
      <c r="B45" s="7">
        <v>45</v>
      </c>
      <c r="C45" s="14">
        <f t="shared" si="2"/>
        <v>97.826086956521735</v>
      </c>
      <c r="D45" s="7">
        <v>16843</v>
      </c>
      <c r="E45" s="14">
        <f t="shared" si="3"/>
        <v>97.7936480287987</v>
      </c>
    </row>
    <row r="46" spans="1:5" x14ac:dyDescent="0.25">
      <c r="A46" s="27" t="s">
        <v>28</v>
      </c>
      <c r="B46" s="9">
        <v>7</v>
      </c>
      <c r="C46" s="12">
        <f t="shared" si="2"/>
        <v>15.217391304347826</v>
      </c>
      <c r="D46" s="9">
        <v>2793</v>
      </c>
      <c r="E46" s="12">
        <f t="shared" si="3"/>
        <v>16.21668698832956</v>
      </c>
    </row>
    <row r="47" spans="1:5" x14ac:dyDescent="0.25">
      <c r="A47" s="31" t="s">
        <v>9</v>
      </c>
      <c r="B47">
        <v>7</v>
      </c>
      <c r="C47" s="33">
        <f t="shared" si="2"/>
        <v>15.217391304347826</v>
      </c>
      <c r="D47">
        <v>2793</v>
      </c>
      <c r="E47" s="33">
        <f t="shared" si="3"/>
        <v>16.21668698832956</v>
      </c>
    </row>
    <row r="48" spans="1:5" x14ac:dyDescent="0.25">
      <c r="A48" s="27" t="s">
        <v>23</v>
      </c>
      <c r="B48" s="9">
        <v>38</v>
      </c>
      <c r="C48" s="12">
        <f t="shared" si="2"/>
        <v>82.608695652173907</v>
      </c>
      <c r="D48" s="9">
        <v>14050</v>
      </c>
      <c r="E48" s="12">
        <f t="shared" si="3"/>
        <v>81.576961040469143</v>
      </c>
    </row>
    <row r="49" spans="1:5" ht="15.75" thickBot="1" x14ac:dyDescent="0.3">
      <c r="A49" s="32" t="s">
        <v>9</v>
      </c>
      <c r="B49">
        <v>38</v>
      </c>
      <c r="C49" s="34">
        <f t="shared" si="2"/>
        <v>82.608695652173907</v>
      </c>
      <c r="D49">
        <v>14050</v>
      </c>
      <c r="E49" s="34">
        <f t="shared" si="3"/>
        <v>81.576961040469143</v>
      </c>
    </row>
    <row r="50" spans="1:5" ht="15.75" thickBot="1" x14ac:dyDescent="0.3">
      <c r="A50" s="2" t="s">
        <v>37</v>
      </c>
      <c r="B50" s="2">
        <v>46</v>
      </c>
      <c r="D50" s="2">
        <v>17223</v>
      </c>
    </row>
    <row r="51" spans="1:5" ht="15.75" thickBot="1" x14ac:dyDescent="0.3"/>
    <row r="52" spans="1:5" ht="15.75" thickBot="1" x14ac:dyDescent="0.3">
      <c r="A52" s="5" t="s">
        <v>60</v>
      </c>
      <c r="B52" s="22"/>
      <c r="C52" s="25"/>
      <c r="D52" s="25"/>
      <c r="E52" s="25"/>
    </row>
    <row r="53" spans="1:5" ht="15.75" thickBot="1" x14ac:dyDescent="0.3">
      <c r="A53" s="3" t="s">
        <v>0</v>
      </c>
      <c r="B53" s="4" t="s">
        <v>1</v>
      </c>
      <c r="C53" s="4" t="s">
        <v>2</v>
      </c>
      <c r="D53" s="4" t="s">
        <v>3</v>
      </c>
      <c r="E53" s="4" t="s">
        <v>4</v>
      </c>
    </row>
    <row r="54" spans="1:5" x14ac:dyDescent="0.25">
      <c r="A54" s="26" t="s">
        <v>5</v>
      </c>
      <c r="B54" s="7">
        <v>2</v>
      </c>
      <c r="C54" s="11">
        <f t="shared" ref="C54:C69" si="4">100*B54/$B$70</f>
        <v>7.4074074074074074</v>
      </c>
      <c r="D54" s="7">
        <v>1935</v>
      </c>
      <c r="E54" s="11">
        <f t="shared" ref="E54:E69" si="5">100*D54/$D$70</f>
        <v>9.7007068732140169</v>
      </c>
    </row>
    <row r="55" spans="1:5" x14ac:dyDescent="0.25">
      <c r="A55" s="27" t="s">
        <v>10</v>
      </c>
      <c r="B55" s="9">
        <v>2</v>
      </c>
      <c r="C55" s="12">
        <f t="shared" si="4"/>
        <v>7.4074074074074074</v>
      </c>
      <c r="D55" s="9">
        <v>1935</v>
      </c>
      <c r="E55" s="12">
        <f t="shared" si="5"/>
        <v>9.7007068732140169</v>
      </c>
    </row>
    <row r="56" spans="1:5" x14ac:dyDescent="0.25">
      <c r="A56" s="31" t="s">
        <v>9</v>
      </c>
      <c r="B56">
        <v>2</v>
      </c>
      <c r="C56" s="33">
        <f t="shared" si="4"/>
        <v>7.4074074074074074</v>
      </c>
      <c r="D56">
        <v>1935</v>
      </c>
      <c r="E56" s="33">
        <f t="shared" si="5"/>
        <v>9.7007068732140169</v>
      </c>
    </row>
    <row r="57" spans="1:5" x14ac:dyDescent="0.25">
      <c r="A57" s="29" t="s">
        <v>12</v>
      </c>
      <c r="B57" s="7">
        <v>1</v>
      </c>
      <c r="C57" s="14">
        <f t="shared" si="4"/>
        <v>3.7037037037037037</v>
      </c>
      <c r="D57" s="7">
        <v>370</v>
      </c>
      <c r="E57" s="14">
        <f t="shared" si="5"/>
        <v>1.8549155261442825</v>
      </c>
    </row>
    <row r="58" spans="1:5" x14ac:dyDescent="0.25">
      <c r="A58" s="27" t="s">
        <v>13</v>
      </c>
      <c r="B58" s="9">
        <v>1</v>
      </c>
      <c r="C58" s="12">
        <f t="shared" si="4"/>
        <v>3.7037037037037037</v>
      </c>
      <c r="D58" s="9">
        <v>370</v>
      </c>
      <c r="E58" s="12">
        <f t="shared" si="5"/>
        <v>1.8549155261442825</v>
      </c>
    </row>
    <row r="59" spans="1:5" x14ac:dyDescent="0.25">
      <c r="A59" s="31" t="s">
        <v>9</v>
      </c>
      <c r="B59">
        <v>1</v>
      </c>
      <c r="C59" s="33">
        <f t="shared" si="4"/>
        <v>3.7037037037037037</v>
      </c>
      <c r="D59">
        <v>370</v>
      </c>
      <c r="E59" s="33">
        <f t="shared" si="5"/>
        <v>1.8549155261442825</v>
      </c>
    </row>
    <row r="60" spans="1:5" x14ac:dyDescent="0.25">
      <c r="A60" s="29" t="s">
        <v>17</v>
      </c>
      <c r="B60" s="7">
        <v>1</v>
      </c>
      <c r="C60" s="14">
        <f t="shared" si="4"/>
        <v>3.7037037037037037</v>
      </c>
      <c r="D60" s="7">
        <v>3010</v>
      </c>
      <c r="E60" s="14">
        <f t="shared" si="5"/>
        <v>15.089988469444027</v>
      </c>
    </row>
    <row r="61" spans="1:5" x14ac:dyDescent="0.25">
      <c r="A61" s="27" t="s">
        <v>21</v>
      </c>
      <c r="B61" s="9">
        <v>1</v>
      </c>
      <c r="C61" s="12">
        <f t="shared" si="4"/>
        <v>3.7037037037037037</v>
      </c>
      <c r="D61" s="9">
        <v>3010</v>
      </c>
      <c r="E61" s="12">
        <f t="shared" si="5"/>
        <v>15.089988469444027</v>
      </c>
    </row>
    <row r="62" spans="1:5" x14ac:dyDescent="0.25">
      <c r="A62" s="31" t="s">
        <v>22</v>
      </c>
      <c r="B62">
        <v>1</v>
      </c>
      <c r="C62" s="33">
        <f t="shared" si="4"/>
        <v>3.7037037037037037</v>
      </c>
      <c r="D62">
        <v>3010</v>
      </c>
      <c r="E62" s="33">
        <f t="shared" si="5"/>
        <v>15.089988469444027</v>
      </c>
    </row>
    <row r="63" spans="1:5" x14ac:dyDescent="0.25">
      <c r="A63" s="29" t="s">
        <v>26</v>
      </c>
      <c r="B63" s="7">
        <v>23</v>
      </c>
      <c r="C63" s="14">
        <f t="shared" si="4"/>
        <v>85.18518518518519</v>
      </c>
      <c r="D63" s="7">
        <v>14632</v>
      </c>
      <c r="E63" s="14">
        <f t="shared" si="5"/>
        <v>73.354389131197678</v>
      </c>
    </row>
    <row r="64" spans="1:5" x14ac:dyDescent="0.25">
      <c r="A64" s="27" t="s">
        <v>27</v>
      </c>
      <c r="B64" s="9">
        <v>1</v>
      </c>
      <c r="C64" s="12">
        <f t="shared" si="4"/>
        <v>3.7037037037037037</v>
      </c>
      <c r="D64" s="9">
        <v>345</v>
      </c>
      <c r="E64" s="12">
        <f t="shared" si="5"/>
        <v>1.7295833959993985</v>
      </c>
    </row>
    <row r="65" spans="1:5" x14ac:dyDescent="0.25">
      <c r="A65" s="31" t="s">
        <v>9</v>
      </c>
      <c r="B65">
        <v>1</v>
      </c>
      <c r="C65" s="33">
        <f t="shared" si="4"/>
        <v>3.7037037037037037</v>
      </c>
      <c r="D65">
        <v>345</v>
      </c>
      <c r="E65" s="33">
        <f t="shared" si="5"/>
        <v>1.7295833959993985</v>
      </c>
    </row>
    <row r="66" spans="1:5" x14ac:dyDescent="0.25">
      <c r="A66" s="27" t="s">
        <v>28</v>
      </c>
      <c r="B66" s="9">
        <v>4</v>
      </c>
      <c r="C66" s="12">
        <f t="shared" si="4"/>
        <v>14.814814814814815</v>
      </c>
      <c r="D66" s="9">
        <v>1662</v>
      </c>
      <c r="E66" s="12">
        <f t="shared" si="5"/>
        <v>8.3320800120318843</v>
      </c>
    </row>
    <row r="67" spans="1:5" x14ac:dyDescent="0.25">
      <c r="A67" s="31" t="s">
        <v>9</v>
      </c>
      <c r="B67">
        <v>4</v>
      </c>
      <c r="C67" s="33">
        <f t="shared" si="4"/>
        <v>14.814814814814815</v>
      </c>
      <c r="D67">
        <v>1662</v>
      </c>
      <c r="E67" s="33">
        <f t="shared" si="5"/>
        <v>8.3320800120318843</v>
      </c>
    </row>
    <row r="68" spans="1:5" x14ac:dyDescent="0.25">
      <c r="A68" s="27" t="s">
        <v>23</v>
      </c>
      <c r="B68" s="9">
        <v>18</v>
      </c>
      <c r="C68" s="12">
        <f t="shared" si="4"/>
        <v>66.666666666666671</v>
      </c>
      <c r="D68" s="9">
        <v>12625</v>
      </c>
      <c r="E68" s="12">
        <f t="shared" si="5"/>
        <v>63.292725723166392</v>
      </c>
    </row>
    <row r="69" spans="1:5" ht="15.75" thickBot="1" x14ac:dyDescent="0.3">
      <c r="A69" s="32" t="s">
        <v>9</v>
      </c>
      <c r="B69">
        <v>18</v>
      </c>
      <c r="C69" s="34">
        <f t="shared" si="4"/>
        <v>66.666666666666671</v>
      </c>
      <c r="D69">
        <v>12625</v>
      </c>
      <c r="E69" s="34">
        <f t="shared" si="5"/>
        <v>63.292725723166392</v>
      </c>
    </row>
    <row r="70" spans="1:5" ht="15.75" thickBot="1" x14ac:dyDescent="0.3">
      <c r="A70" s="2" t="s">
        <v>37</v>
      </c>
      <c r="B70" s="2">
        <v>27</v>
      </c>
      <c r="D70" s="2">
        <v>19947</v>
      </c>
    </row>
    <row r="71" spans="1:5" ht="15.75" thickBot="1" x14ac:dyDescent="0.3"/>
    <row r="72" spans="1:5" ht="15.75" thickBot="1" x14ac:dyDescent="0.3">
      <c r="A72" s="5" t="s">
        <v>61</v>
      </c>
      <c r="B72" s="22"/>
      <c r="C72" s="25"/>
      <c r="D72" s="25"/>
      <c r="E72" s="25"/>
    </row>
    <row r="73" spans="1:5" ht="15.75" thickBot="1" x14ac:dyDescent="0.3">
      <c r="A73" s="3" t="s">
        <v>0</v>
      </c>
      <c r="B73" s="4" t="s">
        <v>1</v>
      </c>
      <c r="C73" s="4" t="s">
        <v>2</v>
      </c>
      <c r="D73" s="4" t="s">
        <v>3</v>
      </c>
      <c r="E73" s="4" t="s">
        <v>4</v>
      </c>
    </row>
    <row r="74" spans="1:5" x14ac:dyDescent="0.25">
      <c r="A74" s="26" t="s">
        <v>5</v>
      </c>
      <c r="B74" s="7">
        <v>8</v>
      </c>
      <c r="C74" s="11">
        <f t="shared" ref="C74:C86" si="6">100*B74/$B$87</f>
        <v>25.806451612903224</v>
      </c>
      <c r="D74" s="7">
        <v>9334</v>
      </c>
      <c r="E74" s="11">
        <f t="shared" ref="E74:E86" si="7">100*D74/$D$87</f>
        <v>45.33929178607859</v>
      </c>
    </row>
    <row r="75" spans="1:5" x14ac:dyDescent="0.25">
      <c r="A75" s="27" t="s">
        <v>6</v>
      </c>
      <c r="B75" s="9">
        <v>3</v>
      </c>
      <c r="C75" s="12">
        <f t="shared" si="6"/>
        <v>9.67741935483871</v>
      </c>
      <c r="D75" s="9">
        <v>4541</v>
      </c>
      <c r="E75" s="12">
        <f t="shared" si="7"/>
        <v>22.057609170835963</v>
      </c>
    </row>
    <row r="76" spans="1:5" x14ac:dyDescent="0.25">
      <c r="A76" s="31" t="s">
        <v>9</v>
      </c>
      <c r="B76">
        <v>3</v>
      </c>
      <c r="C76" s="33">
        <f t="shared" si="6"/>
        <v>9.67741935483871</v>
      </c>
      <c r="D76">
        <v>4541</v>
      </c>
      <c r="E76" s="33">
        <f t="shared" si="7"/>
        <v>22.057609170835963</v>
      </c>
    </row>
    <row r="77" spans="1:5" x14ac:dyDescent="0.25">
      <c r="A77" s="27" t="s">
        <v>10</v>
      </c>
      <c r="B77" s="9">
        <v>5</v>
      </c>
      <c r="C77" s="12">
        <f t="shared" si="6"/>
        <v>16.129032258064516</v>
      </c>
      <c r="D77" s="9">
        <v>4793</v>
      </c>
      <c r="E77" s="12">
        <f t="shared" si="7"/>
        <v>23.28168261524263</v>
      </c>
    </row>
    <row r="78" spans="1:5" x14ac:dyDescent="0.25">
      <c r="A78" s="31" t="s">
        <v>9</v>
      </c>
      <c r="B78">
        <v>5</v>
      </c>
      <c r="C78" s="33">
        <f t="shared" si="6"/>
        <v>16.129032258064516</v>
      </c>
      <c r="D78">
        <v>4793</v>
      </c>
      <c r="E78" s="33">
        <f t="shared" si="7"/>
        <v>23.28168261524263</v>
      </c>
    </row>
    <row r="79" spans="1:5" x14ac:dyDescent="0.25">
      <c r="A79" s="29" t="s">
        <v>12</v>
      </c>
      <c r="B79" s="7">
        <v>1</v>
      </c>
      <c r="C79" s="14">
        <f t="shared" si="6"/>
        <v>3.225806451612903</v>
      </c>
      <c r="D79" s="7">
        <v>984</v>
      </c>
      <c r="E79" s="14">
        <f t="shared" si="7"/>
        <v>4.7797153543498325</v>
      </c>
    </row>
    <row r="80" spans="1:5" x14ac:dyDescent="0.25">
      <c r="A80" s="27" t="s">
        <v>13</v>
      </c>
      <c r="B80" s="9">
        <v>1</v>
      </c>
      <c r="C80" s="12">
        <f t="shared" si="6"/>
        <v>3.225806451612903</v>
      </c>
      <c r="D80" s="9">
        <v>984</v>
      </c>
      <c r="E80" s="12">
        <f t="shared" si="7"/>
        <v>4.7797153543498325</v>
      </c>
    </row>
    <row r="81" spans="1:5" x14ac:dyDescent="0.25">
      <c r="A81" s="31" t="s">
        <v>9</v>
      </c>
      <c r="B81">
        <v>1</v>
      </c>
      <c r="C81" s="33">
        <f t="shared" si="6"/>
        <v>3.225806451612903</v>
      </c>
      <c r="D81">
        <v>984</v>
      </c>
      <c r="E81" s="33">
        <f t="shared" si="7"/>
        <v>4.7797153543498325</v>
      </c>
    </row>
    <row r="82" spans="1:5" x14ac:dyDescent="0.25">
      <c r="A82" s="29" t="s">
        <v>26</v>
      </c>
      <c r="B82" s="7">
        <v>22</v>
      </c>
      <c r="C82" s="14">
        <f t="shared" si="6"/>
        <v>70.967741935483872</v>
      </c>
      <c r="D82" s="7">
        <v>10269</v>
      </c>
      <c r="E82" s="14">
        <f t="shared" si="7"/>
        <v>49.880992859571577</v>
      </c>
    </row>
    <row r="83" spans="1:5" x14ac:dyDescent="0.25">
      <c r="A83" s="27" t="s">
        <v>28</v>
      </c>
      <c r="B83" s="9">
        <v>2</v>
      </c>
      <c r="C83" s="12">
        <f t="shared" si="6"/>
        <v>6.4516129032258061</v>
      </c>
      <c r="D83" s="9">
        <v>950</v>
      </c>
      <c r="E83" s="12">
        <f t="shared" si="7"/>
        <v>4.6145625880409966</v>
      </c>
    </row>
    <row r="84" spans="1:5" x14ac:dyDescent="0.25">
      <c r="A84" s="31" t="s">
        <v>9</v>
      </c>
      <c r="B84">
        <v>2</v>
      </c>
      <c r="C84" s="33">
        <f t="shared" si="6"/>
        <v>6.4516129032258061</v>
      </c>
      <c r="D84">
        <v>950</v>
      </c>
      <c r="E84" s="33">
        <f t="shared" si="7"/>
        <v>4.6145625880409966</v>
      </c>
    </row>
    <row r="85" spans="1:5" x14ac:dyDescent="0.25">
      <c r="A85" s="27" t="s">
        <v>23</v>
      </c>
      <c r="B85" s="9">
        <v>20</v>
      </c>
      <c r="C85" s="12">
        <f t="shared" si="6"/>
        <v>64.516129032258064</v>
      </c>
      <c r="D85" s="9">
        <v>9319</v>
      </c>
      <c r="E85" s="12">
        <f t="shared" si="7"/>
        <v>45.266430271530581</v>
      </c>
    </row>
    <row r="86" spans="1:5" ht="15.75" thickBot="1" x14ac:dyDescent="0.3">
      <c r="A86" s="32" t="s">
        <v>9</v>
      </c>
      <c r="B86">
        <v>20</v>
      </c>
      <c r="C86" s="34">
        <f t="shared" si="6"/>
        <v>64.516129032258064</v>
      </c>
      <c r="D86">
        <v>9319</v>
      </c>
      <c r="E86" s="34">
        <f t="shared" si="7"/>
        <v>45.266430271530581</v>
      </c>
    </row>
    <row r="87" spans="1:5" ht="15.75" thickBot="1" x14ac:dyDescent="0.3">
      <c r="A87" s="2" t="s">
        <v>37</v>
      </c>
      <c r="B87" s="2">
        <v>31</v>
      </c>
      <c r="D87" s="2">
        <v>20587</v>
      </c>
    </row>
    <row r="88" spans="1:5" ht="15.75" thickBot="1" x14ac:dyDescent="0.3"/>
    <row r="89" spans="1:5" ht="15.75" thickBot="1" x14ac:dyDescent="0.3">
      <c r="A89" s="5" t="s">
        <v>62</v>
      </c>
      <c r="B89" s="22"/>
      <c r="C89" s="25"/>
      <c r="D89" s="25"/>
      <c r="E89" s="25"/>
    </row>
    <row r="90" spans="1:5" ht="15.75" thickBot="1" x14ac:dyDescent="0.3">
      <c r="A90" s="3" t="s">
        <v>0</v>
      </c>
      <c r="B90" s="4" t="s">
        <v>1</v>
      </c>
      <c r="C90" s="4" t="s">
        <v>2</v>
      </c>
      <c r="D90" s="4" t="s">
        <v>3</v>
      </c>
      <c r="E90" s="4" t="s">
        <v>4</v>
      </c>
    </row>
    <row r="91" spans="1:5" x14ac:dyDescent="0.25">
      <c r="A91" s="26" t="s">
        <v>5</v>
      </c>
      <c r="B91" s="7">
        <v>32</v>
      </c>
      <c r="C91" s="11">
        <f t="shared" ref="C91:C105" si="8">100*B91/$B$106</f>
        <v>40.506329113924053</v>
      </c>
      <c r="D91" s="7">
        <v>50162</v>
      </c>
      <c r="E91" s="11">
        <f t="shared" ref="E91:E105" si="9">100*D91/$D$106</f>
        <v>31.222846045637315</v>
      </c>
    </row>
    <row r="92" spans="1:5" x14ac:dyDescent="0.25">
      <c r="A92" s="27" t="s">
        <v>6</v>
      </c>
      <c r="B92" s="9">
        <v>11</v>
      </c>
      <c r="C92" s="12">
        <f t="shared" si="8"/>
        <v>13.924050632911392</v>
      </c>
      <c r="D92" s="9">
        <v>19423</v>
      </c>
      <c r="E92" s="12">
        <f t="shared" si="9"/>
        <v>12.089656288513488</v>
      </c>
    </row>
    <row r="93" spans="1:5" x14ac:dyDescent="0.25">
      <c r="A93" s="31" t="s">
        <v>9</v>
      </c>
      <c r="B93">
        <v>11</v>
      </c>
      <c r="C93" s="33">
        <f t="shared" si="8"/>
        <v>13.924050632911392</v>
      </c>
      <c r="D93">
        <v>19423</v>
      </c>
      <c r="E93" s="33">
        <f t="shared" si="9"/>
        <v>12.089656288513488</v>
      </c>
    </row>
    <row r="94" spans="1:5" x14ac:dyDescent="0.25">
      <c r="A94" s="27" t="s">
        <v>10</v>
      </c>
      <c r="B94" s="9">
        <v>21</v>
      </c>
      <c r="C94" s="12">
        <f t="shared" si="8"/>
        <v>26.582278481012658</v>
      </c>
      <c r="D94" s="9">
        <v>30739</v>
      </c>
      <c r="E94" s="12">
        <f t="shared" si="9"/>
        <v>19.133189757123827</v>
      </c>
    </row>
    <row r="95" spans="1:5" x14ac:dyDescent="0.25">
      <c r="A95" s="31" t="s">
        <v>9</v>
      </c>
      <c r="B95">
        <v>21</v>
      </c>
      <c r="C95" s="33">
        <f t="shared" si="8"/>
        <v>26.582278481012658</v>
      </c>
      <c r="D95">
        <v>30739</v>
      </c>
      <c r="E95" s="33">
        <f t="shared" si="9"/>
        <v>19.133189757123827</v>
      </c>
    </row>
    <row r="96" spans="1:5" x14ac:dyDescent="0.25">
      <c r="A96" s="29" t="s">
        <v>17</v>
      </c>
      <c r="B96" s="7">
        <v>3</v>
      </c>
      <c r="C96" s="14">
        <f t="shared" si="8"/>
        <v>3.7974683544303796</v>
      </c>
      <c r="D96" s="7">
        <v>3632</v>
      </c>
      <c r="E96" s="14">
        <f t="shared" si="9"/>
        <v>2.2607028594903458</v>
      </c>
    </row>
    <row r="97" spans="1:5" x14ac:dyDescent="0.25">
      <c r="A97" s="27" t="s">
        <v>21</v>
      </c>
      <c r="B97" s="9">
        <v>3</v>
      </c>
      <c r="C97" s="12">
        <f t="shared" si="8"/>
        <v>3.7974683544303796</v>
      </c>
      <c r="D97" s="9">
        <v>3632</v>
      </c>
      <c r="E97" s="12">
        <f t="shared" si="9"/>
        <v>2.2607028594903458</v>
      </c>
    </row>
    <row r="98" spans="1:5" x14ac:dyDescent="0.25">
      <c r="A98" s="31" t="s">
        <v>22</v>
      </c>
      <c r="B98">
        <v>3</v>
      </c>
      <c r="C98" s="33">
        <f t="shared" si="8"/>
        <v>3.7974683544303796</v>
      </c>
      <c r="D98">
        <v>3632</v>
      </c>
      <c r="E98" s="33">
        <f t="shared" si="9"/>
        <v>2.2607028594903458</v>
      </c>
    </row>
    <row r="99" spans="1:5" x14ac:dyDescent="0.25">
      <c r="A99" s="29" t="s">
        <v>26</v>
      </c>
      <c r="B99" s="7">
        <v>44</v>
      </c>
      <c r="C99" s="14">
        <f t="shared" si="8"/>
        <v>55.696202531645568</v>
      </c>
      <c r="D99" s="7">
        <v>106864</v>
      </c>
      <c r="E99" s="14">
        <f t="shared" si="9"/>
        <v>66.516451094872338</v>
      </c>
    </row>
    <row r="100" spans="1:5" x14ac:dyDescent="0.25">
      <c r="A100" s="27" t="s">
        <v>28</v>
      </c>
      <c r="B100" s="9">
        <v>10</v>
      </c>
      <c r="C100" s="12">
        <f t="shared" si="8"/>
        <v>12.658227848101266</v>
      </c>
      <c r="D100" s="9">
        <v>8553</v>
      </c>
      <c r="E100" s="12">
        <f t="shared" si="9"/>
        <v>5.3237311556225029</v>
      </c>
    </row>
    <row r="101" spans="1:5" x14ac:dyDescent="0.25">
      <c r="A101" s="31" t="s">
        <v>9</v>
      </c>
      <c r="B101">
        <v>10</v>
      </c>
      <c r="C101" s="33">
        <f t="shared" si="8"/>
        <v>12.658227848101266</v>
      </c>
      <c r="D101">
        <v>8553</v>
      </c>
      <c r="E101" s="33">
        <f t="shared" si="9"/>
        <v>5.3237311556225029</v>
      </c>
    </row>
    <row r="102" spans="1:5" x14ac:dyDescent="0.25">
      <c r="A102" s="27" t="s">
        <v>33</v>
      </c>
      <c r="B102" s="9">
        <v>9</v>
      </c>
      <c r="C102" s="12">
        <f t="shared" si="8"/>
        <v>11.39240506329114</v>
      </c>
      <c r="D102" s="9">
        <v>56555</v>
      </c>
      <c r="E102" s="12">
        <f t="shared" si="9"/>
        <v>35.202106337686267</v>
      </c>
    </row>
    <row r="103" spans="1:5" x14ac:dyDescent="0.25">
      <c r="A103" s="31" t="s">
        <v>9</v>
      </c>
      <c r="B103">
        <v>9</v>
      </c>
      <c r="C103" s="33">
        <f t="shared" si="8"/>
        <v>11.39240506329114</v>
      </c>
      <c r="D103">
        <v>56555</v>
      </c>
      <c r="E103" s="33">
        <f t="shared" si="9"/>
        <v>35.202106337686267</v>
      </c>
    </row>
    <row r="104" spans="1:5" x14ac:dyDescent="0.25">
      <c r="A104" s="27" t="s">
        <v>23</v>
      </c>
      <c r="B104" s="9">
        <v>25</v>
      </c>
      <c r="C104" s="12">
        <f t="shared" si="8"/>
        <v>31.645569620253166</v>
      </c>
      <c r="D104" s="9">
        <v>41756</v>
      </c>
      <c r="E104" s="12">
        <f t="shared" si="9"/>
        <v>25.99061360156357</v>
      </c>
    </row>
    <row r="105" spans="1:5" ht="15.75" thickBot="1" x14ac:dyDescent="0.3">
      <c r="A105" s="31" t="s">
        <v>9</v>
      </c>
      <c r="B105">
        <v>25</v>
      </c>
      <c r="C105" s="34">
        <f t="shared" si="8"/>
        <v>31.645569620253166</v>
      </c>
      <c r="D105">
        <v>41756</v>
      </c>
      <c r="E105" s="34">
        <f t="shared" si="9"/>
        <v>25.99061360156357</v>
      </c>
    </row>
    <row r="106" spans="1:5" ht="15.75" thickBot="1" x14ac:dyDescent="0.3">
      <c r="A106" s="2" t="s">
        <v>37</v>
      </c>
      <c r="B106" s="22">
        <v>79</v>
      </c>
      <c r="D106" s="2">
        <v>160658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"/>
  <sheetViews>
    <sheetView topLeftCell="A159" workbookViewId="0">
      <selection activeCell="F72" sqref="F72"/>
    </sheetView>
  </sheetViews>
  <sheetFormatPr defaultRowHeight="15" x14ac:dyDescent="0.25"/>
  <cols>
    <col min="1" max="1" width="21.42578125" customWidth="1"/>
    <col min="2" max="2" width="28.42578125" bestFit="1" customWidth="1"/>
    <col min="3" max="3" width="12" bestFit="1" customWidth="1"/>
    <col min="4" max="4" width="28.28515625" bestFit="1" customWidth="1"/>
    <col min="5" max="5" width="12" bestFit="1" customWidth="1"/>
  </cols>
  <sheetData>
    <row r="1" spans="1:12" ht="15.75" thickBot="1" x14ac:dyDescent="0.3">
      <c r="A1" s="1" t="s">
        <v>63</v>
      </c>
      <c r="B1" s="2"/>
      <c r="C1" s="22"/>
      <c r="D1" s="22"/>
      <c r="E1" s="22"/>
      <c r="F1" s="25"/>
      <c r="G1" s="25"/>
      <c r="H1" s="25"/>
      <c r="I1" s="25"/>
      <c r="J1" s="25"/>
      <c r="K1" s="25"/>
      <c r="L1" s="25"/>
    </row>
    <row r="2" spans="1:12" ht="15.75" thickBot="1" x14ac:dyDescent="0.3">
      <c r="A2" s="23" t="s">
        <v>0</v>
      </c>
      <c r="B2" s="24" t="s">
        <v>1</v>
      </c>
      <c r="C2" s="47" t="s">
        <v>2</v>
      </c>
      <c r="D2" s="24" t="s">
        <v>3</v>
      </c>
      <c r="E2" s="47" t="s">
        <v>4</v>
      </c>
    </row>
    <row r="3" spans="1:12" x14ac:dyDescent="0.25">
      <c r="A3" s="11" t="s">
        <v>5</v>
      </c>
      <c r="B3" s="7">
        <v>82</v>
      </c>
      <c r="C3" s="11">
        <f>100*B3/$B$34</f>
        <v>11.202185792349727</v>
      </c>
      <c r="D3" s="8">
        <v>3038876</v>
      </c>
      <c r="E3" s="11">
        <f>100*D3/$D$34</f>
        <v>14.559111055740516</v>
      </c>
    </row>
    <row r="4" spans="1:12" x14ac:dyDescent="0.25">
      <c r="A4" s="12" t="s">
        <v>6</v>
      </c>
      <c r="B4" s="9">
        <v>33</v>
      </c>
      <c r="C4" s="12">
        <f t="shared" ref="C4:C33" si="0">100*B4/$B$34</f>
        <v>4.5081967213114753</v>
      </c>
      <c r="D4" s="10">
        <v>519957</v>
      </c>
      <c r="E4" s="12">
        <f t="shared" ref="E4:E33" si="1">100*D4/$D$34</f>
        <v>2.4910893722579242</v>
      </c>
    </row>
    <row r="5" spans="1:12" x14ac:dyDescent="0.25">
      <c r="A5" s="33" t="s">
        <v>7</v>
      </c>
      <c r="B5">
        <v>6</v>
      </c>
      <c r="C5" s="13">
        <f t="shared" si="0"/>
        <v>0.81967213114754101</v>
      </c>
      <c r="D5" s="6">
        <v>7758</v>
      </c>
      <c r="E5" s="13">
        <f t="shared" si="1"/>
        <v>3.7168210736612792E-2</v>
      </c>
    </row>
    <row r="6" spans="1:12" x14ac:dyDescent="0.25">
      <c r="A6" s="33" t="s">
        <v>9</v>
      </c>
      <c r="B6">
        <v>27</v>
      </c>
      <c r="C6" s="13">
        <f t="shared" si="0"/>
        <v>3.6885245901639343</v>
      </c>
      <c r="D6" s="6">
        <v>512199</v>
      </c>
      <c r="E6" s="13">
        <f t="shared" si="1"/>
        <v>2.4539211615213112</v>
      </c>
    </row>
    <row r="7" spans="1:12" x14ac:dyDescent="0.25">
      <c r="A7" s="12" t="s">
        <v>10</v>
      </c>
      <c r="B7" s="9">
        <v>49</v>
      </c>
      <c r="C7" s="12">
        <f t="shared" si="0"/>
        <v>6.693989071038251</v>
      </c>
      <c r="D7" s="10">
        <v>2518919</v>
      </c>
      <c r="E7" s="12">
        <f t="shared" si="1"/>
        <v>12.068021683482591</v>
      </c>
    </row>
    <row r="8" spans="1:12" x14ac:dyDescent="0.25">
      <c r="A8" s="33" t="s">
        <v>11</v>
      </c>
      <c r="B8">
        <v>33</v>
      </c>
      <c r="C8" s="13">
        <f t="shared" si="0"/>
        <v>4.5081967213114753</v>
      </c>
      <c r="D8" s="6">
        <v>2264155</v>
      </c>
      <c r="E8" s="13">
        <f t="shared" si="1"/>
        <v>10.847459419999424</v>
      </c>
    </row>
    <row r="9" spans="1:12" x14ac:dyDescent="0.25">
      <c r="A9" s="33" t="s">
        <v>9</v>
      </c>
      <c r="B9">
        <v>16</v>
      </c>
      <c r="C9" s="13">
        <f t="shared" si="0"/>
        <v>2.1857923497267762</v>
      </c>
      <c r="D9" s="6">
        <v>254764</v>
      </c>
      <c r="E9" s="13">
        <f t="shared" si="1"/>
        <v>1.2205622634831683</v>
      </c>
    </row>
    <row r="10" spans="1:12" x14ac:dyDescent="0.25">
      <c r="A10" s="14" t="s">
        <v>12</v>
      </c>
      <c r="B10" s="7">
        <v>1</v>
      </c>
      <c r="C10" s="14">
        <f t="shared" si="0"/>
        <v>0.13661202185792351</v>
      </c>
      <c r="D10" s="8">
        <v>34541</v>
      </c>
      <c r="E10" s="14">
        <f t="shared" si="1"/>
        <v>0.16548429583054167</v>
      </c>
    </row>
    <row r="11" spans="1:12" x14ac:dyDescent="0.25">
      <c r="A11" s="12" t="s">
        <v>13</v>
      </c>
      <c r="B11" s="9">
        <v>1</v>
      </c>
      <c r="C11" s="12">
        <f t="shared" si="0"/>
        <v>0.13661202185792351</v>
      </c>
      <c r="D11" s="10">
        <v>34541</v>
      </c>
      <c r="E11" s="12">
        <f t="shared" si="1"/>
        <v>0.16548429583054167</v>
      </c>
    </row>
    <row r="12" spans="1:12" x14ac:dyDescent="0.25">
      <c r="A12" s="33" t="s">
        <v>9</v>
      </c>
      <c r="B12">
        <v>1</v>
      </c>
      <c r="C12" s="13">
        <f t="shared" si="0"/>
        <v>0.13661202185792351</v>
      </c>
      <c r="D12" s="6">
        <v>34541</v>
      </c>
      <c r="E12" s="13">
        <f t="shared" si="1"/>
        <v>0.16548429583054167</v>
      </c>
    </row>
    <row r="13" spans="1:12" x14ac:dyDescent="0.25">
      <c r="A13" s="14" t="s">
        <v>14</v>
      </c>
      <c r="B13" s="7">
        <v>71</v>
      </c>
      <c r="C13" s="14">
        <f t="shared" si="0"/>
        <v>9.6994535519125691</v>
      </c>
      <c r="D13" s="8">
        <v>508294.92882218957</v>
      </c>
      <c r="E13" s="14">
        <f t="shared" si="1"/>
        <v>2.4352169413269835</v>
      </c>
    </row>
    <row r="14" spans="1:12" x14ac:dyDescent="0.25">
      <c r="A14" s="12" t="s">
        <v>15</v>
      </c>
      <c r="B14" s="9">
        <v>71</v>
      </c>
      <c r="C14" s="12">
        <f t="shared" si="0"/>
        <v>9.6994535519125691</v>
      </c>
      <c r="D14" s="10">
        <v>508294.92882218957</v>
      </c>
      <c r="E14" s="12">
        <f t="shared" si="1"/>
        <v>2.4352169413269835</v>
      </c>
    </row>
    <row r="15" spans="1:12" x14ac:dyDescent="0.25">
      <c r="A15" s="33" t="s">
        <v>16</v>
      </c>
      <c r="B15">
        <v>71</v>
      </c>
      <c r="C15" s="13">
        <f t="shared" si="0"/>
        <v>9.6994535519125691</v>
      </c>
      <c r="D15" s="6">
        <v>508294.92882218957</v>
      </c>
      <c r="E15" s="13">
        <f t="shared" si="1"/>
        <v>2.4352169413269835</v>
      </c>
    </row>
    <row r="16" spans="1:12" x14ac:dyDescent="0.25">
      <c r="A16" s="14" t="s">
        <v>17</v>
      </c>
      <c r="B16" s="7">
        <v>293</v>
      </c>
      <c r="C16" s="14">
        <f t="shared" si="0"/>
        <v>40.027322404371581</v>
      </c>
      <c r="D16" s="8">
        <v>8186027.889998436</v>
      </c>
      <c r="E16" s="14">
        <f t="shared" si="1"/>
        <v>39.218872094773346</v>
      </c>
    </row>
    <row r="17" spans="1:5" x14ac:dyDescent="0.25">
      <c r="A17" s="12" t="s">
        <v>18</v>
      </c>
      <c r="B17" s="9">
        <v>11</v>
      </c>
      <c r="C17" s="12">
        <f t="shared" si="0"/>
        <v>1.5027322404371584</v>
      </c>
      <c r="D17" s="10">
        <v>262645.10000002361</v>
      </c>
      <c r="E17" s="12">
        <f t="shared" si="1"/>
        <v>1.2583202404923457</v>
      </c>
    </row>
    <row r="18" spans="1:5" x14ac:dyDescent="0.25">
      <c r="A18" s="33" t="s">
        <v>9</v>
      </c>
      <c r="B18">
        <v>11</v>
      </c>
      <c r="C18" s="13">
        <f t="shared" si="0"/>
        <v>1.5027322404371584</v>
      </c>
      <c r="D18" s="6">
        <v>262645.10000002361</v>
      </c>
      <c r="E18" s="13">
        <f t="shared" si="1"/>
        <v>1.2583202404923457</v>
      </c>
    </row>
    <row r="19" spans="1:5" x14ac:dyDescent="0.25">
      <c r="A19" s="12" t="s">
        <v>21</v>
      </c>
      <c r="B19" s="9">
        <v>222</v>
      </c>
      <c r="C19" s="12">
        <f t="shared" si="0"/>
        <v>30.327868852459016</v>
      </c>
      <c r="D19" s="10">
        <v>5827024.6899988651</v>
      </c>
      <c r="E19" s="12">
        <f t="shared" si="1"/>
        <v>27.916999438685696</v>
      </c>
    </row>
    <row r="20" spans="1:5" x14ac:dyDescent="0.25">
      <c r="A20" s="33" t="s">
        <v>22</v>
      </c>
      <c r="B20">
        <v>222</v>
      </c>
      <c r="C20" s="13">
        <f t="shared" si="0"/>
        <v>30.327868852459016</v>
      </c>
      <c r="D20" s="6">
        <v>5827024.6899988651</v>
      </c>
      <c r="E20" s="13">
        <f t="shared" si="1"/>
        <v>27.916999438685696</v>
      </c>
    </row>
    <row r="21" spans="1:5" x14ac:dyDescent="0.25">
      <c r="A21" s="12" t="s">
        <v>24</v>
      </c>
      <c r="B21" s="9">
        <v>60</v>
      </c>
      <c r="C21" s="12">
        <f t="shared" si="0"/>
        <v>8.1967213114754092</v>
      </c>
      <c r="D21" s="10">
        <v>2096358.0999995465</v>
      </c>
      <c r="E21" s="12">
        <f t="shared" si="1"/>
        <v>10.043552415595299</v>
      </c>
    </row>
    <row r="22" spans="1:5" x14ac:dyDescent="0.25">
      <c r="A22" s="33" t="s">
        <v>9</v>
      </c>
      <c r="B22">
        <v>60</v>
      </c>
      <c r="C22" s="13">
        <f t="shared" si="0"/>
        <v>8.1967213114754092</v>
      </c>
      <c r="D22" s="6">
        <v>2096358.0999995465</v>
      </c>
      <c r="E22" s="13">
        <f t="shared" si="1"/>
        <v>10.043552415595299</v>
      </c>
    </row>
    <row r="23" spans="1:5" x14ac:dyDescent="0.25">
      <c r="A23" s="14" t="s">
        <v>36</v>
      </c>
      <c r="B23" s="7">
        <v>2</v>
      </c>
      <c r="C23" s="14">
        <f t="shared" si="0"/>
        <v>0.27322404371584702</v>
      </c>
      <c r="D23" s="8">
        <v>1906</v>
      </c>
      <c r="E23" s="14">
        <f t="shared" si="1"/>
        <v>9.1315557700417608E-3</v>
      </c>
    </row>
    <row r="24" spans="1:5" x14ac:dyDescent="0.25">
      <c r="A24" s="12" t="s">
        <v>25</v>
      </c>
      <c r="B24" s="9">
        <v>2</v>
      </c>
      <c r="C24" s="12">
        <f t="shared" si="0"/>
        <v>0.27322404371584702</v>
      </c>
      <c r="D24" s="10">
        <v>1906</v>
      </c>
      <c r="E24" s="12">
        <f t="shared" si="1"/>
        <v>9.1315557700417608E-3</v>
      </c>
    </row>
    <row r="25" spans="1:5" x14ac:dyDescent="0.25">
      <c r="A25" s="33" t="s">
        <v>9</v>
      </c>
      <c r="B25">
        <v>2</v>
      </c>
      <c r="C25" s="13">
        <f t="shared" si="0"/>
        <v>0.27322404371584702</v>
      </c>
      <c r="D25" s="6">
        <v>1906</v>
      </c>
      <c r="E25" s="13">
        <f t="shared" si="1"/>
        <v>9.1315557700417608E-3</v>
      </c>
    </row>
    <row r="26" spans="1:5" x14ac:dyDescent="0.25">
      <c r="A26" s="14" t="s">
        <v>26</v>
      </c>
      <c r="B26" s="7">
        <v>283</v>
      </c>
      <c r="C26" s="14">
        <f t="shared" si="0"/>
        <v>38.661202185792348</v>
      </c>
      <c r="D26" s="8">
        <v>9103029.637568593</v>
      </c>
      <c r="E26" s="14">
        <f t="shared" si="1"/>
        <v>43.612184056558576</v>
      </c>
    </row>
    <row r="27" spans="1:5" x14ac:dyDescent="0.25">
      <c r="A27" s="12" t="s">
        <v>28</v>
      </c>
      <c r="B27" s="9">
        <v>8</v>
      </c>
      <c r="C27" s="12">
        <f t="shared" si="0"/>
        <v>1.0928961748633881</v>
      </c>
      <c r="D27" s="10">
        <v>843028</v>
      </c>
      <c r="E27" s="12">
        <f t="shared" si="1"/>
        <v>4.0389072390906424</v>
      </c>
    </row>
    <row r="28" spans="1:5" x14ac:dyDescent="0.25">
      <c r="A28" s="33" t="s">
        <v>9</v>
      </c>
      <c r="B28">
        <v>8</v>
      </c>
      <c r="C28" s="13">
        <f t="shared" si="0"/>
        <v>1.0928961748633881</v>
      </c>
      <c r="D28" s="6">
        <v>843028</v>
      </c>
      <c r="E28" s="13">
        <f t="shared" si="1"/>
        <v>4.0389072390906424</v>
      </c>
    </row>
    <row r="29" spans="1:5" x14ac:dyDescent="0.25">
      <c r="A29" s="12" t="s">
        <v>33</v>
      </c>
      <c r="B29" s="9">
        <v>69</v>
      </c>
      <c r="C29" s="12">
        <f t="shared" si="0"/>
        <v>9.4262295081967213</v>
      </c>
      <c r="D29" s="10">
        <v>5658166.0999996662</v>
      </c>
      <c r="E29" s="12">
        <f t="shared" si="1"/>
        <v>27.10800592775794</v>
      </c>
    </row>
    <row r="30" spans="1:5" x14ac:dyDescent="0.25">
      <c r="A30" s="33" t="s">
        <v>34</v>
      </c>
      <c r="B30">
        <v>1</v>
      </c>
      <c r="C30" s="13">
        <f t="shared" si="0"/>
        <v>0.13661202185792351</v>
      </c>
      <c r="D30" s="6">
        <v>1130</v>
      </c>
      <c r="E30" s="13">
        <f t="shared" si="1"/>
        <v>5.4137765058484728E-3</v>
      </c>
    </row>
    <row r="31" spans="1:5" x14ac:dyDescent="0.25">
      <c r="A31" s="33" t="s">
        <v>9</v>
      </c>
      <c r="B31">
        <v>68</v>
      </c>
      <c r="C31" s="13">
        <f t="shared" si="0"/>
        <v>9.2896174863387984</v>
      </c>
      <c r="D31" s="6">
        <v>5657036.0999996662</v>
      </c>
      <c r="E31" s="13">
        <f t="shared" si="1"/>
        <v>27.102592151252093</v>
      </c>
    </row>
    <row r="32" spans="1:5" x14ac:dyDescent="0.25">
      <c r="A32" s="12" t="s">
        <v>23</v>
      </c>
      <c r="B32" s="9">
        <v>206</v>
      </c>
      <c r="C32" s="12">
        <f t="shared" si="0"/>
        <v>28.142076502732241</v>
      </c>
      <c r="D32" s="10">
        <v>2601835.5375689268</v>
      </c>
      <c r="E32" s="12">
        <f t="shared" si="1"/>
        <v>12.46527088970999</v>
      </c>
    </row>
    <row r="33" spans="1:5" ht="15.75" thickBot="1" x14ac:dyDescent="0.3">
      <c r="A33" s="33" t="s">
        <v>9</v>
      </c>
      <c r="B33">
        <v>206</v>
      </c>
      <c r="C33" s="15">
        <f t="shared" si="0"/>
        <v>28.142076502732241</v>
      </c>
      <c r="D33" s="6">
        <v>2601835.5375689268</v>
      </c>
      <c r="E33" s="15">
        <f t="shared" si="1"/>
        <v>12.46527088970999</v>
      </c>
    </row>
    <row r="34" spans="1:5" ht="15.75" thickBot="1" x14ac:dyDescent="0.3">
      <c r="A34" s="2" t="s">
        <v>35</v>
      </c>
      <c r="B34" s="22">
        <v>732</v>
      </c>
      <c r="D34" s="21">
        <v>20872675.456389219</v>
      </c>
    </row>
    <row r="35" spans="1:5" ht="15.75" thickBot="1" x14ac:dyDescent="0.3"/>
    <row r="36" spans="1:5" ht="15.75" thickBot="1" x14ac:dyDescent="0.3">
      <c r="A36" s="5" t="s">
        <v>64</v>
      </c>
      <c r="B36" s="22"/>
      <c r="C36" s="25"/>
      <c r="D36" s="25"/>
      <c r="E36" s="25"/>
    </row>
    <row r="37" spans="1:5" ht="15.75" thickBot="1" x14ac:dyDescent="0.3">
      <c r="A37" s="3" t="s">
        <v>0</v>
      </c>
      <c r="B37" s="4" t="s">
        <v>1</v>
      </c>
      <c r="C37" s="4" t="s">
        <v>2</v>
      </c>
      <c r="D37" s="4" t="s">
        <v>3</v>
      </c>
      <c r="E37" s="4" t="s">
        <v>4</v>
      </c>
    </row>
    <row r="38" spans="1:5" x14ac:dyDescent="0.25">
      <c r="A38" s="26" t="s">
        <v>14</v>
      </c>
      <c r="B38" s="7">
        <v>53</v>
      </c>
      <c r="C38" s="11">
        <f>100*B38/$B$56</f>
        <v>29.943502824858758</v>
      </c>
      <c r="D38" s="8">
        <v>46600.381203144774</v>
      </c>
      <c r="E38" s="11">
        <f>100*D38/$D$56</f>
        <v>11.792698517725656</v>
      </c>
    </row>
    <row r="39" spans="1:5" x14ac:dyDescent="0.25">
      <c r="A39" s="27" t="s">
        <v>15</v>
      </c>
      <c r="B39" s="9">
        <v>53</v>
      </c>
      <c r="C39" s="12">
        <f t="shared" ref="C39:C55" si="2">100*B39/$B$56</f>
        <v>29.943502824858758</v>
      </c>
      <c r="D39" s="10">
        <v>46600.381203144774</v>
      </c>
      <c r="E39" s="12">
        <f t="shared" ref="E39:E55" si="3">100*D39/$D$56</f>
        <v>11.792698517725656</v>
      </c>
    </row>
    <row r="40" spans="1:5" x14ac:dyDescent="0.25">
      <c r="A40" s="31" t="s">
        <v>16</v>
      </c>
      <c r="B40">
        <v>53</v>
      </c>
      <c r="C40" s="13">
        <f t="shared" si="2"/>
        <v>29.943502824858758</v>
      </c>
      <c r="D40" s="6">
        <v>46600.381203144774</v>
      </c>
      <c r="E40" s="13">
        <f t="shared" si="3"/>
        <v>11.792698517725656</v>
      </c>
    </row>
    <row r="41" spans="1:5" x14ac:dyDescent="0.25">
      <c r="A41" s="29" t="s">
        <v>17</v>
      </c>
      <c r="B41" s="7">
        <v>22</v>
      </c>
      <c r="C41" s="14">
        <f t="shared" si="2"/>
        <v>12.429378531073446</v>
      </c>
      <c r="D41" s="8">
        <v>254599.19999992789</v>
      </c>
      <c r="E41" s="14">
        <f t="shared" si="3"/>
        <v>64.428906608400723</v>
      </c>
    </row>
    <row r="42" spans="1:5" x14ac:dyDescent="0.25">
      <c r="A42" s="27" t="s">
        <v>18</v>
      </c>
      <c r="B42" s="9">
        <v>2</v>
      </c>
      <c r="C42" s="12">
        <f t="shared" si="2"/>
        <v>1.1299435028248588</v>
      </c>
      <c r="D42" s="10">
        <v>47026.100000023696</v>
      </c>
      <c r="E42" s="12">
        <f t="shared" si="3"/>
        <v>11.900430971737926</v>
      </c>
    </row>
    <row r="43" spans="1:5" x14ac:dyDescent="0.25">
      <c r="A43" s="31" t="s">
        <v>9</v>
      </c>
      <c r="B43">
        <v>2</v>
      </c>
      <c r="C43" s="13">
        <f t="shared" si="2"/>
        <v>1.1299435028248588</v>
      </c>
      <c r="D43" s="6">
        <v>47026.100000023696</v>
      </c>
      <c r="E43" s="13">
        <f t="shared" si="3"/>
        <v>11.900430971737926</v>
      </c>
    </row>
    <row r="44" spans="1:5" x14ac:dyDescent="0.25">
      <c r="A44" s="27" t="s">
        <v>21</v>
      </c>
      <c r="B44" s="9">
        <v>17</v>
      </c>
      <c r="C44" s="12">
        <f t="shared" si="2"/>
        <v>9.6045197740112993</v>
      </c>
      <c r="D44" s="10">
        <v>136419.5999999044</v>
      </c>
      <c r="E44" s="12">
        <f t="shared" si="3"/>
        <v>34.522361688299554</v>
      </c>
    </row>
    <row r="45" spans="1:5" x14ac:dyDescent="0.25">
      <c r="A45" s="31" t="s">
        <v>22</v>
      </c>
      <c r="B45">
        <v>17</v>
      </c>
      <c r="C45" s="13">
        <f t="shared" si="2"/>
        <v>9.6045197740112993</v>
      </c>
      <c r="D45" s="6">
        <v>136419.5999999044</v>
      </c>
      <c r="E45" s="13">
        <f t="shared" si="3"/>
        <v>34.522361688299554</v>
      </c>
    </row>
    <row r="46" spans="1:5" x14ac:dyDescent="0.25">
      <c r="A46" s="27" t="s">
        <v>24</v>
      </c>
      <c r="B46" s="9">
        <v>3</v>
      </c>
      <c r="C46" s="12">
        <f t="shared" si="2"/>
        <v>1.6949152542372881</v>
      </c>
      <c r="D46" s="10">
        <v>71153.499999999796</v>
      </c>
      <c r="E46" s="12">
        <f t="shared" si="3"/>
        <v>18.006113948363257</v>
      </c>
    </row>
    <row r="47" spans="1:5" x14ac:dyDescent="0.25">
      <c r="A47" s="31" t="s">
        <v>9</v>
      </c>
      <c r="B47">
        <v>3</v>
      </c>
      <c r="C47" s="13">
        <f t="shared" si="2"/>
        <v>1.6949152542372881</v>
      </c>
      <c r="D47" s="6">
        <v>71153.499999999796</v>
      </c>
      <c r="E47" s="13">
        <f t="shared" si="3"/>
        <v>18.006113948363257</v>
      </c>
    </row>
    <row r="48" spans="1:5" x14ac:dyDescent="0.25">
      <c r="A48" s="29" t="s">
        <v>36</v>
      </c>
      <c r="B48" s="7">
        <v>1</v>
      </c>
      <c r="C48" s="14">
        <f t="shared" si="2"/>
        <v>0.56497175141242939</v>
      </c>
      <c r="D48" s="8">
        <v>702</v>
      </c>
      <c r="E48" s="14">
        <f t="shared" si="3"/>
        <v>0.17764821114563645</v>
      </c>
    </row>
    <row r="49" spans="1:5" x14ac:dyDescent="0.25">
      <c r="A49" s="27" t="s">
        <v>25</v>
      </c>
      <c r="B49" s="9">
        <v>1</v>
      </c>
      <c r="C49" s="12">
        <f t="shared" si="2"/>
        <v>0.56497175141242939</v>
      </c>
      <c r="D49" s="10">
        <v>702</v>
      </c>
      <c r="E49" s="12">
        <f t="shared" si="3"/>
        <v>0.17764821114563645</v>
      </c>
    </row>
    <row r="50" spans="1:5" x14ac:dyDescent="0.25">
      <c r="A50" s="31" t="s">
        <v>9</v>
      </c>
      <c r="B50">
        <v>1</v>
      </c>
      <c r="C50" s="13">
        <f t="shared" si="2"/>
        <v>0.56497175141242939</v>
      </c>
      <c r="D50" s="6">
        <v>702</v>
      </c>
      <c r="E50" s="13">
        <f t="shared" si="3"/>
        <v>0.17764821114563645</v>
      </c>
    </row>
    <row r="51" spans="1:5" x14ac:dyDescent="0.25">
      <c r="A51" s="29" t="s">
        <v>26</v>
      </c>
      <c r="B51" s="7">
        <v>101</v>
      </c>
      <c r="C51" s="14">
        <f t="shared" si="2"/>
        <v>57.06214689265537</v>
      </c>
      <c r="D51" s="8">
        <v>93261.418453872146</v>
      </c>
      <c r="E51" s="14">
        <f t="shared" si="3"/>
        <v>23.600746662727971</v>
      </c>
    </row>
    <row r="52" spans="1:5" x14ac:dyDescent="0.25">
      <c r="A52" s="27" t="s">
        <v>33</v>
      </c>
      <c r="B52" s="9">
        <v>1</v>
      </c>
      <c r="C52" s="12">
        <f t="shared" si="2"/>
        <v>0.56497175141242939</v>
      </c>
      <c r="D52" s="10">
        <v>1066</v>
      </c>
      <c r="E52" s="12">
        <f t="shared" si="3"/>
        <v>0.26976209840633686</v>
      </c>
    </row>
    <row r="53" spans="1:5" x14ac:dyDescent="0.25">
      <c r="A53" s="31" t="s">
        <v>9</v>
      </c>
      <c r="B53">
        <v>1</v>
      </c>
      <c r="C53" s="13">
        <f t="shared" si="2"/>
        <v>0.56497175141242939</v>
      </c>
      <c r="D53" s="6">
        <v>1066</v>
      </c>
      <c r="E53" s="13">
        <f t="shared" si="3"/>
        <v>0.26976209840633686</v>
      </c>
    </row>
    <row r="54" spans="1:5" x14ac:dyDescent="0.25">
      <c r="A54" s="27" t="s">
        <v>23</v>
      </c>
      <c r="B54" s="9">
        <v>100</v>
      </c>
      <c r="C54" s="12">
        <f t="shared" si="2"/>
        <v>56.497175141242941</v>
      </c>
      <c r="D54" s="10">
        <v>92195.418453872146</v>
      </c>
      <c r="E54" s="12">
        <f t="shared" si="3"/>
        <v>23.330984564321632</v>
      </c>
    </row>
    <row r="55" spans="1:5" ht="15.75" thickBot="1" x14ac:dyDescent="0.3">
      <c r="A55" s="31" t="s">
        <v>9</v>
      </c>
      <c r="B55">
        <v>100</v>
      </c>
      <c r="C55" s="15">
        <f t="shared" si="2"/>
        <v>56.497175141242941</v>
      </c>
      <c r="D55" s="6">
        <v>92195.418453872146</v>
      </c>
      <c r="E55" s="15">
        <f t="shared" si="3"/>
        <v>23.330984564321632</v>
      </c>
    </row>
    <row r="56" spans="1:5" ht="15.75" thickBot="1" x14ac:dyDescent="0.3">
      <c r="A56" s="2" t="s">
        <v>37</v>
      </c>
      <c r="B56" s="22">
        <v>177</v>
      </c>
      <c r="D56" s="21">
        <v>395162.99965694483</v>
      </c>
    </row>
    <row r="57" spans="1:5" ht="15.75" thickBot="1" x14ac:dyDescent="0.3"/>
    <row r="58" spans="1:5" ht="15.75" thickBot="1" x14ac:dyDescent="0.3">
      <c r="A58" s="5" t="s">
        <v>65</v>
      </c>
      <c r="B58" s="22"/>
      <c r="C58" s="25"/>
      <c r="D58" s="25"/>
      <c r="E58" s="25"/>
    </row>
    <row r="59" spans="1:5" ht="15.75" thickBot="1" x14ac:dyDescent="0.3">
      <c r="A59" s="3" t="s">
        <v>0</v>
      </c>
      <c r="B59" s="4" t="s">
        <v>1</v>
      </c>
      <c r="C59" s="4" t="s">
        <v>2</v>
      </c>
      <c r="D59" s="4" t="s">
        <v>3</v>
      </c>
      <c r="E59" s="4" t="s">
        <v>4</v>
      </c>
    </row>
    <row r="60" spans="1:5" x14ac:dyDescent="0.25">
      <c r="A60" s="26" t="s">
        <v>5</v>
      </c>
      <c r="B60" s="7">
        <v>3</v>
      </c>
      <c r="C60" s="11">
        <f>100*B60/$B$82</f>
        <v>1.6666666666666667</v>
      </c>
      <c r="D60" s="8">
        <v>158755</v>
      </c>
      <c r="E60" s="11">
        <f>100*D60/$D$82</f>
        <v>3.7833319816435904</v>
      </c>
    </row>
    <row r="61" spans="1:5" x14ac:dyDescent="0.25">
      <c r="A61" s="27" t="s">
        <v>6</v>
      </c>
      <c r="B61" s="9">
        <v>1</v>
      </c>
      <c r="C61" s="12">
        <f t="shared" ref="C61:C81" si="4">100*B61/$B$82</f>
        <v>0.55555555555555558</v>
      </c>
      <c r="D61" s="10">
        <v>56883</v>
      </c>
      <c r="E61" s="12">
        <f t="shared" ref="E61:E81" si="5">100*D61/$D$82</f>
        <v>1.3555936701951583</v>
      </c>
    </row>
    <row r="62" spans="1:5" x14ac:dyDescent="0.25">
      <c r="A62" s="31" t="s">
        <v>9</v>
      </c>
      <c r="B62">
        <v>1</v>
      </c>
      <c r="C62" s="13">
        <f t="shared" si="4"/>
        <v>0.55555555555555558</v>
      </c>
      <c r="D62" s="6">
        <v>56883</v>
      </c>
      <c r="E62" s="13">
        <f t="shared" si="5"/>
        <v>1.3555936701951583</v>
      </c>
    </row>
    <row r="63" spans="1:5" x14ac:dyDescent="0.25">
      <c r="A63" s="27" t="s">
        <v>10</v>
      </c>
      <c r="B63" s="9">
        <v>2</v>
      </c>
      <c r="C63" s="12">
        <f t="shared" si="4"/>
        <v>1.1111111111111112</v>
      </c>
      <c r="D63" s="10">
        <v>101872</v>
      </c>
      <c r="E63" s="12">
        <f t="shared" si="5"/>
        <v>2.4277383114484321</v>
      </c>
    </row>
    <row r="64" spans="1:5" x14ac:dyDescent="0.25">
      <c r="A64" s="31" t="s">
        <v>9</v>
      </c>
      <c r="B64">
        <v>2</v>
      </c>
      <c r="C64" s="13">
        <f t="shared" si="4"/>
        <v>1.1111111111111112</v>
      </c>
      <c r="D64" s="6">
        <v>101872</v>
      </c>
      <c r="E64" s="13">
        <f t="shared" si="5"/>
        <v>2.4277383114484321</v>
      </c>
    </row>
    <row r="65" spans="1:5" x14ac:dyDescent="0.25">
      <c r="A65" s="29" t="s">
        <v>14</v>
      </c>
      <c r="B65" s="7">
        <v>14</v>
      </c>
      <c r="C65" s="14">
        <f t="shared" si="4"/>
        <v>7.7777777777777777</v>
      </c>
      <c r="D65" s="8">
        <v>66328.547619044766</v>
      </c>
      <c r="E65" s="14">
        <f t="shared" si="5"/>
        <v>1.5806929892167294</v>
      </c>
    </row>
    <row r="66" spans="1:5" x14ac:dyDescent="0.25">
      <c r="A66" s="27" t="s">
        <v>15</v>
      </c>
      <c r="B66" s="9">
        <v>14</v>
      </c>
      <c r="C66" s="12">
        <f t="shared" si="4"/>
        <v>7.7777777777777777</v>
      </c>
      <c r="D66" s="10">
        <v>66328.547619044766</v>
      </c>
      <c r="E66" s="12">
        <f t="shared" si="5"/>
        <v>1.5806929892167294</v>
      </c>
    </row>
    <row r="67" spans="1:5" x14ac:dyDescent="0.25">
      <c r="A67" s="31" t="s">
        <v>16</v>
      </c>
      <c r="B67">
        <v>14</v>
      </c>
      <c r="C67" s="13">
        <f t="shared" si="4"/>
        <v>7.7777777777777777</v>
      </c>
      <c r="D67" s="6">
        <v>66328.547619044766</v>
      </c>
      <c r="E67" s="13">
        <f t="shared" si="5"/>
        <v>1.5806929892167294</v>
      </c>
    </row>
    <row r="68" spans="1:5" x14ac:dyDescent="0.25">
      <c r="A68" s="29" t="s">
        <v>17</v>
      </c>
      <c r="B68" s="7">
        <v>122</v>
      </c>
      <c r="C68" s="14">
        <f t="shared" si="4"/>
        <v>67.777777777777771</v>
      </c>
      <c r="D68" s="8">
        <v>3745798.3999991408</v>
      </c>
      <c r="E68" s="14">
        <f t="shared" si="5"/>
        <v>89.267102664521673</v>
      </c>
    </row>
    <row r="69" spans="1:5" x14ac:dyDescent="0.25">
      <c r="A69" s="27" t="s">
        <v>18</v>
      </c>
      <c r="B69" s="9">
        <v>7</v>
      </c>
      <c r="C69" s="12">
        <f t="shared" si="4"/>
        <v>3.8888888888888888</v>
      </c>
      <c r="D69" s="10">
        <v>147241.2000000476</v>
      </c>
      <c r="E69" s="12">
        <f t="shared" si="5"/>
        <v>3.5089435984741288</v>
      </c>
    </row>
    <row r="70" spans="1:5" x14ac:dyDescent="0.25">
      <c r="A70" s="31" t="s">
        <v>9</v>
      </c>
      <c r="B70">
        <v>7</v>
      </c>
      <c r="C70" s="13">
        <f t="shared" si="4"/>
        <v>3.8888888888888888</v>
      </c>
      <c r="D70" s="6">
        <v>147241.2000000476</v>
      </c>
      <c r="E70" s="13">
        <f t="shared" si="5"/>
        <v>3.5089435984741288</v>
      </c>
    </row>
    <row r="71" spans="1:5" x14ac:dyDescent="0.25">
      <c r="A71" s="27" t="s">
        <v>21</v>
      </c>
      <c r="B71" s="9">
        <v>75</v>
      </c>
      <c r="C71" s="12">
        <f t="shared" si="4"/>
        <v>41.666666666666664</v>
      </c>
      <c r="D71" s="10">
        <v>2239455.0999993081</v>
      </c>
      <c r="E71" s="12">
        <f t="shared" si="5"/>
        <v>53.369040983164169</v>
      </c>
    </row>
    <row r="72" spans="1:5" x14ac:dyDescent="0.25">
      <c r="A72" s="31" t="s">
        <v>22</v>
      </c>
      <c r="B72">
        <v>75</v>
      </c>
      <c r="C72" s="13">
        <f t="shared" si="4"/>
        <v>41.666666666666664</v>
      </c>
      <c r="D72" s="6">
        <v>2239455.0999993081</v>
      </c>
      <c r="E72" s="13">
        <f t="shared" si="5"/>
        <v>53.369040983164169</v>
      </c>
    </row>
    <row r="73" spans="1:5" x14ac:dyDescent="0.25">
      <c r="A73" s="27" t="s">
        <v>24</v>
      </c>
      <c r="B73" s="9">
        <v>40</v>
      </c>
      <c r="C73" s="12">
        <f t="shared" si="4"/>
        <v>22.222222222222221</v>
      </c>
      <c r="D73" s="10">
        <v>1359102.099999785</v>
      </c>
      <c r="E73" s="12">
        <f t="shared" si="5"/>
        <v>32.389118082883385</v>
      </c>
    </row>
    <row r="74" spans="1:5" x14ac:dyDescent="0.25">
      <c r="A74" s="31" t="s">
        <v>9</v>
      </c>
      <c r="B74">
        <v>40</v>
      </c>
      <c r="C74" s="13">
        <f t="shared" si="4"/>
        <v>22.222222222222221</v>
      </c>
      <c r="D74" s="6">
        <v>1359102.099999785</v>
      </c>
      <c r="E74" s="13">
        <f t="shared" si="5"/>
        <v>32.389118082883385</v>
      </c>
    </row>
    <row r="75" spans="1:5" x14ac:dyDescent="0.25">
      <c r="A75" s="29" t="s">
        <v>26</v>
      </c>
      <c r="B75" s="7">
        <v>41</v>
      </c>
      <c r="C75" s="14">
        <f t="shared" si="4"/>
        <v>22.777777777777779</v>
      </c>
      <c r="D75" s="8">
        <v>225286.95244836796</v>
      </c>
      <c r="E75" s="14">
        <f t="shared" si="5"/>
        <v>5.3688723646179923</v>
      </c>
    </row>
    <row r="76" spans="1:5" x14ac:dyDescent="0.25">
      <c r="A76" s="27" t="s">
        <v>28</v>
      </c>
      <c r="B76" s="9">
        <v>1</v>
      </c>
      <c r="C76" s="12">
        <f t="shared" si="4"/>
        <v>0.55555555555555558</v>
      </c>
      <c r="D76" s="10">
        <v>57079</v>
      </c>
      <c r="E76" s="12">
        <f t="shared" si="5"/>
        <v>1.3602645975259646</v>
      </c>
    </row>
    <row r="77" spans="1:5" x14ac:dyDescent="0.25">
      <c r="A77" s="31" t="s">
        <v>9</v>
      </c>
      <c r="B77">
        <v>1</v>
      </c>
      <c r="C77" s="13">
        <f t="shared" si="4"/>
        <v>0.55555555555555558</v>
      </c>
      <c r="D77" s="6">
        <v>57079</v>
      </c>
      <c r="E77" s="13">
        <f t="shared" si="5"/>
        <v>1.3602645975259646</v>
      </c>
    </row>
    <row r="78" spans="1:5" x14ac:dyDescent="0.25">
      <c r="A78" s="27" t="s">
        <v>33</v>
      </c>
      <c r="B78" s="9">
        <v>2</v>
      </c>
      <c r="C78" s="12">
        <f t="shared" si="4"/>
        <v>1.1111111111111112</v>
      </c>
      <c r="D78" s="10">
        <v>113780</v>
      </c>
      <c r="E78" s="12">
        <f t="shared" si="5"/>
        <v>2.7115209780568028</v>
      </c>
    </row>
    <row r="79" spans="1:5" x14ac:dyDescent="0.25">
      <c r="A79" s="31" t="s">
        <v>9</v>
      </c>
      <c r="B79">
        <v>2</v>
      </c>
      <c r="C79" s="13">
        <f t="shared" si="4"/>
        <v>1.1111111111111112</v>
      </c>
      <c r="D79" s="6">
        <v>113780</v>
      </c>
      <c r="E79" s="13">
        <f t="shared" si="5"/>
        <v>2.7115209780568028</v>
      </c>
    </row>
    <row r="80" spans="1:5" x14ac:dyDescent="0.25">
      <c r="A80" s="27" t="s">
        <v>23</v>
      </c>
      <c r="B80" s="9">
        <v>38</v>
      </c>
      <c r="C80" s="12">
        <f t="shared" si="4"/>
        <v>21.111111111111111</v>
      </c>
      <c r="D80" s="10">
        <v>54427.952448367942</v>
      </c>
      <c r="E80" s="12">
        <f t="shared" si="5"/>
        <v>1.297086789035224</v>
      </c>
    </row>
    <row r="81" spans="1:5" ht="15.75" thickBot="1" x14ac:dyDescent="0.3">
      <c r="A81" s="31" t="s">
        <v>9</v>
      </c>
      <c r="B81">
        <v>38</v>
      </c>
      <c r="C81" s="15">
        <f t="shared" si="4"/>
        <v>21.111111111111111</v>
      </c>
      <c r="D81" s="6">
        <v>54427.952448367942</v>
      </c>
      <c r="E81" s="15">
        <f t="shared" si="5"/>
        <v>1.297086789035224</v>
      </c>
    </row>
    <row r="82" spans="1:5" ht="15.75" thickBot="1" x14ac:dyDescent="0.3">
      <c r="A82" s="2" t="s">
        <v>37</v>
      </c>
      <c r="B82" s="22">
        <v>180</v>
      </c>
      <c r="D82" s="21">
        <v>4196168.9000665536</v>
      </c>
    </row>
    <row r="83" spans="1:5" ht="15.75" thickBot="1" x14ac:dyDescent="0.3"/>
    <row r="84" spans="1:5" ht="15.75" thickBot="1" x14ac:dyDescent="0.3">
      <c r="A84" s="5" t="s">
        <v>66</v>
      </c>
      <c r="B84" s="22"/>
      <c r="C84" s="25"/>
      <c r="D84" s="25"/>
      <c r="E84" s="25"/>
    </row>
    <row r="85" spans="1:5" ht="15.75" thickBot="1" x14ac:dyDescent="0.3">
      <c r="A85" s="3" t="s">
        <v>0</v>
      </c>
      <c r="B85" s="4" t="s">
        <v>1</v>
      </c>
      <c r="C85" s="37" t="s">
        <v>2</v>
      </c>
      <c r="D85" s="4" t="s">
        <v>3</v>
      </c>
      <c r="E85" s="37" t="s">
        <v>4</v>
      </c>
    </row>
    <row r="86" spans="1:5" x14ac:dyDescent="0.25">
      <c r="A86" s="26" t="s">
        <v>5</v>
      </c>
      <c r="B86" s="7">
        <v>16</v>
      </c>
      <c r="C86" s="11">
        <f>100*B86/$B$110</f>
        <v>10.810810810810811</v>
      </c>
      <c r="D86" s="8">
        <v>580766</v>
      </c>
      <c r="E86" s="11">
        <f>100*D86/$D$110</f>
        <v>10.592305476863098</v>
      </c>
    </row>
    <row r="87" spans="1:5" x14ac:dyDescent="0.25">
      <c r="A87" s="27" t="s">
        <v>6</v>
      </c>
      <c r="B87" s="9">
        <v>9</v>
      </c>
      <c r="C87" s="12">
        <f t="shared" ref="C87:C109" si="6">100*B87/$B$110</f>
        <v>6.0810810810810807</v>
      </c>
      <c r="D87" s="10">
        <v>135302</v>
      </c>
      <c r="E87" s="12">
        <f t="shared" ref="E87:E109" si="7">100*D87/$D$110</f>
        <v>2.4677066419703131</v>
      </c>
    </row>
    <row r="88" spans="1:5" x14ac:dyDescent="0.25">
      <c r="A88" s="31" t="s">
        <v>7</v>
      </c>
      <c r="B88">
        <v>3</v>
      </c>
      <c r="C88" s="13">
        <f t="shared" si="6"/>
        <v>2.0270270270270272</v>
      </c>
      <c r="D88" s="6">
        <v>4151</v>
      </c>
      <c r="E88" s="13">
        <f t="shared" si="7"/>
        <v>7.5708047706750603E-2</v>
      </c>
    </row>
    <row r="89" spans="1:5" x14ac:dyDescent="0.25">
      <c r="A89" s="31" t="s">
        <v>9</v>
      </c>
      <c r="B89">
        <v>6</v>
      </c>
      <c r="C89" s="13">
        <f t="shared" si="6"/>
        <v>4.0540540540540544</v>
      </c>
      <c r="D89" s="6">
        <v>131151</v>
      </c>
      <c r="E89" s="13">
        <f t="shared" si="7"/>
        <v>2.3919985942635624</v>
      </c>
    </row>
    <row r="90" spans="1:5" x14ac:dyDescent="0.25">
      <c r="A90" s="27" t="s">
        <v>10</v>
      </c>
      <c r="B90" s="9">
        <v>7</v>
      </c>
      <c r="C90" s="12">
        <f t="shared" si="6"/>
        <v>4.7297297297297298</v>
      </c>
      <c r="D90" s="10">
        <v>445464</v>
      </c>
      <c r="E90" s="12">
        <f t="shared" si="7"/>
        <v>8.1245988348927849</v>
      </c>
    </row>
    <row r="91" spans="1:5" x14ac:dyDescent="0.25">
      <c r="A91" s="31" t="s">
        <v>11</v>
      </c>
      <c r="B91">
        <v>5</v>
      </c>
      <c r="C91" s="13">
        <f t="shared" si="6"/>
        <v>3.3783783783783785</v>
      </c>
      <c r="D91" s="6">
        <v>441216</v>
      </c>
      <c r="E91" s="13">
        <f t="shared" si="7"/>
        <v>8.0471216518866964</v>
      </c>
    </row>
    <row r="92" spans="1:5" x14ac:dyDescent="0.25">
      <c r="A92" s="31" t="s">
        <v>9</v>
      </c>
      <c r="B92">
        <v>2</v>
      </c>
      <c r="C92" s="13">
        <f t="shared" si="6"/>
        <v>1.3513513513513513</v>
      </c>
      <c r="D92" s="6">
        <v>4248</v>
      </c>
      <c r="E92" s="13">
        <f t="shared" si="7"/>
        <v>7.7477183006089273E-2</v>
      </c>
    </row>
    <row r="93" spans="1:5" x14ac:dyDescent="0.25">
      <c r="A93" s="29" t="s">
        <v>14</v>
      </c>
      <c r="B93" s="7">
        <v>2</v>
      </c>
      <c r="C93" s="14">
        <f t="shared" si="6"/>
        <v>1.3513513513513513</v>
      </c>
      <c r="D93" s="8">
        <v>169709</v>
      </c>
      <c r="E93" s="14">
        <f t="shared" si="7"/>
        <v>3.0952389950048032</v>
      </c>
    </row>
    <row r="94" spans="1:5" x14ac:dyDescent="0.25">
      <c r="A94" s="27" t="s">
        <v>15</v>
      </c>
      <c r="B94" s="9">
        <v>2</v>
      </c>
      <c r="C94" s="12">
        <f t="shared" si="6"/>
        <v>1.3513513513513513</v>
      </c>
      <c r="D94" s="10">
        <v>169709</v>
      </c>
      <c r="E94" s="12">
        <f t="shared" si="7"/>
        <v>3.0952389950048032</v>
      </c>
    </row>
    <row r="95" spans="1:5" x14ac:dyDescent="0.25">
      <c r="A95" s="31" t="s">
        <v>16</v>
      </c>
      <c r="B95">
        <v>2</v>
      </c>
      <c r="C95" s="13">
        <f t="shared" si="6"/>
        <v>1.3513513513513513</v>
      </c>
      <c r="D95" s="6">
        <v>169709</v>
      </c>
      <c r="E95" s="13">
        <f t="shared" si="7"/>
        <v>3.0952389950048032</v>
      </c>
    </row>
    <row r="96" spans="1:5" x14ac:dyDescent="0.25">
      <c r="A96" s="29" t="s">
        <v>17</v>
      </c>
      <c r="B96" s="7">
        <v>93</v>
      </c>
      <c r="C96" s="14">
        <f t="shared" si="6"/>
        <v>62.837837837837839</v>
      </c>
      <c r="D96" s="8">
        <v>2238329.5599994659</v>
      </c>
      <c r="E96" s="14">
        <f t="shared" si="7"/>
        <v>40.823792125239621</v>
      </c>
    </row>
    <row r="97" spans="1:5" x14ac:dyDescent="0.25">
      <c r="A97" s="27" t="s">
        <v>18</v>
      </c>
      <c r="B97" s="9">
        <v>2</v>
      </c>
      <c r="C97" s="12">
        <f t="shared" si="6"/>
        <v>1.3513513513513513</v>
      </c>
      <c r="D97" s="10">
        <v>68377.799999952302</v>
      </c>
      <c r="E97" s="12">
        <f t="shared" si="7"/>
        <v>1.2471090687735582</v>
      </c>
    </row>
    <row r="98" spans="1:5" x14ac:dyDescent="0.25">
      <c r="A98" s="31" t="s">
        <v>9</v>
      </c>
      <c r="B98">
        <v>2</v>
      </c>
      <c r="C98" s="13">
        <f t="shared" si="6"/>
        <v>1.3513513513513513</v>
      </c>
      <c r="D98" s="6">
        <v>68377.799999952302</v>
      </c>
      <c r="E98" s="13">
        <f t="shared" si="7"/>
        <v>1.2471090687735582</v>
      </c>
    </row>
    <row r="99" spans="1:5" x14ac:dyDescent="0.25">
      <c r="A99" s="27" t="s">
        <v>21</v>
      </c>
      <c r="B99" s="9">
        <v>75</v>
      </c>
      <c r="C99" s="12">
        <f t="shared" si="6"/>
        <v>50.675675675675677</v>
      </c>
      <c r="D99" s="10">
        <v>1536561.1599997282</v>
      </c>
      <c r="E99" s="12">
        <f t="shared" si="7"/>
        <v>28.024583378848344</v>
      </c>
    </row>
    <row r="100" spans="1:5" x14ac:dyDescent="0.25">
      <c r="A100" s="31" t="s">
        <v>22</v>
      </c>
      <c r="B100">
        <v>75</v>
      </c>
      <c r="C100" s="13">
        <f t="shared" si="6"/>
        <v>50.675675675675677</v>
      </c>
      <c r="D100" s="6">
        <v>1536561.1599997282</v>
      </c>
      <c r="E100" s="13">
        <f t="shared" si="7"/>
        <v>28.024583378848344</v>
      </c>
    </row>
    <row r="101" spans="1:5" x14ac:dyDescent="0.25">
      <c r="A101" s="27" t="s">
        <v>24</v>
      </c>
      <c r="B101" s="9">
        <v>16</v>
      </c>
      <c r="C101" s="12">
        <f t="shared" si="6"/>
        <v>10.810810810810811</v>
      </c>
      <c r="D101" s="10">
        <v>633390.59999978531</v>
      </c>
      <c r="E101" s="12">
        <f t="shared" si="7"/>
        <v>11.552099677617715</v>
      </c>
    </row>
    <row r="102" spans="1:5" x14ac:dyDescent="0.25">
      <c r="A102" s="31" t="s">
        <v>9</v>
      </c>
      <c r="B102">
        <v>16</v>
      </c>
      <c r="C102" s="13">
        <f t="shared" si="6"/>
        <v>10.810810810810811</v>
      </c>
      <c r="D102" s="6">
        <v>633390.59999978531</v>
      </c>
      <c r="E102" s="13">
        <f t="shared" si="7"/>
        <v>11.552099677617715</v>
      </c>
    </row>
    <row r="103" spans="1:5" x14ac:dyDescent="0.25">
      <c r="A103" s="29" t="s">
        <v>26</v>
      </c>
      <c r="B103" s="7">
        <v>37</v>
      </c>
      <c r="C103" s="14">
        <f t="shared" si="6"/>
        <v>25</v>
      </c>
      <c r="D103" s="8">
        <v>2494100</v>
      </c>
      <c r="E103" s="14">
        <f t="shared" si="7"/>
        <v>45.488663402892477</v>
      </c>
    </row>
    <row r="104" spans="1:5" x14ac:dyDescent="0.25">
      <c r="A104" s="27" t="s">
        <v>28</v>
      </c>
      <c r="B104" s="9">
        <v>3</v>
      </c>
      <c r="C104" s="12">
        <f t="shared" si="6"/>
        <v>2.0270270270270272</v>
      </c>
      <c r="D104" s="10">
        <v>338485</v>
      </c>
      <c r="E104" s="12">
        <f t="shared" si="7"/>
        <v>6.1734614618211223</v>
      </c>
    </row>
    <row r="105" spans="1:5" x14ac:dyDescent="0.25">
      <c r="A105" s="31" t="s">
        <v>9</v>
      </c>
      <c r="B105">
        <v>3</v>
      </c>
      <c r="C105" s="13">
        <f t="shared" si="6"/>
        <v>2.0270270270270272</v>
      </c>
      <c r="D105" s="6">
        <v>338485</v>
      </c>
      <c r="E105" s="13">
        <f t="shared" si="7"/>
        <v>6.1734614618211223</v>
      </c>
    </row>
    <row r="106" spans="1:5" x14ac:dyDescent="0.25">
      <c r="A106" s="27" t="s">
        <v>33</v>
      </c>
      <c r="B106" s="9">
        <v>16</v>
      </c>
      <c r="C106" s="12">
        <f t="shared" si="6"/>
        <v>10.810810810810811</v>
      </c>
      <c r="D106" s="10">
        <v>1461674</v>
      </c>
      <c r="E106" s="12">
        <f t="shared" si="7"/>
        <v>26.658753294077808</v>
      </c>
    </row>
    <row r="107" spans="1:5" x14ac:dyDescent="0.25">
      <c r="A107" s="31" t="s">
        <v>9</v>
      </c>
      <c r="B107">
        <v>16</v>
      </c>
      <c r="C107" s="13">
        <f t="shared" si="6"/>
        <v>10.810810810810811</v>
      </c>
      <c r="D107" s="6">
        <v>1461674</v>
      </c>
      <c r="E107" s="13">
        <f t="shared" si="7"/>
        <v>26.658753294077808</v>
      </c>
    </row>
    <row r="108" spans="1:5" x14ac:dyDescent="0.25">
      <c r="A108" s="27" t="s">
        <v>23</v>
      </c>
      <c r="B108" s="9">
        <v>18</v>
      </c>
      <c r="C108" s="12">
        <f t="shared" si="6"/>
        <v>12.162162162162161</v>
      </c>
      <c r="D108" s="10">
        <v>693941</v>
      </c>
      <c r="E108" s="12">
        <f t="shared" si="7"/>
        <v>12.65644864699355</v>
      </c>
    </row>
    <row r="109" spans="1:5" ht="15.75" thickBot="1" x14ac:dyDescent="0.3">
      <c r="A109" s="31" t="s">
        <v>9</v>
      </c>
      <c r="B109">
        <v>18</v>
      </c>
      <c r="C109" s="15">
        <f t="shared" si="6"/>
        <v>12.162162162162161</v>
      </c>
      <c r="D109" s="6">
        <v>693941</v>
      </c>
      <c r="E109" s="15">
        <f t="shared" si="7"/>
        <v>12.65644864699355</v>
      </c>
    </row>
    <row r="110" spans="1:5" ht="15.75" thickBot="1" x14ac:dyDescent="0.3">
      <c r="A110" s="2" t="s">
        <v>37</v>
      </c>
      <c r="B110" s="22">
        <v>148</v>
      </c>
      <c r="D110" s="21">
        <v>5482904.5599994659</v>
      </c>
    </row>
    <row r="111" spans="1:5" ht="15.75" thickBot="1" x14ac:dyDescent="0.3"/>
    <row r="112" spans="1:5" ht="15.75" thickBot="1" x14ac:dyDescent="0.3">
      <c r="A112" s="5" t="s">
        <v>67</v>
      </c>
      <c r="B112" s="22"/>
      <c r="C112" s="25"/>
      <c r="D112" s="25"/>
      <c r="E112" s="25"/>
    </row>
    <row r="113" spans="1:5" ht="15.75" thickBot="1" x14ac:dyDescent="0.3">
      <c r="A113" s="3" t="s">
        <v>0</v>
      </c>
      <c r="B113" s="4" t="s">
        <v>1</v>
      </c>
      <c r="C113" s="4" t="s">
        <v>2</v>
      </c>
      <c r="D113" s="4" t="s">
        <v>3</v>
      </c>
      <c r="E113" s="4" t="s">
        <v>4</v>
      </c>
    </row>
    <row r="114" spans="1:5" x14ac:dyDescent="0.25">
      <c r="A114" s="26" t="s">
        <v>5</v>
      </c>
      <c r="B114" s="7">
        <v>31</v>
      </c>
      <c r="C114" s="11">
        <f>100*B114/$B$142</f>
        <v>24.8</v>
      </c>
      <c r="D114" s="8">
        <v>1940578</v>
      </c>
      <c r="E114" s="11">
        <f>100*D114/$D$142</f>
        <v>24.782340712436493</v>
      </c>
    </row>
    <row r="115" spans="1:5" x14ac:dyDescent="0.25">
      <c r="A115" s="27" t="s">
        <v>6</v>
      </c>
      <c r="B115" s="9">
        <v>7</v>
      </c>
      <c r="C115" s="12">
        <f t="shared" ref="C115:C141" si="8">100*B115/$B$142</f>
        <v>5.6</v>
      </c>
      <c r="D115" s="10">
        <v>154996</v>
      </c>
      <c r="E115" s="12">
        <f t="shared" ref="E115:E141" si="9">100*D115/$D$142</f>
        <v>1.9793915426562636</v>
      </c>
    </row>
    <row r="116" spans="1:5" x14ac:dyDescent="0.25">
      <c r="A116" s="31" t="s">
        <v>7</v>
      </c>
      <c r="B116">
        <v>2</v>
      </c>
      <c r="C116" s="13">
        <f t="shared" si="8"/>
        <v>1.6</v>
      </c>
      <c r="D116" s="6">
        <v>2568</v>
      </c>
      <c r="E116" s="13">
        <f t="shared" si="9"/>
        <v>3.279489458786862E-2</v>
      </c>
    </row>
    <row r="117" spans="1:5" x14ac:dyDescent="0.25">
      <c r="A117" s="31" t="s">
        <v>9</v>
      </c>
      <c r="B117">
        <v>5</v>
      </c>
      <c r="C117" s="13">
        <f t="shared" si="8"/>
        <v>4</v>
      </c>
      <c r="D117" s="6">
        <v>152428</v>
      </c>
      <c r="E117" s="13">
        <f t="shared" si="9"/>
        <v>1.9465966480683949</v>
      </c>
    </row>
    <row r="118" spans="1:5" x14ac:dyDescent="0.25">
      <c r="A118" s="27" t="s">
        <v>10</v>
      </c>
      <c r="B118" s="9">
        <v>24</v>
      </c>
      <c r="C118" s="12">
        <f t="shared" si="8"/>
        <v>19.2</v>
      </c>
      <c r="D118" s="10">
        <v>1785582</v>
      </c>
      <c r="E118" s="12">
        <f t="shared" si="9"/>
        <v>22.802949169780227</v>
      </c>
    </row>
    <row r="119" spans="1:5" x14ac:dyDescent="0.25">
      <c r="A119" s="31" t="s">
        <v>11</v>
      </c>
      <c r="B119">
        <v>21</v>
      </c>
      <c r="C119" s="13">
        <f t="shared" si="8"/>
        <v>16.8</v>
      </c>
      <c r="D119" s="6">
        <v>1700000</v>
      </c>
      <c r="E119" s="13">
        <f t="shared" si="9"/>
        <v>21.710015887607732</v>
      </c>
    </row>
    <row r="120" spans="1:5" x14ac:dyDescent="0.25">
      <c r="A120" s="31" t="s">
        <v>9</v>
      </c>
      <c r="B120">
        <v>3</v>
      </c>
      <c r="C120" s="13">
        <f t="shared" si="8"/>
        <v>2.4</v>
      </c>
      <c r="D120" s="6">
        <v>85582</v>
      </c>
      <c r="E120" s="13">
        <f t="shared" si="9"/>
        <v>1.0929332821724971</v>
      </c>
    </row>
    <row r="121" spans="1:5" x14ac:dyDescent="0.25">
      <c r="A121" s="29" t="s">
        <v>12</v>
      </c>
      <c r="B121" s="7">
        <v>1</v>
      </c>
      <c r="C121" s="14">
        <f t="shared" si="8"/>
        <v>0.8</v>
      </c>
      <c r="D121" s="8">
        <v>34541</v>
      </c>
      <c r="E121" s="14">
        <f t="shared" si="9"/>
        <v>0.44110921104344625</v>
      </c>
    </row>
    <row r="122" spans="1:5" x14ac:dyDescent="0.25">
      <c r="A122" s="27" t="s">
        <v>13</v>
      </c>
      <c r="B122" s="9">
        <v>1</v>
      </c>
      <c r="C122" s="12">
        <f t="shared" si="8"/>
        <v>0.8</v>
      </c>
      <c r="D122" s="10">
        <v>34541</v>
      </c>
      <c r="E122" s="12">
        <f t="shared" si="9"/>
        <v>0.44110921104344625</v>
      </c>
    </row>
    <row r="123" spans="1:5" x14ac:dyDescent="0.25">
      <c r="A123" s="31" t="s">
        <v>9</v>
      </c>
      <c r="B123">
        <v>1</v>
      </c>
      <c r="C123" s="13">
        <f t="shared" si="8"/>
        <v>0.8</v>
      </c>
      <c r="D123" s="6">
        <v>34541</v>
      </c>
      <c r="E123" s="13">
        <f t="shared" si="9"/>
        <v>0.44110921104344625</v>
      </c>
    </row>
    <row r="124" spans="1:5" x14ac:dyDescent="0.25">
      <c r="A124" s="29" t="s">
        <v>14</v>
      </c>
      <c r="B124" s="7">
        <v>1</v>
      </c>
      <c r="C124" s="14">
        <f t="shared" si="8"/>
        <v>0.8</v>
      </c>
      <c r="D124" s="8">
        <v>112709</v>
      </c>
      <c r="E124" s="14">
        <f t="shared" si="9"/>
        <v>1.4393612827508115</v>
      </c>
    </row>
    <row r="125" spans="1:5" x14ac:dyDescent="0.25">
      <c r="A125" s="27" t="s">
        <v>15</v>
      </c>
      <c r="B125" s="9">
        <v>1</v>
      </c>
      <c r="C125" s="12">
        <f t="shared" si="8"/>
        <v>0.8</v>
      </c>
      <c r="D125" s="10">
        <v>112709</v>
      </c>
      <c r="E125" s="12">
        <f t="shared" si="9"/>
        <v>1.4393612827508115</v>
      </c>
    </row>
    <row r="126" spans="1:5" x14ac:dyDescent="0.25">
      <c r="A126" s="31" t="s">
        <v>16</v>
      </c>
      <c r="B126">
        <v>1</v>
      </c>
      <c r="C126" s="13">
        <f t="shared" si="8"/>
        <v>0.8</v>
      </c>
      <c r="D126" s="6">
        <v>112709</v>
      </c>
      <c r="E126" s="13">
        <f t="shared" si="9"/>
        <v>1.4393612827508115</v>
      </c>
    </row>
    <row r="127" spans="1:5" x14ac:dyDescent="0.25">
      <c r="A127" s="29" t="s">
        <v>17</v>
      </c>
      <c r="B127" s="7">
        <v>30</v>
      </c>
      <c r="C127" s="14">
        <f t="shared" si="8"/>
        <v>24</v>
      </c>
      <c r="D127" s="8">
        <v>1413262.7299998999</v>
      </c>
      <c r="E127" s="14">
        <f t="shared" si="9"/>
        <v>18.048209600977472</v>
      </c>
    </row>
    <row r="128" spans="1:5" x14ac:dyDescent="0.25">
      <c r="A128" s="27" t="s">
        <v>21</v>
      </c>
      <c r="B128" s="9">
        <v>29</v>
      </c>
      <c r="C128" s="12">
        <f t="shared" si="8"/>
        <v>23.2</v>
      </c>
      <c r="D128" s="10">
        <v>1380550.8299999237</v>
      </c>
      <c r="E128" s="12">
        <f t="shared" si="9"/>
        <v>17.630459089969637</v>
      </c>
    </row>
    <row r="129" spans="1:7" x14ac:dyDescent="0.25">
      <c r="A129" s="31" t="s">
        <v>22</v>
      </c>
      <c r="B129">
        <v>29</v>
      </c>
      <c r="C129" s="13">
        <f t="shared" si="8"/>
        <v>23.2</v>
      </c>
      <c r="D129" s="6">
        <v>1380550.8299999237</v>
      </c>
      <c r="E129" s="13">
        <f t="shared" si="9"/>
        <v>17.630459089969637</v>
      </c>
    </row>
    <row r="130" spans="1:7" x14ac:dyDescent="0.25">
      <c r="A130" s="27" t="s">
        <v>24</v>
      </c>
      <c r="B130" s="9">
        <v>1</v>
      </c>
      <c r="C130" s="12">
        <f t="shared" si="8"/>
        <v>0.8</v>
      </c>
      <c r="D130" s="10">
        <v>32711.8999999761</v>
      </c>
      <c r="E130" s="12">
        <f t="shared" si="9"/>
        <v>0.41775051100783328</v>
      </c>
    </row>
    <row r="131" spans="1:7" x14ac:dyDescent="0.25">
      <c r="A131" s="31" t="s">
        <v>9</v>
      </c>
      <c r="B131">
        <v>1</v>
      </c>
      <c r="C131" s="13">
        <f t="shared" si="8"/>
        <v>0.8</v>
      </c>
      <c r="D131" s="6">
        <v>32711.8999999761</v>
      </c>
      <c r="E131" s="13">
        <f t="shared" si="9"/>
        <v>0.41775051100783328</v>
      </c>
    </row>
    <row r="132" spans="1:7" x14ac:dyDescent="0.25">
      <c r="A132" s="29" t="s">
        <v>36</v>
      </c>
      <c r="B132" s="7">
        <v>1</v>
      </c>
      <c r="C132" s="14">
        <f t="shared" si="8"/>
        <v>0.8</v>
      </c>
      <c r="D132" s="8">
        <v>1204</v>
      </c>
      <c r="E132" s="14">
        <f t="shared" si="9"/>
        <v>1.5375799487458652E-2</v>
      </c>
    </row>
    <row r="133" spans="1:7" x14ac:dyDescent="0.25">
      <c r="A133" s="27" t="s">
        <v>25</v>
      </c>
      <c r="B133" s="9">
        <v>1</v>
      </c>
      <c r="C133" s="12">
        <f t="shared" si="8"/>
        <v>0.8</v>
      </c>
      <c r="D133" s="10">
        <v>1204</v>
      </c>
      <c r="E133" s="12">
        <f t="shared" si="9"/>
        <v>1.5375799487458652E-2</v>
      </c>
    </row>
    <row r="134" spans="1:7" x14ac:dyDescent="0.25">
      <c r="A134" s="31" t="s">
        <v>9</v>
      </c>
      <c r="B134">
        <v>1</v>
      </c>
      <c r="C134" s="13">
        <f t="shared" si="8"/>
        <v>0.8</v>
      </c>
      <c r="D134" s="6">
        <v>1204</v>
      </c>
      <c r="E134" s="13">
        <f t="shared" si="9"/>
        <v>1.5375799487458652E-2</v>
      </c>
    </row>
    <row r="135" spans="1:7" x14ac:dyDescent="0.25">
      <c r="A135" s="29" t="s">
        <v>26</v>
      </c>
      <c r="B135" s="7">
        <v>61</v>
      </c>
      <c r="C135" s="14">
        <f t="shared" si="8"/>
        <v>48.8</v>
      </c>
      <c r="D135" s="8">
        <v>4328192.3999997377</v>
      </c>
      <c r="E135" s="14">
        <f t="shared" si="9"/>
        <v>55.27360339330432</v>
      </c>
    </row>
    <row r="136" spans="1:7" x14ac:dyDescent="0.25">
      <c r="A136" s="27" t="s">
        <v>28</v>
      </c>
      <c r="B136" s="9">
        <v>2</v>
      </c>
      <c r="C136" s="12">
        <f t="shared" si="8"/>
        <v>1.6</v>
      </c>
      <c r="D136" s="10">
        <v>221776</v>
      </c>
      <c r="E136" s="12">
        <f t="shared" si="9"/>
        <v>2.8322120491118188</v>
      </c>
    </row>
    <row r="137" spans="1:7" x14ac:dyDescent="0.25">
      <c r="A137" s="31" t="s">
        <v>9</v>
      </c>
      <c r="B137">
        <v>2</v>
      </c>
      <c r="C137" s="13">
        <f t="shared" si="8"/>
        <v>1.6</v>
      </c>
      <c r="D137" s="6">
        <v>221776</v>
      </c>
      <c r="E137" s="13">
        <f t="shared" si="9"/>
        <v>2.8322120491118188</v>
      </c>
    </row>
    <row r="138" spans="1:7" x14ac:dyDescent="0.25">
      <c r="A138" s="27" t="s">
        <v>33</v>
      </c>
      <c r="B138" s="9">
        <v>31</v>
      </c>
      <c r="C138" s="12">
        <f t="shared" si="8"/>
        <v>24.8</v>
      </c>
      <c r="D138" s="10">
        <v>2734158.3999997377</v>
      </c>
      <c r="E138" s="12">
        <f t="shared" si="9"/>
        <v>34.916836648959084</v>
      </c>
    </row>
    <row r="139" spans="1:7" x14ac:dyDescent="0.25">
      <c r="A139" s="31" t="s">
        <v>9</v>
      </c>
      <c r="B139">
        <v>31</v>
      </c>
      <c r="C139" s="13">
        <f t="shared" si="8"/>
        <v>24.8</v>
      </c>
      <c r="D139" s="6">
        <v>2734158.3999997377</v>
      </c>
      <c r="E139" s="13">
        <f t="shared" si="9"/>
        <v>34.916836648959084</v>
      </c>
    </row>
    <row r="140" spans="1:7" x14ac:dyDescent="0.25">
      <c r="A140" s="27" t="s">
        <v>23</v>
      </c>
      <c r="B140" s="9">
        <v>28</v>
      </c>
      <c r="C140" s="12">
        <f t="shared" si="8"/>
        <v>22.4</v>
      </c>
      <c r="D140" s="10">
        <v>1372258</v>
      </c>
      <c r="E140" s="12">
        <f t="shared" si="9"/>
        <v>17.524554695233419</v>
      </c>
    </row>
    <row r="141" spans="1:7" ht="15.75" thickBot="1" x14ac:dyDescent="0.3">
      <c r="A141" s="31" t="s">
        <v>9</v>
      </c>
      <c r="B141">
        <v>28</v>
      </c>
      <c r="C141" s="15">
        <f t="shared" si="8"/>
        <v>22.4</v>
      </c>
      <c r="D141" s="6">
        <v>1372258</v>
      </c>
      <c r="E141" s="15">
        <f t="shared" si="9"/>
        <v>17.524554695233419</v>
      </c>
    </row>
    <row r="142" spans="1:7" ht="15.75" thickBot="1" x14ac:dyDescent="0.3">
      <c r="A142" s="2" t="s">
        <v>37</v>
      </c>
      <c r="B142" s="22">
        <v>125</v>
      </c>
      <c r="D142" s="21">
        <v>7830487.1299996376</v>
      </c>
    </row>
    <row r="143" spans="1:7" ht="15.75" thickBot="1" x14ac:dyDescent="0.3">
      <c r="C143" s="25"/>
      <c r="D143" s="25"/>
      <c r="E143" s="25"/>
      <c r="F143" s="25"/>
      <c r="G143" s="25"/>
    </row>
    <row r="144" spans="1:7" ht="15.75" thickBot="1" x14ac:dyDescent="0.3">
      <c r="A144" s="5" t="s">
        <v>68</v>
      </c>
      <c r="B144" s="22"/>
      <c r="C144" s="25"/>
      <c r="D144" s="25"/>
      <c r="E144" s="25"/>
      <c r="F144" s="25"/>
      <c r="G144" s="25"/>
    </row>
    <row r="145" spans="1:5" ht="15.75" thickBot="1" x14ac:dyDescent="0.3">
      <c r="A145" s="3" t="s">
        <v>0</v>
      </c>
      <c r="B145" s="4" t="s">
        <v>1</v>
      </c>
      <c r="C145" s="4" t="s">
        <v>2</v>
      </c>
      <c r="D145" s="4" t="s">
        <v>3</v>
      </c>
      <c r="E145" s="4" t="s">
        <v>4</v>
      </c>
    </row>
    <row r="146" spans="1:5" x14ac:dyDescent="0.25">
      <c r="A146" s="26" t="s">
        <v>5</v>
      </c>
      <c r="B146" s="7">
        <v>32</v>
      </c>
      <c r="C146" s="11">
        <f>100*B146/$B$167</f>
        <v>31.067961165048544</v>
      </c>
      <c r="D146" s="8">
        <v>358777</v>
      </c>
      <c r="E146" s="11">
        <f t="shared" ref="E146:E165" si="10">100*D146/$D$167</f>
        <v>12.084022211102495</v>
      </c>
    </row>
    <row r="147" spans="1:5" x14ac:dyDescent="0.25">
      <c r="A147" s="27" t="s">
        <v>6</v>
      </c>
      <c r="B147" s="9">
        <v>16</v>
      </c>
      <c r="C147" s="12">
        <f t="shared" ref="C147:C166" si="11">100*B147/$B$167</f>
        <v>15.533980582524272</v>
      </c>
      <c r="D147" s="10">
        <v>172776</v>
      </c>
      <c r="E147" s="12">
        <f t="shared" si="10"/>
        <v>5.8192944964293822</v>
      </c>
    </row>
    <row r="148" spans="1:5" x14ac:dyDescent="0.25">
      <c r="A148" s="31" t="s">
        <v>7</v>
      </c>
      <c r="B148">
        <v>1</v>
      </c>
      <c r="C148" s="13">
        <f t="shared" si="11"/>
        <v>0.970873786407767</v>
      </c>
      <c r="D148" s="6">
        <v>1039</v>
      </c>
      <c r="E148" s="33">
        <f t="shared" si="10"/>
        <v>3.4994715595858962E-2</v>
      </c>
    </row>
    <row r="149" spans="1:5" x14ac:dyDescent="0.25">
      <c r="A149" s="31" t="s">
        <v>9</v>
      </c>
      <c r="B149">
        <v>15</v>
      </c>
      <c r="C149" s="13">
        <f t="shared" si="11"/>
        <v>14.563106796116505</v>
      </c>
      <c r="D149" s="6">
        <v>171737</v>
      </c>
      <c r="E149" s="33">
        <f t="shared" si="10"/>
        <v>5.7842997808335239</v>
      </c>
    </row>
    <row r="150" spans="1:5" x14ac:dyDescent="0.25">
      <c r="A150" s="27" t="s">
        <v>10</v>
      </c>
      <c r="B150" s="9">
        <v>16</v>
      </c>
      <c r="C150" s="12">
        <f t="shared" si="11"/>
        <v>15.533980582524272</v>
      </c>
      <c r="D150" s="10">
        <v>186001</v>
      </c>
      <c r="E150" s="12">
        <f t="shared" si="10"/>
        <v>6.2647277146731115</v>
      </c>
    </row>
    <row r="151" spans="1:5" x14ac:dyDescent="0.25">
      <c r="A151" s="31" t="s">
        <v>11</v>
      </c>
      <c r="B151">
        <v>7</v>
      </c>
      <c r="C151" s="13">
        <f t="shared" si="11"/>
        <v>6.7961165048543686</v>
      </c>
      <c r="D151" s="6">
        <v>122939</v>
      </c>
      <c r="E151" s="33">
        <f t="shared" si="10"/>
        <v>4.1407269881032773</v>
      </c>
    </row>
    <row r="152" spans="1:5" x14ac:dyDescent="0.25">
      <c r="A152" s="31" t="s">
        <v>9</v>
      </c>
      <c r="B152">
        <v>9</v>
      </c>
      <c r="C152" s="13">
        <f t="shared" si="11"/>
        <v>8.7378640776699026</v>
      </c>
      <c r="D152" s="6">
        <v>63062</v>
      </c>
      <c r="E152" s="33">
        <f t="shared" si="10"/>
        <v>2.1240007265698346</v>
      </c>
    </row>
    <row r="153" spans="1:5" x14ac:dyDescent="0.25">
      <c r="A153" s="29" t="s">
        <v>14</v>
      </c>
      <c r="B153" s="7">
        <v>1</v>
      </c>
      <c r="C153" s="14">
        <f t="shared" si="11"/>
        <v>0.970873786407767</v>
      </c>
      <c r="D153" s="8">
        <v>112948</v>
      </c>
      <c r="E153" s="14">
        <f t="shared" si="10"/>
        <v>3.8042186112811147</v>
      </c>
    </row>
    <row r="154" spans="1:5" x14ac:dyDescent="0.25">
      <c r="A154" s="27" t="s">
        <v>15</v>
      </c>
      <c r="B154" s="9">
        <v>1</v>
      </c>
      <c r="C154" s="12">
        <f t="shared" si="11"/>
        <v>0.970873786407767</v>
      </c>
      <c r="D154" s="10">
        <v>112948</v>
      </c>
      <c r="E154" s="12">
        <f t="shared" si="10"/>
        <v>3.8042186112811147</v>
      </c>
    </row>
    <row r="155" spans="1:5" x14ac:dyDescent="0.25">
      <c r="A155" s="31" t="s">
        <v>16</v>
      </c>
      <c r="B155">
        <v>1</v>
      </c>
      <c r="C155" s="13">
        <f t="shared" si="11"/>
        <v>0.970873786407767</v>
      </c>
      <c r="D155" s="6">
        <v>112948</v>
      </c>
      <c r="E155" s="33">
        <f t="shared" si="10"/>
        <v>3.8042186112811147</v>
      </c>
    </row>
    <row r="156" spans="1:5" x14ac:dyDescent="0.25">
      <c r="A156" s="29" t="s">
        <v>17</v>
      </c>
      <c r="B156" s="7">
        <v>26</v>
      </c>
      <c r="C156" s="14">
        <f t="shared" si="11"/>
        <v>25.242718446601941</v>
      </c>
      <c r="D156" s="8">
        <v>534038</v>
      </c>
      <c r="E156" s="14">
        <f t="shared" si="10"/>
        <v>17.987014367065765</v>
      </c>
    </row>
    <row r="157" spans="1:5" x14ac:dyDescent="0.25">
      <c r="A157" s="27" t="s">
        <v>21</v>
      </c>
      <c r="B157" s="9">
        <v>26</v>
      </c>
      <c r="C157" s="12">
        <f t="shared" si="11"/>
        <v>25.242718446601941</v>
      </c>
      <c r="D157" s="10">
        <v>534038</v>
      </c>
      <c r="E157" s="12">
        <f t="shared" si="10"/>
        <v>17.987014367065765</v>
      </c>
    </row>
    <row r="158" spans="1:5" x14ac:dyDescent="0.25">
      <c r="A158" s="31" t="s">
        <v>22</v>
      </c>
      <c r="B158">
        <v>26</v>
      </c>
      <c r="C158" s="13">
        <f t="shared" si="11"/>
        <v>25.242718446601941</v>
      </c>
      <c r="D158" s="6">
        <v>534038</v>
      </c>
      <c r="E158" s="33">
        <f t="shared" si="10"/>
        <v>17.987014367065765</v>
      </c>
    </row>
    <row r="159" spans="1:5" x14ac:dyDescent="0.25">
      <c r="A159" s="29" t="s">
        <v>26</v>
      </c>
      <c r="B159" s="7">
        <v>44</v>
      </c>
      <c r="C159" s="14">
        <f t="shared" si="11"/>
        <v>42.71844660194175</v>
      </c>
      <c r="D159" s="8">
        <v>1963256.6999999282</v>
      </c>
      <c r="E159" s="14">
        <f t="shared" si="10"/>
        <v>66.124744810550609</v>
      </c>
    </row>
    <row r="160" spans="1:5" x14ac:dyDescent="0.25">
      <c r="A160" s="27" t="s">
        <v>28</v>
      </c>
      <c r="B160" s="9">
        <v>2</v>
      </c>
      <c r="C160" s="12">
        <f t="shared" si="11"/>
        <v>1.941747572815534</v>
      </c>
      <c r="D160" s="10">
        <v>225688</v>
      </c>
      <c r="E160" s="12">
        <f t="shared" si="10"/>
        <v>7.6014315432129145</v>
      </c>
    </row>
    <row r="161" spans="1:5" x14ac:dyDescent="0.25">
      <c r="A161" s="31" t="s">
        <v>9</v>
      </c>
      <c r="B161">
        <v>2</v>
      </c>
      <c r="C161" s="13">
        <f t="shared" si="11"/>
        <v>1.941747572815534</v>
      </c>
      <c r="D161" s="6">
        <v>225688</v>
      </c>
      <c r="E161" s="33">
        <f t="shared" si="10"/>
        <v>7.6014315432129145</v>
      </c>
    </row>
    <row r="162" spans="1:5" x14ac:dyDescent="0.25">
      <c r="A162" s="27" t="s">
        <v>33</v>
      </c>
      <c r="B162" s="9">
        <v>19</v>
      </c>
      <c r="C162" s="12">
        <f t="shared" si="11"/>
        <v>18.446601941747574</v>
      </c>
      <c r="D162" s="10">
        <v>1347487.6999999282</v>
      </c>
      <c r="E162" s="12">
        <f t="shared" si="10"/>
        <v>45.384936314163248</v>
      </c>
    </row>
    <row r="163" spans="1:5" x14ac:dyDescent="0.25">
      <c r="A163" s="31" t="s">
        <v>34</v>
      </c>
      <c r="B163">
        <v>1</v>
      </c>
      <c r="C163" s="13">
        <f t="shared" si="11"/>
        <v>0.970873786407767</v>
      </c>
      <c r="D163" s="6">
        <v>1130</v>
      </c>
      <c r="E163" s="33">
        <f t="shared" si="10"/>
        <v>3.8059700311184434E-2</v>
      </c>
    </row>
    <row r="164" spans="1:5" x14ac:dyDescent="0.25">
      <c r="A164" s="31" t="s">
        <v>9</v>
      </c>
      <c r="B164">
        <v>18</v>
      </c>
      <c r="C164" s="13">
        <f t="shared" si="11"/>
        <v>17.475728155339805</v>
      </c>
      <c r="D164" s="6">
        <v>1346357.6999999282</v>
      </c>
      <c r="E164" s="33">
        <f t="shared" si="10"/>
        <v>45.346876613852061</v>
      </c>
    </row>
    <row r="165" spans="1:5" x14ac:dyDescent="0.25">
      <c r="A165" s="27" t="s">
        <v>23</v>
      </c>
      <c r="B165" s="9">
        <v>23</v>
      </c>
      <c r="C165" s="12">
        <f t="shared" si="11"/>
        <v>22.33009708737864</v>
      </c>
      <c r="D165" s="10">
        <v>390081</v>
      </c>
      <c r="E165" s="12">
        <f t="shared" si="10"/>
        <v>13.138376953174458</v>
      </c>
    </row>
    <row r="166" spans="1:5" ht="15.75" thickBot="1" x14ac:dyDescent="0.3">
      <c r="A166" s="31" t="s">
        <v>9</v>
      </c>
      <c r="B166">
        <v>23</v>
      </c>
      <c r="C166" s="15">
        <f t="shared" si="11"/>
        <v>22.33009708737864</v>
      </c>
      <c r="D166" s="6">
        <v>390081</v>
      </c>
      <c r="E166" s="34">
        <f>100*D166/$D$167</f>
        <v>13.138376953174458</v>
      </c>
    </row>
    <row r="167" spans="1:5" ht="15.75" thickBot="1" x14ac:dyDescent="0.3">
      <c r="A167" s="2" t="s">
        <v>37</v>
      </c>
      <c r="B167" s="22">
        <v>103</v>
      </c>
      <c r="D167" s="21">
        <v>2969019.6999999285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opLeftCell="A58" workbookViewId="0">
      <selection activeCell="D44" sqref="D44"/>
    </sheetView>
  </sheetViews>
  <sheetFormatPr defaultRowHeight="15" x14ac:dyDescent="0.25"/>
  <cols>
    <col min="1" max="1" width="21.28515625" customWidth="1"/>
    <col min="2" max="2" width="28.42578125" bestFit="1" customWidth="1"/>
    <col min="3" max="3" width="12" bestFit="1" customWidth="1"/>
    <col min="4" max="4" width="28.28515625" bestFit="1" customWidth="1"/>
    <col min="5" max="5" width="12" bestFit="1" customWidth="1"/>
  </cols>
  <sheetData>
    <row r="1" spans="1:5" ht="15.75" thickBot="1" x14ac:dyDescent="0.3">
      <c r="A1" s="1" t="s">
        <v>69</v>
      </c>
      <c r="B1" s="2"/>
      <c r="C1" s="22"/>
      <c r="D1" s="22"/>
      <c r="E1" s="25"/>
    </row>
    <row r="2" spans="1:5" ht="15.75" thickBot="1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x14ac:dyDescent="0.25">
      <c r="A3" s="26" t="s">
        <v>5</v>
      </c>
      <c r="B3" s="7">
        <v>12</v>
      </c>
      <c r="C3" s="11">
        <f t="shared" ref="C3:C20" si="0">100*B3/$B$21</f>
        <v>3.8585209003215435</v>
      </c>
      <c r="D3" s="44">
        <v>7425</v>
      </c>
      <c r="E3" s="11">
        <f t="shared" ref="E3:E20" si="1">100*D3/$D$21</f>
        <v>4.6755749225460317</v>
      </c>
    </row>
    <row r="4" spans="1:5" x14ac:dyDescent="0.25">
      <c r="A4" s="27" t="s">
        <v>6</v>
      </c>
      <c r="B4" s="9">
        <v>7</v>
      </c>
      <c r="C4" s="12">
        <f t="shared" si="0"/>
        <v>2.2508038585209005</v>
      </c>
      <c r="D4" s="46">
        <v>4586</v>
      </c>
      <c r="E4" s="12">
        <f t="shared" si="1"/>
        <v>2.8878365784237174</v>
      </c>
    </row>
    <row r="5" spans="1:5" x14ac:dyDescent="0.25">
      <c r="A5" s="31" t="s">
        <v>9</v>
      </c>
      <c r="B5">
        <v>7</v>
      </c>
      <c r="C5" s="33">
        <f t="shared" si="0"/>
        <v>2.2508038585209005</v>
      </c>
      <c r="D5" s="42">
        <v>4586</v>
      </c>
      <c r="E5" s="33">
        <f t="shared" si="1"/>
        <v>2.8878365784237174</v>
      </c>
    </row>
    <row r="6" spans="1:5" x14ac:dyDescent="0.25">
      <c r="A6" s="27" t="s">
        <v>10</v>
      </c>
      <c r="B6" s="9">
        <v>5</v>
      </c>
      <c r="C6" s="12">
        <f t="shared" si="0"/>
        <v>1.607717041800643</v>
      </c>
      <c r="D6" s="46">
        <v>2839</v>
      </c>
      <c r="E6" s="12">
        <f t="shared" si="1"/>
        <v>1.7877383441223142</v>
      </c>
    </row>
    <row r="7" spans="1:5" x14ac:dyDescent="0.25">
      <c r="A7" s="31" t="s">
        <v>11</v>
      </c>
      <c r="B7">
        <v>1</v>
      </c>
      <c r="C7" s="33">
        <f t="shared" si="0"/>
        <v>0.32154340836012862</v>
      </c>
      <c r="D7" s="42">
        <v>459</v>
      </c>
      <c r="E7" s="33">
        <f t="shared" si="1"/>
        <v>0.28903554066648196</v>
      </c>
    </row>
    <row r="8" spans="1:5" x14ac:dyDescent="0.25">
      <c r="A8" s="31" t="s">
        <v>9</v>
      </c>
      <c r="B8">
        <v>4</v>
      </c>
      <c r="C8" s="33">
        <f t="shared" si="0"/>
        <v>1.2861736334405145</v>
      </c>
      <c r="D8" s="42">
        <v>2380</v>
      </c>
      <c r="E8" s="33">
        <f t="shared" si="1"/>
        <v>1.4987028034558323</v>
      </c>
    </row>
    <row r="9" spans="1:5" x14ac:dyDescent="0.25">
      <c r="A9" s="29" t="s">
        <v>17</v>
      </c>
      <c r="B9" s="7">
        <v>173</v>
      </c>
      <c r="C9" s="14">
        <f t="shared" si="0"/>
        <v>55.627009646302248</v>
      </c>
      <c r="D9" s="45">
        <v>90354.5</v>
      </c>
      <c r="E9" s="14">
        <f t="shared" si="1"/>
        <v>56.896866577668071</v>
      </c>
    </row>
    <row r="10" spans="1:5" x14ac:dyDescent="0.25">
      <c r="A10" s="27" t="s">
        <v>21</v>
      </c>
      <c r="B10" s="9">
        <v>173</v>
      </c>
      <c r="C10" s="12">
        <f t="shared" si="0"/>
        <v>55.627009646302248</v>
      </c>
      <c r="D10" s="46">
        <v>90354.5</v>
      </c>
      <c r="E10" s="12">
        <f t="shared" si="1"/>
        <v>56.896866577668071</v>
      </c>
    </row>
    <row r="11" spans="1:5" x14ac:dyDescent="0.25">
      <c r="A11" s="31" t="s">
        <v>22</v>
      </c>
      <c r="B11">
        <v>173</v>
      </c>
      <c r="C11" s="33">
        <f t="shared" si="0"/>
        <v>55.627009646302248</v>
      </c>
      <c r="D11" s="42">
        <v>90354.5</v>
      </c>
      <c r="E11" s="33">
        <f t="shared" si="1"/>
        <v>56.896866577668071</v>
      </c>
    </row>
    <row r="12" spans="1:5" x14ac:dyDescent="0.25">
      <c r="A12" s="29" t="s">
        <v>26</v>
      </c>
      <c r="B12" s="7">
        <v>126</v>
      </c>
      <c r="C12" s="14">
        <f t="shared" si="0"/>
        <v>40.514469453376208</v>
      </c>
      <c r="D12" s="45">
        <v>61024.5</v>
      </c>
      <c r="E12" s="14">
        <f t="shared" si="1"/>
        <v>38.427558499785903</v>
      </c>
    </row>
    <row r="13" spans="1:5" x14ac:dyDescent="0.25">
      <c r="A13" s="27" t="s">
        <v>27</v>
      </c>
      <c r="B13" s="9">
        <v>1</v>
      </c>
      <c r="C13" s="12">
        <f t="shared" si="0"/>
        <v>0.32154340836012862</v>
      </c>
      <c r="D13" s="46">
        <v>762</v>
      </c>
      <c r="E13" s="12">
        <f t="shared" si="1"/>
        <v>0.47983677992997659</v>
      </c>
    </row>
    <row r="14" spans="1:5" x14ac:dyDescent="0.25">
      <c r="A14" s="31" t="s">
        <v>9</v>
      </c>
      <c r="B14">
        <v>1</v>
      </c>
      <c r="C14" s="33">
        <f t="shared" si="0"/>
        <v>0.32154340836012862</v>
      </c>
      <c r="D14" s="42">
        <v>762</v>
      </c>
      <c r="E14" s="33">
        <f t="shared" si="1"/>
        <v>0.47983677992997659</v>
      </c>
    </row>
    <row r="15" spans="1:5" x14ac:dyDescent="0.25">
      <c r="A15" s="27" t="s">
        <v>31</v>
      </c>
      <c r="B15" s="9">
        <v>1</v>
      </c>
      <c r="C15" s="12">
        <f t="shared" si="0"/>
        <v>0.32154340836012862</v>
      </c>
      <c r="D15" s="46">
        <v>527</v>
      </c>
      <c r="E15" s="12">
        <f t="shared" si="1"/>
        <v>0.33185562076522002</v>
      </c>
    </row>
    <row r="16" spans="1:5" x14ac:dyDescent="0.25">
      <c r="A16" s="31" t="s">
        <v>32</v>
      </c>
      <c r="B16">
        <v>1</v>
      </c>
      <c r="C16" s="33">
        <f t="shared" si="0"/>
        <v>0.32154340836012862</v>
      </c>
      <c r="D16" s="42">
        <v>527</v>
      </c>
      <c r="E16" s="33">
        <f t="shared" si="1"/>
        <v>0.33185562076522002</v>
      </c>
    </row>
    <row r="17" spans="1:5" x14ac:dyDescent="0.25">
      <c r="A17" s="27" t="s">
        <v>33</v>
      </c>
      <c r="B17" s="9">
        <v>1</v>
      </c>
      <c r="C17" s="12">
        <f t="shared" si="0"/>
        <v>0.32154340836012862</v>
      </c>
      <c r="D17" s="46">
        <v>783</v>
      </c>
      <c r="E17" s="12">
        <f t="shared" si="1"/>
        <v>0.49306062819576335</v>
      </c>
    </row>
    <row r="18" spans="1:5" x14ac:dyDescent="0.25">
      <c r="A18" s="31" t="s">
        <v>34</v>
      </c>
      <c r="B18">
        <v>1</v>
      </c>
      <c r="C18" s="33">
        <f t="shared" si="0"/>
        <v>0.32154340836012862</v>
      </c>
      <c r="D18" s="42">
        <v>783</v>
      </c>
      <c r="E18" s="33">
        <f t="shared" si="1"/>
        <v>0.49306062819576335</v>
      </c>
    </row>
    <row r="19" spans="1:5" x14ac:dyDescent="0.25">
      <c r="A19" s="27" t="s">
        <v>23</v>
      </c>
      <c r="B19" s="9">
        <v>123</v>
      </c>
      <c r="C19" s="12">
        <f t="shared" si="0"/>
        <v>39.549839228295816</v>
      </c>
      <c r="D19" s="46">
        <v>58952.5</v>
      </c>
      <c r="E19" s="12">
        <f t="shared" si="1"/>
        <v>37.122805470894939</v>
      </c>
    </row>
    <row r="20" spans="1:5" ht="15.75" thickBot="1" x14ac:dyDescent="0.3">
      <c r="A20" s="31" t="s">
        <v>9</v>
      </c>
      <c r="B20">
        <v>123</v>
      </c>
      <c r="C20" s="34">
        <f t="shared" si="0"/>
        <v>39.549839228295816</v>
      </c>
      <c r="D20" s="43">
        <v>58952.5</v>
      </c>
      <c r="E20" s="34">
        <f t="shared" si="1"/>
        <v>37.122805470894939</v>
      </c>
    </row>
    <row r="21" spans="1:5" ht="15.75" thickBot="1" x14ac:dyDescent="0.3">
      <c r="A21" s="2" t="s">
        <v>37</v>
      </c>
      <c r="B21" s="22">
        <v>311</v>
      </c>
      <c r="D21" s="2">
        <v>158804</v>
      </c>
    </row>
    <row r="22" spans="1:5" ht="15.75" thickBot="1" x14ac:dyDescent="0.3"/>
    <row r="23" spans="1:5" ht="15.75" thickBot="1" x14ac:dyDescent="0.3">
      <c r="A23" s="5" t="s">
        <v>70</v>
      </c>
      <c r="B23" s="22"/>
      <c r="C23" s="25"/>
      <c r="D23" s="25"/>
      <c r="E23" s="25"/>
    </row>
    <row r="24" spans="1:5" ht="15.75" thickBot="1" x14ac:dyDescent="0.3">
      <c r="A24" s="3" t="s">
        <v>0</v>
      </c>
      <c r="B24" s="4" t="s">
        <v>1</v>
      </c>
      <c r="C24" s="4" t="s">
        <v>2</v>
      </c>
      <c r="D24" s="4" t="s">
        <v>3</v>
      </c>
      <c r="E24" s="4" t="s">
        <v>4</v>
      </c>
    </row>
    <row r="25" spans="1:5" x14ac:dyDescent="0.25">
      <c r="A25" s="26" t="s">
        <v>17</v>
      </c>
      <c r="B25" s="7">
        <v>63</v>
      </c>
      <c r="C25" s="11">
        <f t="shared" ref="C25:C30" si="2">100*B25/$B$31</f>
        <v>70.786516853932582</v>
      </c>
      <c r="D25" s="7">
        <v>33459.5</v>
      </c>
      <c r="E25" s="11">
        <f t="shared" ref="E25:E30" si="3">100*D25/$D$31</f>
        <v>74.404047142539468</v>
      </c>
    </row>
    <row r="26" spans="1:5" x14ac:dyDescent="0.25">
      <c r="A26" s="27" t="s">
        <v>21</v>
      </c>
      <c r="B26" s="9">
        <v>63</v>
      </c>
      <c r="C26" s="12">
        <f t="shared" si="2"/>
        <v>70.786516853932582</v>
      </c>
      <c r="D26" s="9">
        <v>33459.5</v>
      </c>
      <c r="E26" s="12">
        <f t="shared" si="3"/>
        <v>74.404047142539468</v>
      </c>
    </row>
    <row r="27" spans="1:5" x14ac:dyDescent="0.25">
      <c r="A27" s="31" t="s">
        <v>22</v>
      </c>
      <c r="B27">
        <v>63</v>
      </c>
      <c r="C27" s="33">
        <f t="shared" si="2"/>
        <v>70.786516853932582</v>
      </c>
      <c r="D27">
        <v>33459.5</v>
      </c>
      <c r="E27" s="33">
        <f t="shared" si="3"/>
        <v>74.404047142539468</v>
      </c>
    </row>
    <row r="28" spans="1:5" x14ac:dyDescent="0.25">
      <c r="A28" s="29" t="s">
        <v>26</v>
      </c>
      <c r="B28" s="7">
        <v>26</v>
      </c>
      <c r="C28" s="14">
        <f t="shared" si="2"/>
        <v>29.213483146067414</v>
      </c>
      <c r="D28" s="7">
        <v>11510.5</v>
      </c>
      <c r="E28" s="14">
        <f t="shared" si="3"/>
        <v>25.595952857460528</v>
      </c>
    </row>
    <row r="29" spans="1:5" x14ac:dyDescent="0.25">
      <c r="A29" s="27" t="s">
        <v>23</v>
      </c>
      <c r="B29" s="9">
        <v>26</v>
      </c>
      <c r="C29" s="12">
        <f t="shared" si="2"/>
        <v>29.213483146067414</v>
      </c>
      <c r="D29" s="9">
        <v>11510.5</v>
      </c>
      <c r="E29" s="12">
        <f t="shared" si="3"/>
        <v>25.595952857460528</v>
      </c>
    </row>
    <row r="30" spans="1:5" ht="15.75" thickBot="1" x14ac:dyDescent="0.3">
      <c r="A30" s="32" t="s">
        <v>9</v>
      </c>
      <c r="B30">
        <v>26</v>
      </c>
      <c r="C30" s="34">
        <f t="shared" si="2"/>
        <v>29.213483146067414</v>
      </c>
      <c r="D30">
        <v>11510.5</v>
      </c>
      <c r="E30" s="34">
        <f t="shared" si="3"/>
        <v>25.595952857460528</v>
      </c>
    </row>
    <row r="31" spans="1:5" ht="15.75" thickBot="1" x14ac:dyDescent="0.3">
      <c r="A31" s="2" t="s">
        <v>37</v>
      </c>
      <c r="B31" s="2">
        <v>89</v>
      </c>
      <c r="D31" s="2">
        <v>44970</v>
      </c>
    </row>
    <row r="32" spans="1:5" ht="15.75" thickBot="1" x14ac:dyDescent="0.3"/>
    <row r="33" spans="1:5" ht="15.75" thickBot="1" x14ac:dyDescent="0.3">
      <c r="A33" s="5" t="s">
        <v>71</v>
      </c>
      <c r="B33" s="22"/>
      <c r="C33" s="25"/>
      <c r="D33" s="25"/>
      <c r="E33" s="25"/>
    </row>
    <row r="34" spans="1:5" ht="15.75" thickBot="1" x14ac:dyDescent="0.3">
      <c r="A34" s="3" t="s">
        <v>0</v>
      </c>
      <c r="B34" s="4" t="s">
        <v>1</v>
      </c>
      <c r="C34" s="4" t="s">
        <v>2</v>
      </c>
      <c r="D34" s="4" t="s">
        <v>3</v>
      </c>
      <c r="E34" s="4" t="s">
        <v>4</v>
      </c>
    </row>
    <row r="35" spans="1:5" x14ac:dyDescent="0.25">
      <c r="A35" s="26" t="s">
        <v>5</v>
      </c>
      <c r="B35" s="7">
        <v>1</v>
      </c>
      <c r="C35" s="11">
        <f t="shared" ref="C35:C43" si="4">100*B35/$B$44</f>
        <v>1.2195121951219512</v>
      </c>
      <c r="D35" s="7">
        <v>459</v>
      </c>
      <c r="E35" s="11">
        <f t="shared" ref="E35:E43" si="5">100*D35/$D$44</f>
        <v>1.0886838547472784</v>
      </c>
    </row>
    <row r="36" spans="1:5" x14ac:dyDescent="0.25">
      <c r="A36" s="27" t="s">
        <v>10</v>
      </c>
      <c r="B36" s="9">
        <v>1</v>
      </c>
      <c r="C36" s="12">
        <f t="shared" si="4"/>
        <v>1.2195121951219512</v>
      </c>
      <c r="D36" s="9">
        <v>459</v>
      </c>
      <c r="E36" s="12">
        <f t="shared" si="5"/>
        <v>1.0886838547472784</v>
      </c>
    </row>
    <row r="37" spans="1:5" x14ac:dyDescent="0.25">
      <c r="A37" s="31" t="s">
        <v>11</v>
      </c>
      <c r="B37">
        <v>1</v>
      </c>
      <c r="C37" s="33">
        <f t="shared" si="4"/>
        <v>1.2195121951219512</v>
      </c>
      <c r="D37">
        <v>459</v>
      </c>
      <c r="E37" s="33">
        <f t="shared" si="5"/>
        <v>1.0886838547472784</v>
      </c>
    </row>
    <row r="38" spans="1:5" x14ac:dyDescent="0.25">
      <c r="A38" s="29" t="s">
        <v>17</v>
      </c>
      <c r="B38" s="7">
        <v>54</v>
      </c>
      <c r="C38" s="14">
        <f t="shared" si="4"/>
        <v>65.853658536585371</v>
      </c>
      <c r="D38" s="7">
        <v>28541</v>
      </c>
      <c r="E38" s="14">
        <f t="shared" si="5"/>
        <v>67.695263395080758</v>
      </c>
    </row>
    <row r="39" spans="1:5" x14ac:dyDescent="0.25">
      <c r="A39" s="27" t="s">
        <v>21</v>
      </c>
      <c r="B39" s="9">
        <v>54</v>
      </c>
      <c r="C39" s="12">
        <f t="shared" si="4"/>
        <v>65.853658536585371</v>
      </c>
      <c r="D39" s="9">
        <v>28541</v>
      </c>
      <c r="E39" s="12">
        <f t="shared" si="5"/>
        <v>67.695263395080758</v>
      </c>
    </row>
    <row r="40" spans="1:5" x14ac:dyDescent="0.25">
      <c r="A40" s="31" t="s">
        <v>22</v>
      </c>
      <c r="B40">
        <v>54</v>
      </c>
      <c r="C40" s="33">
        <f t="shared" si="4"/>
        <v>65.853658536585371</v>
      </c>
      <c r="D40">
        <v>28541</v>
      </c>
      <c r="E40" s="33">
        <f t="shared" si="5"/>
        <v>67.695263395080758</v>
      </c>
    </row>
    <row r="41" spans="1:5" x14ac:dyDescent="0.25">
      <c r="A41" s="29" t="s">
        <v>26</v>
      </c>
      <c r="B41" s="7">
        <v>27</v>
      </c>
      <c r="C41" s="14">
        <f t="shared" si="4"/>
        <v>32.926829268292686</v>
      </c>
      <c r="D41" s="7">
        <v>13161</v>
      </c>
      <c r="E41" s="14">
        <f t="shared" si="5"/>
        <v>31.216052750171961</v>
      </c>
    </row>
    <row r="42" spans="1:5" x14ac:dyDescent="0.25">
      <c r="A42" s="27" t="s">
        <v>23</v>
      </c>
      <c r="B42" s="9">
        <v>27</v>
      </c>
      <c r="C42" s="12">
        <f t="shared" si="4"/>
        <v>32.926829268292686</v>
      </c>
      <c r="D42" s="9">
        <v>13161</v>
      </c>
      <c r="E42" s="12">
        <f t="shared" si="5"/>
        <v>31.216052750171961</v>
      </c>
    </row>
    <row r="43" spans="1:5" ht="15.75" thickBot="1" x14ac:dyDescent="0.3">
      <c r="A43" s="32" t="s">
        <v>9</v>
      </c>
      <c r="B43">
        <v>27</v>
      </c>
      <c r="C43" s="34">
        <f t="shared" si="4"/>
        <v>32.926829268292686</v>
      </c>
      <c r="D43">
        <v>13161</v>
      </c>
      <c r="E43" s="34">
        <f t="shared" si="5"/>
        <v>31.216052750171961</v>
      </c>
    </row>
    <row r="44" spans="1:5" ht="15.75" thickBot="1" x14ac:dyDescent="0.3">
      <c r="A44" s="2" t="s">
        <v>37</v>
      </c>
      <c r="B44" s="2">
        <v>82</v>
      </c>
      <c r="D44" s="2">
        <v>42161</v>
      </c>
    </row>
    <row r="45" spans="1:5" ht="15.75" thickBot="1" x14ac:dyDescent="0.3"/>
    <row r="46" spans="1:5" ht="15.75" thickBot="1" x14ac:dyDescent="0.3">
      <c r="A46" s="5" t="s">
        <v>72</v>
      </c>
      <c r="B46" s="22"/>
      <c r="C46" s="25"/>
      <c r="D46" s="25"/>
      <c r="E46" s="25"/>
    </row>
    <row r="47" spans="1:5" ht="15.75" thickBot="1" x14ac:dyDescent="0.3">
      <c r="A47" s="3" t="s">
        <v>0</v>
      </c>
      <c r="B47" s="4" t="s">
        <v>1</v>
      </c>
      <c r="C47" s="4" t="s">
        <v>2</v>
      </c>
      <c r="D47" s="4" t="s">
        <v>3</v>
      </c>
      <c r="E47" s="4" t="s">
        <v>4</v>
      </c>
    </row>
    <row r="48" spans="1:5" x14ac:dyDescent="0.25">
      <c r="A48" s="26" t="s">
        <v>5</v>
      </c>
      <c r="B48" s="7">
        <v>3</v>
      </c>
      <c r="C48" s="11">
        <f t="shared" ref="C48:C58" si="6">100*B48/$B$59</f>
        <v>4.4776119402985071</v>
      </c>
      <c r="D48" s="11">
        <v>2140</v>
      </c>
      <c r="E48" s="11">
        <f t="shared" ref="E48:E58" si="7">100*D48/$D$59</f>
        <v>6.638540761881127</v>
      </c>
    </row>
    <row r="49" spans="1:5" x14ac:dyDescent="0.25">
      <c r="A49" s="27" t="s">
        <v>6</v>
      </c>
      <c r="B49" s="9">
        <v>1</v>
      </c>
      <c r="C49" s="12">
        <f t="shared" si="6"/>
        <v>1.4925373134328359</v>
      </c>
      <c r="D49" s="12">
        <v>603</v>
      </c>
      <c r="E49" s="12">
        <f t="shared" si="7"/>
        <v>1.8705794763618315</v>
      </c>
    </row>
    <row r="50" spans="1:5" x14ac:dyDescent="0.25">
      <c r="A50" s="31" t="s">
        <v>9</v>
      </c>
      <c r="B50">
        <v>1</v>
      </c>
      <c r="C50" s="33">
        <f t="shared" si="6"/>
        <v>1.4925373134328359</v>
      </c>
      <c r="D50" s="33">
        <v>603</v>
      </c>
      <c r="E50" s="33">
        <f t="shared" si="7"/>
        <v>1.8705794763618315</v>
      </c>
    </row>
    <row r="51" spans="1:5" x14ac:dyDescent="0.25">
      <c r="A51" s="27" t="s">
        <v>10</v>
      </c>
      <c r="B51" s="9">
        <v>2</v>
      </c>
      <c r="C51" s="12">
        <f t="shared" si="6"/>
        <v>2.9850746268656718</v>
      </c>
      <c r="D51" s="12">
        <v>1537</v>
      </c>
      <c r="E51" s="12">
        <f t="shared" si="7"/>
        <v>4.767961285519295</v>
      </c>
    </row>
    <row r="52" spans="1:5" x14ac:dyDescent="0.25">
      <c r="A52" s="31" t="s">
        <v>9</v>
      </c>
      <c r="B52">
        <v>2</v>
      </c>
      <c r="C52" s="33">
        <f t="shared" si="6"/>
        <v>2.9850746268656718</v>
      </c>
      <c r="D52" s="33">
        <v>1537</v>
      </c>
      <c r="E52" s="33">
        <f t="shared" si="7"/>
        <v>4.767961285519295</v>
      </c>
    </row>
    <row r="53" spans="1:5" x14ac:dyDescent="0.25">
      <c r="A53" s="29" t="s">
        <v>17</v>
      </c>
      <c r="B53" s="7">
        <v>39</v>
      </c>
      <c r="C53" s="14">
        <f t="shared" si="6"/>
        <v>58.208955223880594</v>
      </c>
      <c r="D53" s="14">
        <v>18521</v>
      </c>
      <c r="E53" s="14">
        <f t="shared" si="7"/>
        <v>57.454398808785207</v>
      </c>
    </row>
    <row r="54" spans="1:5" x14ac:dyDescent="0.25">
      <c r="A54" s="27" t="s">
        <v>21</v>
      </c>
      <c r="B54" s="9">
        <v>39</v>
      </c>
      <c r="C54" s="12">
        <f t="shared" si="6"/>
        <v>58.208955223880594</v>
      </c>
      <c r="D54" s="12">
        <v>18521</v>
      </c>
      <c r="E54" s="12">
        <f t="shared" si="7"/>
        <v>57.454398808785207</v>
      </c>
    </row>
    <row r="55" spans="1:5" x14ac:dyDescent="0.25">
      <c r="A55" s="31" t="s">
        <v>22</v>
      </c>
      <c r="B55">
        <v>39</v>
      </c>
      <c r="C55" s="33">
        <f t="shared" si="6"/>
        <v>58.208955223880594</v>
      </c>
      <c r="D55" s="33">
        <v>18521</v>
      </c>
      <c r="E55" s="33">
        <f t="shared" si="7"/>
        <v>57.454398808785207</v>
      </c>
    </row>
    <row r="56" spans="1:5" x14ac:dyDescent="0.25">
      <c r="A56" s="29" t="s">
        <v>26</v>
      </c>
      <c r="B56" s="7">
        <v>25</v>
      </c>
      <c r="C56" s="14">
        <f t="shared" si="6"/>
        <v>37.313432835820898</v>
      </c>
      <c r="D56" s="14">
        <v>11575</v>
      </c>
      <c r="E56" s="14">
        <f t="shared" si="7"/>
        <v>35.907060429333661</v>
      </c>
    </row>
    <row r="57" spans="1:5" x14ac:dyDescent="0.25">
      <c r="A57" s="27" t="s">
        <v>23</v>
      </c>
      <c r="B57" s="9">
        <v>25</v>
      </c>
      <c r="C57" s="12">
        <f t="shared" si="6"/>
        <v>37.313432835820898</v>
      </c>
      <c r="D57" s="12">
        <v>11575</v>
      </c>
      <c r="E57" s="12">
        <f t="shared" si="7"/>
        <v>35.907060429333661</v>
      </c>
    </row>
    <row r="58" spans="1:5" ht="15.75" thickBot="1" x14ac:dyDescent="0.3">
      <c r="A58" s="31" t="s">
        <v>9</v>
      </c>
      <c r="B58">
        <v>25</v>
      </c>
      <c r="C58" s="34">
        <f t="shared" si="6"/>
        <v>37.313432835820898</v>
      </c>
      <c r="D58" s="33">
        <v>11575</v>
      </c>
      <c r="E58" s="34">
        <f t="shared" si="7"/>
        <v>35.907060429333661</v>
      </c>
    </row>
    <row r="59" spans="1:5" ht="15.75" thickBot="1" x14ac:dyDescent="0.3">
      <c r="A59" s="2" t="s">
        <v>37</v>
      </c>
      <c r="B59" s="22">
        <v>67</v>
      </c>
      <c r="D59" s="2">
        <v>32236</v>
      </c>
    </row>
    <row r="60" spans="1:5" ht="15.75" thickBot="1" x14ac:dyDescent="0.3"/>
    <row r="61" spans="1:5" ht="15.75" thickBot="1" x14ac:dyDescent="0.3">
      <c r="A61" s="5" t="s">
        <v>73</v>
      </c>
      <c r="B61" s="22"/>
      <c r="C61" s="25"/>
      <c r="D61" s="25"/>
      <c r="E61" s="25"/>
    </row>
    <row r="62" spans="1:5" ht="15.75" thickBot="1" x14ac:dyDescent="0.3">
      <c r="A62" s="3" t="s">
        <v>0</v>
      </c>
      <c r="B62" s="4" t="s">
        <v>1</v>
      </c>
      <c r="C62" s="4" t="s">
        <v>2</v>
      </c>
      <c r="D62" s="4" t="s">
        <v>3</v>
      </c>
      <c r="E62" s="4" t="s">
        <v>4</v>
      </c>
    </row>
    <row r="63" spans="1:5" x14ac:dyDescent="0.25">
      <c r="A63" s="26" t="s">
        <v>5</v>
      </c>
      <c r="B63" s="7">
        <v>3</v>
      </c>
      <c r="C63" s="11">
        <f t="shared" ref="C63:C73" si="8">100*B63/$B$74</f>
        <v>7.8947368421052628</v>
      </c>
      <c r="D63" s="7">
        <v>1623</v>
      </c>
      <c r="E63" s="11">
        <f t="shared" ref="E63:E73" si="9">100*D63/$D$74</f>
        <v>8.1858072325616575</v>
      </c>
    </row>
    <row r="64" spans="1:5" x14ac:dyDescent="0.25">
      <c r="A64" s="27" t="s">
        <v>6</v>
      </c>
      <c r="B64" s="9">
        <v>1</v>
      </c>
      <c r="C64" s="12">
        <f t="shared" si="8"/>
        <v>2.6315789473684212</v>
      </c>
      <c r="D64" s="9">
        <v>780</v>
      </c>
      <c r="E64" s="12">
        <f t="shared" si="9"/>
        <v>3.9340293539113329</v>
      </c>
    </row>
    <row r="65" spans="1:5" x14ac:dyDescent="0.25">
      <c r="A65" s="31" t="s">
        <v>9</v>
      </c>
      <c r="B65">
        <v>1</v>
      </c>
      <c r="C65" s="33">
        <f t="shared" si="8"/>
        <v>2.6315789473684212</v>
      </c>
      <c r="D65">
        <v>780</v>
      </c>
      <c r="E65" s="33">
        <f t="shared" si="9"/>
        <v>3.9340293539113329</v>
      </c>
    </row>
    <row r="66" spans="1:5" x14ac:dyDescent="0.25">
      <c r="A66" s="27" t="s">
        <v>10</v>
      </c>
      <c r="B66" s="9">
        <v>2</v>
      </c>
      <c r="C66" s="12">
        <f t="shared" si="8"/>
        <v>5.2631578947368425</v>
      </c>
      <c r="D66" s="9">
        <v>843</v>
      </c>
      <c r="E66" s="12">
        <f t="shared" si="9"/>
        <v>4.2517778786503255</v>
      </c>
    </row>
    <row r="67" spans="1:5" x14ac:dyDescent="0.25">
      <c r="A67" s="31" t="s">
        <v>9</v>
      </c>
      <c r="B67">
        <v>2</v>
      </c>
      <c r="C67" s="33">
        <f t="shared" si="8"/>
        <v>5.2631578947368425</v>
      </c>
      <c r="D67">
        <v>843</v>
      </c>
      <c r="E67" s="33">
        <f t="shared" si="9"/>
        <v>4.2517778786503255</v>
      </c>
    </row>
    <row r="68" spans="1:5" x14ac:dyDescent="0.25">
      <c r="A68" s="29" t="s">
        <v>17</v>
      </c>
      <c r="B68" s="7">
        <v>15</v>
      </c>
      <c r="C68" s="14">
        <f t="shared" si="8"/>
        <v>39.473684210526315</v>
      </c>
      <c r="D68" s="7">
        <v>8711</v>
      </c>
      <c r="E68" s="14">
        <f t="shared" si="9"/>
        <v>43.935038079386693</v>
      </c>
    </row>
    <row r="69" spans="1:5" x14ac:dyDescent="0.25">
      <c r="A69" s="27" t="s">
        <v>21</v>
      </c>
      <c r="B69" s="9">
        <v>15</v>
      </c>
      <c r="C69" s="12">
        <f t="shared" si="8"/>
        <v>39.473684210526315</v>
      </c>
      <c r="D69" s="9">
        <v>8711</v>
      </c>
      <c r="E69" s="12">
        <f t="shared" si="9"/>
        <v>43.935038079386693</v>
      </c>
    </row>
    <row r="70" spans="1:5" x14ac:dyDescent="0.25">
      <c r="A70" s="31" t="s">
        <v>22</v>
      </c>
      <c r="B70">
        <v>15</v>
      </c>
      <c r="C70" s="33">
        <f t="shared" si="8"/>
        <v>39.473684210526315</v>
      </c>
      <c r="D70">
        <v>8711</v>
      </c>
      <c r="E70" s="33">
        <f t="shared" si="9"/>
        <v>43.935038079386693</v>
      </c>
    </row>
    <row r="71" spans="1:5" x14ac:dyDescent="0.25">
      <c r="A71" s="29" t="s">
        <v>26</v>
      </c>
      <c r="B71" s="7">
        <v>20</v>
      </c>
      <c r="C71" s="14">
        <f t="shared" si="8"/>
        <v>52.631578947368418</v>
      </c>
      <c r="D71" s="7">
        <v>9493</v>
      </c>
      <c r="E71" s="14">
        <f t="shared" si="9"/>
        <v>47.879154688051649</v>
      </c>
    </row>
    <row r="72" spans="1:5" x14ac:dyDescent="0.25">
      <c r="A72" s="27" t="s">
        <v>23</v>
      </c>
      <c r="B72" s="9">
        <v>20</v>
      </c>
      <c r="C72" s="12">
        <f t="shared" si="8"/>
        <v>52.631578947368418</v>
      </c>
      <c r="D72" s="9">
        <v>9493</v>
      </c>
      <c r="E72" s="12">
        <f t="shared" si="9"/>
        <v>47.879154688051649</v>
      </c>
    </row>
    <row r="73" spans="1:5" ht="15.75" thickBot="1" x14ac:dyDescent="0.3">
      <c r="A73" s="31" t="s">
        <v>9</v>
      </c>
      <c r="B73">
        <v>20</v>
      </c>
      <c r="C73" s="34">
        <f t="shared" si="8"/>
        <v>52.631578947368418</v>
      </c>
      <c r="D73">
        <v>9493</v>
      </c>
      <c r="E73" s="34">
        <f t="shared" si="9"/>
        <v>47.879154688051649</v>
      </c>
    </row>
    <row r="74" spans="1:5" ht="15.75" thickBot="1" x14ac:dyDescent="0.3">
      <c r="A74" s="2" t="s">
        <v>37</v>
      </c>
      <c r="B74" s="22">
        <v>38</v>
      </c>
      <c r="D74" s="2">
        <v>19827</v>
      </c>
    </row>
    <row r="75" spans="1:5" ht="15.75" thickBot="1" x14ac:dyDescent="0.3"/>
    <row r="76" spans="1:5" ht="15.75" thickBot="1" x14ac:dyDescent="0.3">
      <c r="A76" s="5" t="s">
        <v>74</v>
      </c>
      <c r="B76" s="22"/>
      <c r="C76" s="25"/>
      <c r="D76" s="25"/>
      <c r="E76" s="25"/>
    </row>
    <row r="77" spans="1:5" ht="15.75" thickBot="1" x14ac:dyDescent="0.3">
      <c r="A77" s="3" t="s">
        <v>0</v>
      </c>
      <c r="B77" s="4" t="s">
        <v>1</v>
      </c>
      <c r="C77" s="4" t="s">
        <v>2</v>
      </c>
      <c r="D77" s="4" t="s">
        <v>3</v>
      </c>
      <c r="E77" s="4" t="s">
        <v>4</v>
      </c>
    </row>
    <row r="78" spans="1:5" x14ac:dyDescent="0.25">
      <c r="A78" s="26" t="s">
        <v>5</v>
      </c>
      <c r="B78" s="7">
        <v>5</v>
      </c>
      <c r="C78" s="11">
        <f t="shared" ref="C78:C92" si="10">100*B78/$B$93</f>
        <v>14.285714285714286</v>
      </c>
      <c r="D78" s="7">
        <v>3203</v>
      </c>
      <c r="E78" s="11">
        <f t="shared" ref="E78:E92" si="11">100*D78/$D$93</f>
        <v>16.33350331463539</v>
      </c>
    </row>
    <row r="79" spans="1:5" x14ac:dyDescent="0.25">
      <c r="A79" s="27" t="s">
        <v>6</v>
      </c>
      <c r="B79" s="9">
        <v>5</v>
      </c>
      <c r="C79" s="12">
        <f t="shared" si="10"/>
        <v>14.285714285714286</v>
      </c>
      <c r="D79" s="9">
        <v>3203</v>
      </c>
      <c r="E79" s="12">
        <f t="shared" si="11"/>
        <v>16.33350331463539</v>
      </c>
    </row>
    <row r="80" spans="1:5" x14ac:dyDescent="0.25">
      <c r="A80" s="31" t="s">
        <v>9</v>
      </c>
      <c r="B80">
        <v>5</v>
      </c>
      <c r="C80" s="33">
        <f t="shared" si="10"/>
        <v>14.285714285714286</v>
      </c>
      <c r="D80">
        <v>3203</v>
      </c>
      <c r="E80" s="33">
        <f t="shared" si="11"/>
        <v>16.33350331463539</v>
      </c>
    </row>
    <row r="81" spans="1:5" x14ac:dyDescent="0.25">
      <c r="A81" s="29" t="s">
        <v>17</v>
      </c>
      <c r="B81" s="7">
        <v>2</v>
      </c>
      <c r="C81" s="14">
        <f t="shared" si="10"/>
        <v>5.7142857142857144</v>
      </c>
      <c r="D81" s="7">
        <v>1122</v>
      </c>
      <c r="E81" s="14">
        <f t="shared" si="11"/>
        <v>5.7215706272310047</v>
      </c>
    </row>
    <row r="82" spans="1:5" x14ac:dyDescent="0.25">
      <c r="A82" s="27" t="s">
        <v>21</v>
      </c>
      <c r="B82" s="9">
        <v>2</v>
      </c>
      <c r="C82" s="12">
        <f t="shared" si="10"/>
        <v>5.7142857142857144</v>
      </c>
      <c r="D82" s="9">
        <v>1122</v>
      </c>
      <c r="E82" s="12">
        <f t="shared" si="11"/>
        <v>5.7215706272310047</v>
      </c>
    </row>
    <row r="83" spans="1:5" x14ac:dyDescent="0.25">
      <c r="A83" s="31" t="s">
        <v>22</v>
      </c>
      <c r="B83">
        <v>2</v>
      </c>
      <c r="C83" s="33">
        <f t="shared" si="10"/>
        <v>5.7142857142857144</v>
      </c>
      <c r="D83">
        <v>1122</v>
      </c>
      <c r="E83" s="33">
        <f t="shared" si="11"/>
        <v>5.7215706272310047</v>
      </c>
    </row>
    <row r="84" spans="1:5" x14ac:dyDescent="0.25">
      <c r="A84" s="29" t="s">
        <v>26</v>
      </c>
      <c r="B84" s="7">
        <v>28</v>
      </c>
      <c r="C84" s="14">
        <f t="shared" si="10"/>
        <v>80</v>
      </c>
      <c r="D84" s="7">
        <v>15285</v>
      </c>
      <c r="E84" s="14">
        <f t="shared" si="11"/>
        <v>77.944926058133603</v>
      </c>
    </row>
    <row r="85" spans="1:5" x14ac:dyDescent="0.25">
      <c r="A85" s="27" t="s">
        <v>27</v>
      </c>
      <c r="B85" s="9">
        <v>1</v>
      </c>
      <c r="C85" s="12">
        <f t="shared" si="10"/>
        <v>2.8571428571428572</v>
      </c>
      <c r="D85" s="9">
        <v>762</v>
      </c>
      <c r="E85" s="12">
        <f t="shared" si="11"/>
        <v>3.8857725650178478</v>
      </c>
    </row>
    <row r="86" spans="1:5" x14ac:dyDescent="0.25">
      <c r="A86" s="31" t="s">
        <v>9</v>
      </c>
      <c r="B86">
        <v>1</v>
      </c>
      <c r="C86" s="33">
        <f t="shared" si="10"/>
        <v>2.8571428571428572</v>
      </c>
      <c r="D86">
        <v>762</v>
      </c>
      <c r="E86" s="33">
        <f t="shared" si="11"/>
        <v>3.8857725650178478</v>
      </c>
    </row>
    <row r="87" spans="1:5" x14ac:dyDescent="0.25">
      <c r="A87" s="27" t="s">
        <v>31</v>
      </c>
      <c r="B87" s="9">
        <v>1</v>
      </c>
      <c r="C87" s="12">
        <f t="shared" si="10"/>
        <v>2.8571428571428572</v>
      </c>
      <c r="D87" s="9">
        <v>527</v>
      </c>
      <c r="E87" s="12">
        <f t="shared" si="11"/>
        <v>2.6874043855175929</v>
      </c>
    </row>
    <row r="88" spans="1:5" x14ac:dyDescent="0.25">
      <c r="A88" s="31" t="s">
        <v>32</v>
      </c>
      <c r="B88">
        <v>1</v>
      </c>
      <c r="C88" s="33">
        <f t="shared" si="10"/>
        <v>2.8571428571428572</v>
      </c>
      <c r="D88">
        <v>527</v>
      </c>
      <c r="E88" s="33">
        <f t="shared" si="11"/>
        <v>2.6874043855175929</v>
      </c>
    </row>
    <row r="89" spans="1:5" x14ac:dyDescent="0.25">
      <c r="A89" s="27" t="s">
        <v>33</v>
      </c>
      <c r="B89" s="9">
        <v>1</v>
      </c>
      <c r="C89" s="12">
        <f t="shared" si="10"/>
        <v>2.8571428571428572</v>
      </c>
      <c r="D89" s="9">
        <v>783</v>
      </c>
      <c r="E89" s="12">
        <f t="shared" si="11"/>
        <v>3.9928607853136153</v>
      </c>
    </row>
    <row r="90" spans="1:5" x14ac:dyDescent="0.25">
      <c r="A90" s="31" t="s">
        <v>34</v>
      </c>
      <c r="B90">
        <v>1</v>
      </c>
      <c r="C90" s="33">
        <f t="shared" si="10"/>
        <v>2.8571428571428572</v>
      </c>
      <c r="D90">
        <v>783</v>
      </c>
      <c r="E90" s="33">
        <f t="shared" si="11"/>
        <v>3.9928607853136153</v>
      </c>
    </row>
    <row r="91" spans="1:5" x14ac:dyDescent="0.25">
      <c r="A91" s="27" t="s">
        <v>23</v>
      </c>
      <c r="B91" s="9">
        <v>25</v>
      </c>
      <c r="C91" s="12">
        <f t="shared" si="10"/>
        <v>71.428571428571431</v>
      </c>
      <c r="D91" s="9">
        <v>13213</v>
      </c>
      <c r="E91" s="12">
        <f t="shared" si="11"/>
        <v>67.378888322284553</v>
      </c>
    </row>
    <row r="92" spans="1:5" ht="15.75" thickBot="1" x14ac:dyDescent="0.3">
      <c r="A92" s="31" t="s">
        <v>9</v>
      </c>
      <c r="B92">
        <v>25</v>
      </c>
      <c r="C92" s="34">
        <f t="shared" si="10"/>
        <v>71.428571428571431</v>
      </c>
      <c r="D92">
        <v>13213</v>
      </c>
      <c r="E92" s="34">
        <f t="shared" si="11"/>
        <v>67.378888322284553</v>
      </c>
    </row>
    <row r="93" spans="1:5" ht="15.75" thickBot="1" x14ac:dyDescent="0.3">
      <c r="A93" s="35" t="s">
        <v>37</v>
      </c>
      <c r="B93" s="22">
        <v>35</v>
      </c>
      <c r="D93" s="2">
        <v>19610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41" workbookViewId="0">
      <selection activeCell="D22" sqref="D22"/>
    </sheetView>
  </sheetViews>
  <sheetFormatPr defaultRowHeight="15" x14ac:dyDescent="0.25"/>
  <cols>
    <col min="1" max="1" width="21.28515625" customWidth="1"/>
    <col min="2" max="2" width="28.42578125" bestFit="1" customWidth="1"/>
    <col min="3" max="3" width="12" bestFit="1" customWidth="1"/>
    <col min="4" max="4" width="28.28515625" bestFit="1" customWidth="1"/>
    <col min="5" max="5" width="12" bestFit="1" customWidth="1"/>
  </cols>
  <sheetData>
    <row r="1" spans="1:5" ht="15.75" thickBot="1" x14ac:dyDescent="0.3">
      <c r="A1" s="1" t="s">
        <v>75</v>
      </c>
      <c r="B1" s="2"/>
      <c r="C1" s="22"/>
      <c r="D1" s="22"/>
      <c r="E1" s="25"/>
    </row>
    <row r="2" spans="1:5" ht="15.75" thickBot="1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x14ac:dyDescent="0.25">
      <c r="A3" s="26" t="s">
        <v>5</v>
      </c>
      <c r="B3" s="7">
        <v>4</v>
      </c>
      <c r="C3" s="11">
        <f t="shared" ref="C3:C11" si="0">100*B3/$B$12</f>
        <v>1.3793103448275863</v>
      </c>
      <c r="D3" s="7">
        <v>1694</v>
      </c>
      <c r="E3" s="11">
        <f t="shared" ref="E3:E11" si="1">100*D3/$D$12</f>
        <v>1.2617591633955771</v>
      </c>
    </row>
    <row r="4" spans="1:5" x14ac:dyDescent="0.25">
      <c r="A4" s="27" t="s">
        <v>6</v>
      </c>
      <c r="B4" s="9">
        <v>4</v>
      </c>
      <c r="C4" s="12">
        <f t="shared" si="0"/>
        <v>1.3793103448275863</v>
      </c>
      <c r="D4" s="9">
        <v>1694</v>
      </c>
      <c r="E4" s="12">
        <f t="shared" si="1"/>
        <v>1.2617591633955771</v>
      </c>
    </row>
    <row r="5" spans="1:5" x14ac:dyDescent="0.25">
      <c r="A5" s="31" t="s">
        <v>9</v>
      </c>
      <c r="B5">
        <v>4</v>
      </c>
      <c r="C5" s="33">
        <f t="shared" si="0"/>
        <v>1.3793103448275863</v>
      </c>
      <c r="D5">
        <v>1694</v>
      </c>
      <c r="E5" s="33">
        <f t="shared" si="1"/>
        <v>1.2617591633955771</v>
      </c>
    </row>
    <row r="6" spans="1:5" x14ac:dyDescent="0.25">
      <c r="A6" s="29" t="s">
        <v>17</v>
      </c>
      <c r="B6" s="7">
        <v>137</v>
      </c>
      <c r="C6" s="14">
        <f t="shared" si="0"/>
        <v>47.241379310344826</v>
      </c>
      <c r="D6" s="7">
        <v>62067</v>
      </c>
      <c r="E6" s="14">
        <f t="shared" si="1"/>
        <v>46.229991732274669</v>
      </c>
    </row>
    <row r="7" spans="1:5" x14ac:dyDescent="0.25">
      <c r="A7" s="27" t="s">
        <v>21</v>
      </c>
      <c r="B7" s="9">
        <v>137</v>
      </c>
      <c r="C7" s="12">
        <f t="shared" si="0"/>
        <v>47.241379310344826</v>
      </c>
      <c r="D7" s="9">
        <v>62067</v>
      </c>
      <c r="E7" s="12">
        <f t="shared" si="1"/>
        <v>46.229991732274669</v>
      </c>
    </row>
    <row r="8" spans="1:5" x14ac:dyDescent="0.25">
      <c r="A8" s="31" t="s">
        <v>22</v>
      </c>
      <c r="B8">
        <v>137</v>
      </c>
      <c r="C8" s="33">
        <f t="shared" si="0"/>
        <v>47.241379310344826</v>
      </c>
      <c r="D8">
        <v>62067</v>
      </c>
      <c r="E8" s="33">
        <f t="shared" si="1"/>
        <v>46.229991732274669</v>
      </c>
    </row>
    <row r="9" spans="1:5" x14ac:dyDescent="0.25">
      <c r="A9" s="29" t="s">
        <v>26</v>
      </c>
      <c r="B9" s="7">
        <v>149</v>
      </c>
      <c r="C9" s="14">
        <f t="shared" si="0"/>
        <v>51.379310344827587</v>
      </c>
      <c r="D9" s="7">
        <v>70496</v>
      </c>
      <c r="E9" s="14">
        <f t="shared" si="1"/>
        <v>52.508249104329757</v>
      </c>
    </row>
    <row r="10" spans="1:5" x14ac:dyDescent="0.25">
      <c r="A10" s="27" t="s">
        <v>23</v>
      </c>
      <c r="B10" s="9">
        <v>149</v>
      </c>
      <c r="C10" s="12">
        <f t="shared" si="0"/>
        <v>51.379310344827587</v>
      </c>
      <c r="D10" s="9">
        <v>70496</v>
      </c>
      <c r="E10" s="12">
        <f t="shared" si="1"/>
        <v>52.508249104329757</v>
      </c>
    </row>
    <row r="11" spans="1:5" ht="15.75" thickBot="1" x14ac:dyDescent="0.3">
      <c r="A11" s="31" t="s">
        <v>9</v>
      </c>
      <c r="B11">
        <v>149</v>
      </c>
      <c r="C11" s="34">
        <f t="shared" si="0"/>
        <v>51.379310344827587</v>
      </c>
      <c r="D11">
        <v>70496</v>
      </c>
      <c r="E11" s="34">
        <f t="shared" si="1"/>
        <v>52.508249104329757</v>
      </c>
    </row>
    <row r="12" spans="1:5" ht="15.75" thickBot="1" x14ac:dyDescent="0.3">
      <c r="A12" s="2" t="s">
        <v>37</v>
      </c>
      <c r="B12" s="22">
        <v>290</v>
      </c>
      <c r="D12" s="2">
        <v>134257</v>
      </c>
    </row>
    <row r="13" spans="1:5" ht="15.75" thickBot="1" x14ac:dyDescent="0.3"/>
    <row r="14" spans="1:5" ht="15.75" thickBot="1" x14ac:dyDescent="0.3">
      <c r="A14" s="5" t="s">
        <v>76</v>
      </c>
      <c r="B14" s="22"/>
      <c r="C14" s="25"/>
      <c r="D14" s="25"/>
      <c r="E14" s="25"/>
    </row>
    <row r="15" spans="1:5" ht="15.75" thickBot="1" x14ac:dyDescent="0.3">
      <c r="A15" s="3" t="s">
        <v>0</v>
      </c>
      <c r="B15" s="4" t="s">
        <v>1</v>
      </c>
      <c r="C15" s="4" t="s">
        <v>2</v>
      </c>
      <c r="D15" s="4" t="s">
        <v>3</v>
      </c>
      <c r="E15" s="4" t="s">
        <v>4</v>
      </c>
    </row>
    <row r="16" spans="1:5" x14ac:dyDescent="0.25">
      <c r="A16" s="26" t="s">
        <v>17</v>
      </c>
      <c r="B16" s="7">
        <v>24</v>
      </c>
      <c r="C16" s="11">
        <f t="shared" ref="C16:C21" si="2">100*B16/$B$22</f>
        <v>38.095238095238095</v>
      </c>
      <c r="D16" s="7">
        <v>14001</v>
      </c>
      <c r="E16" s="11">
        <f t="shared" ref="E16:E21" si="3">100*D16/$D$22</f>
        <v>36.558044806517309</v>
      </c>
    </row>
    <row r="17" spans="1:5" x14ac:dyDescent="0.25">
      <c r="A17" s="27" t="s">
        <v>21</v>
      </c>
      <c r="B17" s="9">
        <v>24</v>
      </c>
      <c r="C17" s="12">
        <f t="shared" si="2"/>
        <v>38.095238095238095</v>
      </c>
      <c r="D17" s="9">
        <v>14001</v>
      </c>
      <c r="E17" s="12">
        <f t="shared" si="3"/>
        <v>36.558044806517309</v>
      </c>
    </row>
    <row r="18" spans="1:5" x14ac:dyDescent="0.25">
      <c r="A18" s="31" t="s">
        <v>22</v>
      </c>
      <c r="B18">
        <v>24</v>
      </c>
      <c r="C18" s="33">
        <f t="shared" si="2"/>
        <v>38.095238095238095</v>
      </c>
      <c r="D18">
        <v>14001</v>
      </c>
      <c r="E18" s="33">
        <f t="shared" si="3"/>
        <v>36.558044806517309</v>
      </c>
    </row>
    <row r="19" spans="1:5" x14ac:dyDescent="0.25">
      <c r="A19" s="29" t="s">
        <v>26</v>
      </c>
      <c r="B19" s="7">
        <v>39</v>
      </c>
      <c r="C19" s="14">
        <f t="shared" si="2"/>
        <v>61.904761904761905</v>
      </c>
      <c r="D19" s="7">
        <v>24297</v>
      </c>
      <c r="E19" s="14">
        <f t="shared" si="3"/>
        <v>63.441955193482691</v>
      </c>
    </row>
    <row r="20" spans="1:5" x14ac:dyDescent="0.25">
      <c r="A20" s="27" t="s">
        <v>23</v>
      </c>
      <c r="B20" s="9">
        <v>39</v>
      </c>
      <c r="C20" s="12">
        <f t="shared" si="2"/>
        <v>61.904761904761905</v>
      </c>
      <c r="D20" s="9">
        <v>24297</v>
      </c>
      <c r="E20" s="12">
        <f t="shared" si="3"/>
        <v>63.441955193482691</v>
      </c>
    </row>
    <row r="21" spans="1:5" ht="15.75" thickBot="1" x14ac:dyDescent="0.3">
      <c r="A21" s="31" t="s">
        <v>9</v>
      </c>
      <c r="B21">
        <v>39</v>
      </c>
      <c r="C21" s="34">
        <f t="shared" si="2"/>
        <v>61.904761904761905</v>
      </c>
      <c r="D21">
        <v>24297</v>
      </c>
      <c r="E21" s="34">
        <f t="shared" si="3"/>
        <v>63.441955193482691</v>
      </c>
    </row>
    <row r="22" spans="1:5" ht="15.75" thickBot="1" x14ac:dyDescent="0.3">
      <c r="A22" s="2" t="s">
        <v>37</v>
      </c>
      <c r="B22" s="22">
        <v>63</v>
      </c>
      <c r="D22" s="2">
        <v>38298</v>
      </c>
    </row>
    <row r="23" spans="1:5" ht="15.75" thickBot="1" x14ac:dyDescent="0.3"/>
    <row r="24" spans="1:5" ht="15.75" thickBot="1" x14ac:dyDescent="0.3">
      <c r="A24" s="5" t="s">
        <v>77</v>
      </c>
      <c r="B24" s="22"/>
      <c r="C24" s="25"/>
      <c r="D24" s="25"/>
      <c r="E24" s="25"/>
    </row>
    <row r="25" spans="1:5" ht="15.75" thickBot="1" x14ac:dyDescent="0.3">
      <c r="A25" s="3" t="s">
        <v>0</v>
      </c>
      <c r="B25" s="4" t="s">
        <v>1</v>
      </c>
      <c r="C25" s="4" t="s">
        <v>2</v>
      </c>
      <c r="D25" s="4" t="s">
        <v>3</v>
      </c>
      <c r="E25" s="4" t="s">
        <v>4</v>
      </c>
    </row>
    <row r="26" spans="1:5" x14ac:dyDescent="0.25">
      <c r="A26" s="48" t="s">
        <v>5</v>
      </c>
      <c r="B26" s="49">
        <v>1</v>
      </c>
      <c r="C26" s="50">
        <f t="shared" ref="C26:C34" si="4">100*B26/$B$35</f>
        <v>0.68027210884353739</v>
      </c>
      <c r="D26" s="49">
        <v>331</v>
      </c>
      <c r="E26" s="50">
        <f t="shared" ref="E26:E34" si="5">100*D26/$D$35</f>
        <v>0.51015690021885884</v>
      </c>
    </row>
    <row r="27" spans="1:5" x14ac:dyDescent="0.25">
      <c r="A27" s="27" t="s">
        <v>6</v>
      </c>
      <c r="B27" s="9">
        <v>1</v>
      </c>
      <c r="C27" s="12">
        <f t="shared" si="4"/>
        <v>0.68027210884353739</v>
      </c>
      <c r="D27" s="9">
        <v>331</v>
      </c>
      <c r="E27" s="12">
        <f t="shared" si="5"/>
        <v>0.51015690021885884</v>
      </c>
    </row>
    <row r="28" spans="1:5" x14ac:dyDescent="0.25">
      <c r="A28" s="31" t="s">
        <v>9</v>
      </c>
      <c r="B28">
        <v>1</v>
      </c>
      <c r="C28" s="33">
        <f t="shared" si="4"/>
        <v>0.68027210884353739</v>
      </c>
      <c r="D28">
        <v>331</v>
      </c>
      <c r="E28" s="33">
        <f t="shared" si="5"/>
        <v>0.51015690021885884</v>
      </c>
    </row>
    <row r="29" spans="1:5" x14ac:dyDescent="0.25">
      <c r="A29" s="29" t="s">
        <v>17</v>
      </c>
      <c r="B29" s="7">
        <v>73</v>
      </c>
      <c r="C29" s="14">
        <f t="shared" si="4"/>
        <v>49.65986394557823</v>
      </c>
      <c r="D29" s="7">
        <v>33431</v>
      </c>
      <c r="E29" s="14">
        <f t="shared" si="5"/>
        <v>51.525846922104741</v>
      </c>
    </row>
    <row r="30" spans="1:5" x14ac:dyDescent="0.25">
      <c r="A30" s="27" t="s">
        <v>21</v>
      </c>
      <c r="B30" s="9">
        <v>73</v>
      </c>
      <c r="C30" s="12">
        <f t="shared" si="4"/>
        <v>49.65986394557823</v>
      </c>
      <c r="D30" s="9">
        <v>33431</v>
      </c>
      <c r="E30" s="12">
        <f t="shared" si="5"/>
        <v>51.525846922104741</v>
      </c>
    </row>
    <row r="31" spans="1:5" x14ac:dyDescent="0.25">
      <c r="A31" s="31" t="s">
        <v>22</v>
      </c>
      <c r="B31">
        <v>73</v>
      </c>
      <c r="C31" s="33">
        <f t="shared" si="4"/>
        <v>49.65986394557823</v>
      </c>
      <c r="D31">
        <v>33431</v>
      </c>
      <c r="E31" s="33">
        <f t="shared" si="5"/>
        <v>51.525846922104741</v>
      </c>
    </row>
    <row r="32" spans="1:5" x14ac:dyDescent="0.25">
      <c r="A32" s="29" t="s">
        <v>26</v>
      </c>
      <c r="B32" s="7">
        <v>73</v>
      </c>
      <c r="C32" s="14">
        <f t="shared" si="4"/>
        <v>49.65986394557823</v>
      </c>
      <c r="D32" s="7">
        <v>31120</v>
      </c>
      <c r="E32" s="14">
        <f t="shared" si="5"/>
        <v>47.9639961776764</v>
      </c>
    </row>
    <row r="33" spans="1:5" x14ac:dyDescent="0.25">
      <c r="A33" s="27" t="s">
        <v>23</v>
      </c>
      <c r="B33" s="9">
        <v>73</v>
      </c>
      <c r="C33" s="12">
        <f t="shared" si="4"/>
        <v>49.65986394557823</v>
      </c>
      <c r="D33" s="9">
        <v>31120</v>
      </c>
      <c r="E33" s="12">
        <f t="shared" si="5"/>
        <v>47.9639961776764</v>
      </c>
    </row>
    <row r="34" spans="1:5" ht="15.75" thickBot="1" x14ac:dyDescent="0.3">
      <c r="A34" s="31" t="s">
        <v>9</v>
      </c>
      <c r="B34">
        <v>73</v>
      </c>
      <c r="C34" s="34">
        <f t="shared" si="4"/>
        <v>49.65986394557823</v>
      </c>
      <c r="D34">
        <v>31120</v>
      </c>
      <c r="E34" s="34">
        <f t="shared" si="5"/>
        <v>47.9639961776764</v>
      </c>
    </row>
    <row r="35" spans="1:5" ht="15.75" thickBot="1" x14ac:dyDescent="0.3">
      <c r="A35" s="2" t="s">
        <v>37</v>
      </c>
      <c r="B35" s="22">
        <v>147</v>
      </c>
      <c r="D35" s="2">
        <v>64882</v>
      </c>
    </row>
    <row r="36" spans="1:5" ht="15.75" thickBot="1" x14ac:dyDescent="0.3"/>
    <row r="37" spans="1:5" ht="15.75" thickBot="1" x14ac:dyDescent="0.3">
      <c r="A37" s="5" t="s">
        <v>78</v>
      </c>
      <c r="B37" s="22"/>
      <c r="C37" s="25"/>
      <c r="D37" s="25"/>
      <c r="E37" s="25"/>
    </row>
    <row r="38" spans="1:5" ht="15.75" thickBot="1" x14ac:dyDescent="0.3">
      <c r="A38" s="3" t="s">
        <v>0</v>
      </c>
      <c r="B38" s="4" t="s">
        <v>1</v>
      </c>
      <c r="C38" s="4" t="s">
        <v>2</v>
      </c>
      <c r="D38" s="4" t="s">
        <v>3</v>
      </c>
      <c r="E38" s="4" t="s">
        <v>4</v>
      </c>
    </row>
    <row r="39" spans="1:5" x14ac:dyDescent="0.25">
      <c r="A39" s="26" t="s">
        <v>5</v>
      </c>
      <c r="B39" s="7">
        <v>2</v>
      </c>
      <c r="C39" s="11">
        <f t="shared" ref="C39:C47" si="6">100*B39/$B$48</f>
        <v>2.816901408450704</v>
      </c>
      <c r="D39" s="7">
        <v>1014</v>
      </c>
      <c r="E39" s="11">
        <f t="shared" ref="E39:E47" si="7">100*D39/$D$48</f>
        <v>3.5514149621742783</v>
      </c>
    </row>
    <row r="40" spans="1:5" x14ac:dyDescent="0.25">
      <c r="A40" s="27" t="s">
        <v>6</v>
      </c>
      <c r="B40" s="9">
        <v>2</v>
      </c>
      <c r="C40" s="12">
        <f t="shared" si="6"/>
        <v>2.816901408450704</v>
      </c>
      <c r="D40" s="9">
        <v>1014</v>
      </c>
      <c r="E40" s="12">
        <f t="shared" si="7"/>
        <v>3.5514149621742783</v>
      </c>
    </row>
    <row r="41" spans="1:5" x14ac:dyDescent="0.25">
      <c r="A41" s="31" t="s">
        <v>9</v>
      </c>
      <c r="B41">
        <v>2</v>
      </c>
      <c r="C41" s="33">
        <f t="shared" si="6"/>
        <v>2.816901408450704</v>
      </c>
      <c r="D41">
        <v>1014</v>
      </c>
      <c r="E41" s="33">
        <f t="shared" si="7"/>
        <v>3.5514149621742783</v>
      </c>
    </row>
    <row r="42" spans="1:5" x14ac:dyDescent="0.25">
      <c r="A42" s="29" t="s">
        <v>17</v>
      </c>
      <c r="B42" s="7">
        <v>40</v>
      </c>
      <c r="C42" s="14">
        <f t="shared" si="6"/>
        <v>56.338028169014088</v>
      </c>
      <c r="D42" s="7">
        <v>14635</v>
      </c>
      <c r="E42" s="14">
        <f t="shared" si="7"/>
        <v>51.257355001400953</v>
      </c>
    </row>
    <row r="43" spans="1:5" x14ac:dyDescent="0.25">
      <c r="A43" s="27" t="s">
        <v>21</v>
      </c>
      <c r="B43" s="9">
        <v>40</v>
      </c>
      <c r="C43" s="12">
        <f t="shared" si="6"/>
        <v>56.338028169014088</v>
      </c>
      <c r="D43" s="9">
        <v>14635</v>
      </c>
      <c r="E43" s="12">
        <f t="shared" si="7"/>
        <v>51.257355001400953</v>
      </c>
    </row>
    <row r="44" spans="1:5" x14ac:dyDescent="0.25">
      <c r="A44" s="31" t="s">
        <v>22</v>
      </c>
      <c r="B44">
        <v>40</v>
      </c>
      <c r="C44" s="33">
        <f t="shared" si="6"/>
        <v>56.338028169014088</v>
      </c>
      <c r="D44">
        <v>14635</v>
      </c>
      <c r="E44" s="33">
        <f t="shared" si="7"/>
        <v>51.257355001400953</v>
      </c>
    </row>
    <row r="45" spans="1:5" x14ac:dyDescent="0.25">
      <c r="A45" s="29" t="s">
        <v>26</v>
      </c>
      <c r="B45" s="7">
        <v>29</v>
      </c>
      <c r="C45" s="14">
        <f t="shared" si="6"/>
        <v>40.845070422535208</v>
      </c>
      <c r="D45" s="7">
        <v>12903</v>
      </c>
      <c r="E45" s="14">
        <f t="shared" si="7"/>
        <v>45.19123003642477</v>
      </c>
    </row>
    <row r="46" spans="1:5" x14ac:dyDescent="0.25">
      <c r="A46" s="27" t="s">
        <v>23</v>
      </c>
      <c r="B46" s="9">
        <v>29</v>
      </c>
      <c r="C46" s="12">
        <f t="shared" si="6"/>
        <v>40.845070422535208</v>
      </c>
      <c r="D46" s="9">
        <v>12903</v>
      </c>
      <c r="E46" s="12">
        <f t="shared" si="7"/>
        <v>45.19123003642477</v>
      </c>
    </row>
    <row r="47" spans="1:5" ht="15.75" thickBot="1" x14ac:dyDescent="0.3">
      <c r="A47" s="32" t="s">
        <v>9</v>
      </c>
      <c r="B47">
        <v>29</v>
      </c>
      <c r="C47" s="34">
        <f t="shared" si="6"/>
        <v>40.845070422535208</v>
      </c>
      <c r="D47">
        <v>12903</v>
      </c>
      <c r="E47" s="34">
        <f t="shared" si="7"/>
        <v>45.19123003642477</v>
      </c>
    </row>
    <row r="48" spans="1:5" ht="15.75" thickBot="1" x14ac:dyDescent="0.3">
      <c r="A48" s="2" t="s">
        <v>37</v>
      </c>
      <c r="B48" s="2">
        <v>71</v>
      </c>
      <c r="D48" s="2">
        <v>28552</v>
      </c>
    </row>
    <row r="49" spans="1:5" ht="15.75" thickBot="1" x14ac:dyDescent="0.3"/>
    <row r="50" spans="1:5" ht="15.75" thickBot="1" x14ac:dyDescent="0.3">
      <c r="A50" s="5" t="s">
        <v>79</v>
      </c>
      <c r="B50" s="22"/>
      <c r="C50" s="25"/>
      <c r="D50" s="25"/>
      <c r="E50" s="25"/>
    </row>
    <row r="51" spans="1:5" ht="15.75" thickBot="1" x14ac:dyDescent="0.3">
      <c r="A51" s="3" t="s">
        <v>0</v>
      </c>
      <c r="B51" s="4" t="s">
        <v>1</v>
      </c>
      <c r="C51" s="4" t="s">
        <v>2</v>
      </c>
      <c r="D51" s="4" t="s">
        <v>3</v>
      </c>
      <c r="E51" s="4" t="s">
        <v>4</v>
      </c>
    </row>
    <row r="52" spans="1:5" x14ac:dyDescent="0.25">
      <c r="A52" s="26" t="s">
        <v>5</v>
      </c>
      <c r="B52" s="7">
        <v>1</v>
      </c>
      <c r="C52" s="11">
        <f t="shared" ref="C52:C57" si="8">100*B52/$B$58</f>
        <v>14.285714285714286</v>
      </c>
      <c r="D52" s="7">
        <v>349</v>
      </c>
      <c r="E52" s="11">
        <f t="shared" ref="E52:E57" si="9">100*D52/$D$58</f>
        <v>14.908158906450234</v>
      </c>
    </row>
    <row r="53" spans="1:5" x14ac:dyDescent="0.25">
      <c r="A53" s="27" t="s">
        <v>6</v>
      </c>
      <c r="B53" s="9">
        <v>1</v>
      </c>
      <c r="C53" s="12">
        <f t="shared" si="8"/>
        <v>14.285714285714286</v>
      </c>
      <c r="D53" s="9">
        <v>349</v>
      </c>
      <c r="E53" s="12">
        <f t="shared" si="9"/>
        <v>14.908158906450234</v>
      </c>
    </row>
    <row r="54" spans="1:5" x14ac:dyDescent="0.25">
      <c r="A54" s="31" t="s">
        <v>9</v>
      </c>
      <c r="B54">
        <v>1</v>
      </c>
      <c r="C54" s="33">
        <f t="shared" si="8"/>
        <v>14.285714285714286</v>
      </c>
      <c r="D54">
        <v>349</v>
      </c>
      <c r="E54" s="33">
        <f t="shared" si="9"/>
        <v>14.908158906450234</v>
      </c>
    </row>
    <row r="55" spans="1:5" x14ac:dyDescent="0.25">
      <c r="A55" s="29" t="s">
        <v>26</v>
      </c>
      <c r="B55" s="7">
        <v>6</v>
      </c>
      <c r="C55" s="14">
        <f t="shared" si="8"/>
        <v>85.714285714285708</v>
      </c>
      <c r="D55" s="7">
        <v>1992</v>
      </c>
      <c r="E55" s="14">
        <f t="shared" si="9"/>
        <v>85.09184109354976</v>
      </c>
    </row>
    <row r="56" spans="1:5" x14ac:dyDescent="0.25">
      <c r="A56" s="27" t="s">
        <v>23</v>
      </c>
      <c r="B56" s="9">
        <v>6</v>
      </c>
      <c r="C56" s="12">
        <f t="shared" si="8"/>
        <v>85.714285714285708</v>
      </c>
      <c r="D56" s="9">
        <v>1992</v>
      </c>
      <c r="E56" s="12">
        <f t="shared" si="9"/>
        <v>85.09184109354976</v>
      </c>
    </row>
    <row r="57" spans="1:5" ht="15.75" thickBot="1" x14ac:dyDescent="0.3">
      <c r="A57" s="31" t="s">
        <v>9</v>
      </c>
      <c r="B57">
        <v>6</v>
      </c>
      <c r="C57" s="34">
        <f t="shared" si="8"/>
        <v>85.714285714285708</v>
      </c>
      <c r="D57">
        <v>1992</v>
      </c>
      <c r="E57" s="34">
        <f t="shared" si="9"/>
        <v>85.09184109354976</v>
      </c>
    </row>
    <row r="58" spans="1:5" ht="15.75" thickBot="1" x14ac:dyDescent="0.3">
      <c r="A58" s="35" t="s">
        <v>37</v>
      </c>
      <c r="B58" s="2">
        <v>7</v>
      </c>
      <c r="D58" s="2">
        <v>2341</v>
      </c>
    </row>
    <row r="59" spans="1:5" ht="15.75" thickBot="1" x14ac:dyDescent="0.3"/>
    <row r="60" spans="1:5" ht="15.75" thickBot="1" x14ac:dyDescent="0.3">
      <c r="A60" s="5" t="s">
        <v>80</v>
      </c>
      <c r="B60" s="22"/>
      <c r="C60" s="25"/>
      <c r="D60" s="25"/>
      <c r="E60" s="25"/>
    </row>
    <row r="61" spans="1:5" ht="15.75" thickBot="1" x14ac:dyDescent="0.3">
      <c r="A61" s="3" t="s">
        <v>0</v>
      </c>
      <c r="B61" s="4" t="s">
        <v>1</v>
      </c>
      <c r="C61" s="4" t="s">
        <v>2</v>
      </c>
      <c r="D61" s="4" t="s">
        <v>3</v>
      </c>
      <c r="E61" s="4" t="s">
        <v>4</v>
      </c>
    </row>
    <row r="62" spans="1:5" x14ac:dyDescent="0.25">
      <c r="A62" s="26" t="s">
        <v>26</v>
      </c>
      <c r="B62" s="7">
        <v>3</v>
      </c>
      <c r="C62" s="11">
        <f>100*B62/$B$65</f>
        <v>100</v>
      </c>
      <c r="D62" s="7">
        <v>1130</v>
      </c>
      <c r="E62" s="11">
        <f>100*D62/$D$65</f>
        <v>100</v>
      </c>
    </row>
    <row r="63" spans="1:5" x14ac:dyDescent="0.25">
      <c r="A63" s="27" t="s">
        <v>23</v>
      </c>
      <c r="B63" s="9">
        <v>3</v>
      </c>
      <c r="C63" s="12">
        <f>100*B63/$B$65</f>
        <v>100</v>
      </c>
      <c r="D63" s="9">
        <v>1130</v>
      </c>
      <c r="E63" s="12">
        <f>100*D63/$D$65</f>
        <v>100</v>
      </c>
    </row>
    <row r="64" spans="1:5" ht="15.75" thickBot="1" x14ac:dyDescent="0.3">
      <c r="A64" s="31" t="s">
        <v>9</v>
      </c>
      <c r="B64">
        <v>3</v>
      </c>
      <c r="C64" s="34">
        <f>100*B64/$B$65</f>
        <v>100</v>
      </c>
      <c r="D64">
        <v>1130</v>
      </c>
      <c r="E64" s="34">
        <f>100*D64/$D$65</f>
        <v>100</v>
      </c>
    </row>
    <row r="65" spans="1:4" ht="15.75" thickBot="1" x14ac:dyDescent="0.3">
      <c r="A65" s="2" t="s">
        <v>37</v>
      </c>
      <c r="B65" s="22">
        <v>3</v>
      </c>
      <c r="D65" s="2">
        <v>1130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NW Europe</vt:lpstr>
      <vt:lpstr>Ubiquity NW Europe</vt:lpstr>
      <vt:lpstr>Total NW Europe</vt:lpstr>
      <vt:lpstr>Belgium</vt:lpstr>
      <vt:lpstr>Denmark</vt:lpstr>
      <vt:lpstr>Northern France</vt:lpstr>
      <vt:lpstr>Northern Germany</vt:lpstr>
      <vt:lpstr>Ireland</vt:lpstr>
      <vt:lpstr>Netherlands</vt:lpstr>
      <vt:lpstr>Norway</vt:lpstr>
      <vt:lpstr>Sweden</vt:lpstr>
      <vt:lpstr>United Kingdom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Newport</dc:creator>
  <cp:lastModifiedBy>Jake Newport</cp:lastModifiedBy>
  <cp:lastPrinted>2015-11-24T13:51:30Z</cp:lastPrinted>
  <dcterms:created xsi:type="dcterms:W3CDTF">2015-11-23T12:58:44Z</dcterms:created>
  <dcterms:modified xsi:type="dcterms:W3CDTF">2016-06-28T22:14:16Z</dcterms:modified>
</cp:coreProperties>
</file>