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ARCHAEOLOGY\MA Archaeology\MA Dissertation Writing\July Submission\"/>
    </mc:Choice>
  </mc:AlternateContent>
  <bookViews>
    <workbookView xWindow="0" yWindow="0" windowWidth="20490" windowHeight="6945" activeTab="2"/>
  </bookViews>
  <sheets>
    <sheet name="Land area vs total monuments" sheetId="2" r:id="rId1"/>
    <sheet name="Land area vs no barrows totals" sheetId="3" r:id="rId2"/>
    <sheet name="Land area no barrow or rock art" sheetId="4" r:id="rId3"/>
    <sheet name="Sheet1" sheetId="7" r:id="rId4"/>
  </sheets>
  <definedNames>
    <definedName name="_xlnm._FilterDatabase" localSheetId="2" hidden="1">'Land area no barrow or rock art'!$AG$1:$AJ$46</definedName>
    <definedName name="_xlnm._FilterDatabase" localSheetId="1" hidden="1">'Land area vs no barrows totals'!$A$1:$AF$123</definedName>
    <definedName name="_xlnm._FilterDatabase" localSheetId="0" hidden="1">'Land area vs total monuments'!$A$1:$AF$123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" i="2" l="1"/>
  <c r="AD3" i="2"/>
  <c r="AD4" i="2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K3" i="4" l="1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2" i="4"/>
  <c r="AL3" i="3"/>
  <c r="AL4" i="3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2" i="3"/>
  <c r="AK3" i="3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2" i="3"/>
  <c r="AI50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AI4" i="3"/>
  <c r="AI3" i="3"/>
  <c r="AI2" i="3"/>
  <c r="AC81" i="4" l="1"/>
  <c r="AC123" i="4"/>
  <c r="AH46" i="4" s="1"/>
  <c r="AJ46" i="4" s="1"/>
  <c r="AC10" i="4"/>
  <c r="AC77" i="4"/>
  <c r="AC9" i="4"/>
  <c r="AC122" i="4"/>
  <c r="AC55" i="4"/>
  <c r="AC120" i="4"/>
  <c r="AH44" i="4" s="1"/>
  <c r="AJ44" i="4" s="1"/>
  <c r="AC8" i="4"/>
  <c r="AC119" i="4"/>
  <c r="AH43" i="4" s="1"/>
  <c r="AJ43" i="4" s="1"/>
  <c r="AC20" i="4"/>
  <c r="AC113" i="4"/>
  <c r="AC118" i="4"/>
  <c r="AC54" i="4"/>
  <c r="AC28" i="4"/>
  <c r="AC42" i="4"/>
  <c r="AC37" i="4"/>
  <c r="AC112" i="4"/>
  <c r="AC53" i="4"/>
  <c r="AC121" i="4"/>
  <c r="AH45" i="4" s="1"/>
  <c r="AJ45" i="4" s="1"/>
  <c r="AC100" i="4"/>
  <c r="AH39" i="4" s="1"/>
  <c r="AJ39" i="4" s="1"/>
  <c r="AC105" i="4"/>
  <c r="AC99" i="4"/>
  <c r="AH38" i="4" s="1"/>
  <c r="AJ38" i="4" s="1"/>
  <c r="AC35" i="4"/>
  <c r="AC52" i="4"/>
  <c r="AC98" i="4"/>
  <c r="AC76" i="4"/>
  <c r="AC41" i="4"/>
  <c r="AC104" i="4"/>
  <c r="AC44" i="4"/>
  <c r="AC96" i="4"/>
  <c r="AC111" i="4"/>
  <c r="AC7" i="4"/>
  <c r="AC93" i="4"/>
  <c r="AH35" i="4" s="1"/>
  <c r="AJ35" i="4" s="1"/>
  <c r="AC92" i="4"/>
  <c r="AC75" i="4"/>
  <c r="AC110" i="4"/>
  <c r="AC88" i="4"/>
  <c r="AC91" i="4"/>
  <c r="AC50" i="4"/>
  <c r="AC80" i="4"/>
  <c r="AC6" i="4"/>
  <c r="AC31" i="4"/>
  <c r="AC87" i="4"/>
  <c r="AH33" i="4" s="1"/>
  <c r="AJ33" i="4" s="1"/>
  <c r="AC49" i="4"/>
  <c r="AC86" i="4"/>
  <c r="AC84" i="4"/>
  <c r="AH31" i="4" s="1"/>
  <c r="AJ31" i="4" s="1"/>
  <c r="AC83" i="4"/>
  <c r="AH30" i="4" s="1"/>
  <c r="AJ30" i="4" s="1"/>
  <c r="AC79" i="4"/>
  <c r="AC102" i="4"/>
  <c r="AC95" i="4"/>
  <c r="AC71" i="4"/>
  <c r="AC72" i="4"/>
  <c r="AC82" i="4"/>
  <c r="AH29" i="4" s="1"/>
  <c r="AJ29" i="4" s="1"/>
  <c r="AC103" i="4"/>
  <c r="AC13" i="4"/>
  <c r="AC78" i="4"/>
  <c r="AH28" i="4" s="1"/>
  <c r="AJ28" i="4" s="1"/>
  <c r="AC64" i="4"/>
  <c r="AC48" i="4"/>
  <c r="AC4" i="4"/>
  <c r="AC74" i="4"/>
  <c r="AC70" i="4"/>
  <c r="AC69" i="4"/>
  <c r="AC117" i="4"/>
  <c r="AC67" i="4"/>
  <c r="AC73" i="4"/>
  <c r="AC116" i="4"/>
  <c r="AC63" i="4"/>
  <c r="AH23" i="4" s="1"/>
  <c r="AJ23" i="4" s="1"/>
  <c r="AC22" i="4"/>
  <c r="AC62" i="4"/>
  <c r="AC61" i="4"/>
  <c r="AC60" i="4"/>
  <c r="AH22" i="4" s="1"/>
  <c r="AJ22" i="4" s="1"/>
  <c r="AC34" i="4"/>
  <c r="AC58" i="4"/>
  <c r="AC19" i="4"/>
  <c r="AC45" i="4"/>
  <c r="AH18" i="4" s="1"/>
  <c r="AJ18" i="4" s="1"/>
  <c r="AC43" i="4"/>
  <c r="AH17" i="4" s="1"/>
  <c r="AJ17" i="4" s="1"/>
  <c r="AC101" i="4"/>
  <c r="AC40" i="4"/>
  <c r="AC36" i="4"/>
  <c r="AH14" i="4" s="1"/>
  <c r="AJ14" i="4" s="1"/>
  <c r="AC39" i="4"/>
  <c r="AC109" i="4"/>
  <c r="AC30" i="4"/>
  <c r="AC90" i="4"/>
  <c r="AC27" i="4"/>
  <c r="AC25" i="4"/>
  <c r="AC33" i="4"/>
  <c r="AC23" i="4"/>
  <c r="AH9" i="4" s="1"/>
  <c r="AJ9" i="4" s="1"/>
  <c r="AC108" i="4"/>
  <c r="AC59" i="4"/>
  <c r="AH21" i="4" s="1"/>
  <c r="AJ21" i="4" s="1"/>
  <c r="AC32" i="4"/>
  <c r="AC21" i="4"/>
  <c r="AH8" i="4" s="1"/>
  <c r="AJ8" i="4" s="1"/>
  <c r="AC107" i="4"/>
  <c r="AC57" i="4"/>
  <c r="AC97" i="4"/>
  <c r="AH37" i="4" s="1"/>
  <c r="AJ37" i="4" s="1"/>
  <c r="AC56" i="4"/>
  <c r="AH20" i="4" s="1"/>
  <c r="AJ20" i="4" s="1"/>
  <c r="AC26" i="4"/>
  <c r="AC15" i="4"/>
  <c r="AC85" i="4"/>
  <c r="AH32" i="4" s="1"/>
  <c r="AJ32" i="4" s="1"/>
  <c r="AC68" i="4"/>
  <c r="AH25" i="4" s="1"/>
  <c r="AJ25" i="4" s="1"/>
  <c r="AC38" i="4"/>
  <c r="AH15" i="4" s="1"/>
  <c r="AJ15" i="4" s="1"/>
  <c r="AC24" i="4"/>
  <c r="AH10" i="4" s="1"/>
  <c r="AJ10" i="4" s="1"/>
  <c r="AC11" i="4"/>
  <c r="AH4" i="4" s="1"/>
  <c r="AJ4" i="4" s="1"/>
  <c r="AC18" i="4"/>
  <c r="AC17" i="4"/>
  <c r="AC16" i="4"/>
  <c r="AC3" i="4"/>
  <c r="AC14" i="4"/>
  <c r="AH6" i="4" s="1"/>
  <c r="AJ6" i="4" s="1"/>
  <c r="AC115" i="4"/>
  <c r="AC47" i="4"/>
  <c r="AC12" i="4"/>
  <c r="AC114" i="4"/>
  <c r="AH42" i="4" s="1"/>
  <c r="AJ42" i="4" s="1"/>
  <c r="AC5" i="4"/>
  <c r="AC29" i="4"/>
  <c r="AC46" i="4"/>
  <c r="AC66" i="4"/>
  <c r="AC65" i="4"/>
  <c r="AC106" i="4"/>
  <c r="AC2" i="4"/>
  <c r="AC94" i="4"/>
  <c r="AH36" i="4" s="1"/>
  <c r="AJ36" i="4" s="1"/>
  <c r="AC89" i="4"/>
  <c r="AC51" i="4"/>
  <c r="AD81" i="3"/>
  <c r="AD123" i="3"/>
  <c r="AD10" i="3"/>
  <c r="AD77" i="3"/>
  <c r="AD9" i="3"/>
  <c r="AD122" i="3"/>
  <c r="AD55" i="3"/>
  <c r="AD120" i="3"/>
  <c r="AD8" i="3"/>
  <c r="AD119" i="3"/>
  <c r="AD20" i="3"/>
  <c r="AD113" i="3"/>
  <c r="AD118" i="3"/>
  <c r="AD54" i="3"/>
  <c r="AD28" i="3"/>
  <c r="AD42" i="3"/>
  <c r="AD37" i="3"/>
  <c r="AD112" i="3"/>
  <c r="AD53" i="3"/>
  <c r="AD121" i="3"/>
  <c r="AD100" i="3"/>
  <c r="AD105" i="3"/>
  <c r="AD99" i="3"/>
  <c r="AD35" i="3"/>
  <c r="AD52" i="3"/>
  <c r="AD98" i="3"/>
  <c r="AD76" i="3"/>
  <c r="AD41" i="3"/>
  <c r="AD104" i="3"/>
  <c r="AD44" i="3"/>
  <c r="AD96" i="3"/>
  <c r="AD111" i="3"/>
  <c r="AD7" i="3"/>
  <c r="AD93" i="3"/>
  <c r="AD92" i="3"/>
  <c r="AD75" i="3"/>
  <c r="AD110" i="3"/>
  <c r="AD51" i="3"/>
  <c r="AD88" i="3"/>
  <c r="AD91" i="3"/>
  <c r="AD50" i="3"/>
  <c r="AD80" i="3"/>
  <c r="AD6" i="3"/>
  <c r="AD31" i="3"/>
  <c r="AD87" i="3"/>
  <c r="AD49" i="3"/>
  <c r="AD86" i="3"/>
  <c r="AD84" i="3"/>
  <c r="AD83" i="3"/>
  <c r="AD79" i="3"/>
  <c r="AD102" i="3"/>
  <c r="AD95" i="3"/>
  <c r="AD71" i="3"/>
  <c r="AD72" i="3"/>
  <c r="AD82" i="3"/>
  <c r="AD103" i="3"/>
  <c r="AD13" i="3"/>
  <c r="AD78" i="3"/>
  <c r="AD64" i="3"/>
  <c r="AD48" i="3"/>
  <c r="AD4" i="3"/>
  <c r="AD74" i="3"/>
  <c r="AD70" i="3"/>
  <c r="AD69" i="3"/>
  <c r="AD117" i="3"/>
  <c r="AD67" i="3"/>
  <c r="AD73" i="3"/>
  <c r="AD116" i="3"/>
  <c r="AD63" i="3"/>
  <c r="AD22" i="3"/>
  <c r="AD62" i="3"/>
  <c r="AD61" i="3"/>
  <c r="AD60" i="3"/>
  <c r="AD34" i="3"/>
  <c r="AD58" i="3"/>
  <c r="AD19" i="3"/>
  <c r="AD45" i="3"/>
  <c r="AD43" i="3"/>
  <c r="AD101" i="3"/>
  <c r="AD40" i="3"/>
  <c r="AD36" i="3"/>
  <c r="AD39" i="3"/>
  <c r="AD109" i="3"/>
  <c r="AD30" i="3"/>
  <c r="AD90" i="3"/>
  <c r="AD27" i="3"/>
  <c r="AD25" i="3"/>
  <c r="AD33" i="3"/>
  <c r="AD23" i="3"/>
  <c r="AD108" i="3"/>
  <c r="AD59" i="3"/>
  <c r="AD32" i="3"/>
  <c r="AD21" i="3"/>
  <c r="AD107" i="3"/>
  <c r="AD57" i="3"/>
  <c r="AD97" i="3"/>
  <c r="AD56" i="3"/>
  <c r="AD26" i="3"/>
  <c r="AD15" i="3"/>
  <c r="AD85" i="3"/>
  <c r="AD68" i="3"/>
  <c r="AD38" i="3"/>
  <c r="AD24" i="3"/>
  <c r="AD11" i="3"/>
  <c r="AD18" i="3"/>
  <c r="AD17" i="3"/>
  <c r="AD16" i="3"/>
  <c r="AD3" i="3"/>
  <c r="AD14" i="3"/>
  <c r="AD115" i="3"/>
  <c r="AD47" i="3"/>
  <c r="AD12" i="3"/>
  <c r="AD114" i="3"/>
  <c r="AD5" i="3"/>
  <c r="AD29" i="3"/>
  <c r="AD46" i="3"/>
  <c r="AD66" i="3"/>
  <c r="AD65" i="3"/>
  <c r="AD106" i="3"/>
  <c r="AD2" i="3"/>
  <c r="AD94" i="3"/>
  <c r="AD89" i="3"/>
  <c r="AI50" i="2"/>
  <c r="AI47" i="2"/>
  <c r="AI42" i="2"/>
  <c r="AI24" i="2"/>
  <c r="AI19" i="2"/>
  <c r="AI12" i="2"/>
  <c r="AI10" i="2"/>
  <c r="AI9" i="2"/>
  <c r="AI8" i="2"/>
  <c r="AI6" i="2"/>
  <c r="AI4" i="2"/>
  <c r="AI3" i="2"/>
  <c r="AI7" i="2" l="1"/>
  <c r="AI11" i="2"/>
  <c r="AI13" i="2"/>
  <c r="AI23" i="2"/>
  <c r="AI34" i="2"/>
  <c r="AI37" i="2"/>
  <c r="AI43" i="2"/>
  <c r="AI48" i="2"/>
  <c r="AK3" i="2"/>
  <c r="AL3" i="2"/>
  <c r="AL8" i="2"/>
  <c r="AK8" i="2"/>
  <c r="AL9" i="2"/>
  <c r="AK9" i="2"/>
  <c r="AK19" i="2"/>
  <c r="AL19" i="2"/>
  <c r="AL24" i="2"/>
  <c r="AK24" i="2"/>
  <c r="AI27" i="2"/>
  <c r="AI35" i="2"/>
  <c r="AI38" i="2"/>
  <c r="AI39" i="2"/>
  <c r="AI49" i="2"/>
  <c r="AL6" i="2"/>
  <c r="AK6" i="2"/>
  <c r="AL12" i="2"/>
  <c r="AK12" i="2"/>
  <c r="AI16" i="2"/>
  <c r="AI25" i="2"/>
  <c r="AI31" i="2"/>
  <c r="AI32" i="2"/>
  <c r="AI40" i="2"/>
  <c r="AI45" i="2"/>
  <c r="AL4" i="2"/>
  <c r="AK4" i="2"/>
  <c r="AK10" i="2"/>
  <c r="AL10" i="2"/>
  <c r="AI22" i="2"/>
  <c r="AI26" i="2"/>
  <c r="AI28" i="2"/>
  <c r="AI33" i="2"/>
  <c r="AI36" i="2"/>
  <c r="AK42" i="2"/>
  <c r="AL42" i="2"/>
  <c r="AK47" i="2"/>
  <c r="AL47" i="2"/>
  <c r="AK50" i="2"/>
  <c r="AL50" i="2"/>
  <c r="AH41" i="4"/>
  <c r="AJ41" i="4" s="1"/>
  <c r="AH12" i="4"/>
  <c r="AJ12" i="4" s="1"/>
  <c r="AH40" i="4"/>
  <c r="AJ40" i="4" s="1"/>
  <c r="AH27" i="4"/>
  <c r="AJ27" i="4" s="1"/>
  <c r="AH26" i="4"/>
  <c r="AJ26" i="4" s="1"/>
  <c r="AH2" i="4"/>
  <c r="AJ2" i="4" s="1"/>
  <c r="AH19" i="4"/>
  <c r="AJ19" i="4" s="1"/>
  <c r="AH5" i="4"/>
  <c r="AJ5" i="4" s="1"/>
  <c r="AH13" i="4"/>
  <c r="AJ13" i="4" s="1"/>
  <c r="AH16" i="4"/>
  <c r="AJ16" i="4" s="1"/>
  <c r="AH34" i="4"/>
  <c r="AJ34" i="4" s="1"/>
  <c r="AH24" i="4"/>
  <c r="AJ24" i="4" s="1"/>
  <c r="AH3" i="4"/>
  <c r="AJ3" i="4" s="1"/>
  <c r="AH7" i="4"/>
  <c r="AJ7" i="4" s="1"/>
  <c r="AH11" i="4"/>
  <c r="AJ11" i="4" s="1"/>
  <c r="AI5" i="2"/>
  <c r="AI14" i="2"/>
  <c r="AI15" i="2"/>
  <c r="AI17" i="2"/>
  <c r="AI21" i="2"/>
  <c r="AI30" i="2"/>
  <c r="AI29" i="2"/>
  <c r="AI41" i="2"/>
  <c r="AI44" i="2"/>
  <c r="AI2" i="2"/>
  <c r="AI20" i="2"/>
  <c r="AI46" i="2"/>
  <c r="AI18" i="2"/>
  <c r="AL41" i="2" l="1"/>
  <c r="AK41" i="2"/>
  <c r="AK2" i="2"/>
  <c r="AL2" i="2"/>
  <c r="AK30" i="2"/>
  <c r="AL30" i="2"/>
  <c r="AL14" i="2"/>
  <c r="AK14" i="2"/>
  <c r="AL33" i="2"/>
  <c r="AK33" i="2"/>
  <c r="AL45" i="2"/>
  <c r="AK45" i="2"/>
  <c r="AL25" i="2"/>
  <c r="AK25" i="2"/>
  <c r="AL38" i="2"/>
  <c r="AK38" i="2"/>
  <c r="AK34" i="2"/>
  <c r="AL34" i="2"/>
  <c r="AK7" i="2"/>
  <c r="AL7" i="2"/>
  <c r="AK18" i="2"/>
  <c r="AL18" i="2"/>
  <c r="AL44" i="2"/>
  <c r="AK44" i="2"/>
  <c r="AL21" i="2"/>
  <c r="AK21" i="2"/>
  <c r="AL5" i="2"/>
  <c r="AK5" i="2"/>
  <c r="AL28" i="2"/>
  <c r="AK28" i="2"/>
  <c r="AL40" i="2"/>
  <c r="AK40" i="2"/>
  <c r="AL16" i="2"/>
  <c r="AK16" i="2"/>
  <c r="AK35" i="2"/>
  <c r="AL35" i="2"/>
  <c r="AL48" i="2"/>
  <c r="AK48" i="2"/>
  <c r="AK23" i="2"/>
  <c r="AL23" i="2"/>
  <c r="AL46" i="2"/>
  <c r="AK46" i="2"/>
  <c r="AL17" i="2"/>
  <c r="AK17" i="2"/>
  <c r="AL26" i="2"/>
  <c r="AK26" i="2"/>
  <c r="AL32" i="2"/>
  <c r="AK32" i="2"/>
  <c r="AL49" i="2"/>
  <c r="AK49" i="2"/>
  <c r="AK27" i="2"/>
  <c r="AL27" i="2"/>
  <c r="AK43" i="2"/>
  <c r="AL43" i="2"/>
  <c r="AL13" i="2"/>
  <c r="AK13" i="2"/>
  <c r="AL20" i="2"/>
  <c r="AK20" i="2"/>
  <c r="AL29" i="2"/>
  <c r="AK29" i="2"/>
  <c r="AK15" i="2"/>
  <c r="AL15" i="2"/>
  <c r="AL36" i="2"/>
  <c r="AK36" i="2"/>
  <c r="AK22" i="2"/>
  <c r="AL22" i="2"/>
  <c r="AK31" i="2"/>
  <c r="AL31" i="2"/>
  <c r="AK39" i="2"/>
  <c r="AL39" i="2"/>
  <c r="AL37" i="2"/>
  <c r="AK37" i="2"/>
  <c r="AK11" i="2"/>
  <c r="AL11" i="2"/>
</calcChain>
</file>

<file path=xl/sharedStrings.xml><?xml version="1.0" encoding="utf-8"?>
<sst xmlns="http://schemas.openxmlformats.org/spreadsheetml/2006/main" count="983" uniqueCount="183">
  <si>
    <t>COUNTIES</t>
  </si>
  <si>
    <t>St O</t>
  </si>
  <si>
    <t>Timber O</t>
  </si>
  <si>
    <t>Henge</t>
  </si>
  <si>
    <t>Cursus</t>
  </si>
  <si>
    <t>Barnsley</t>
  </si>
  <si>
    <t>Bath &amp; NE Somerset</t>
  </si>
  <si>
    <t>Bedford</t>
  </si>
  <si>
    <t>Birmingham</t>
  </si>
  <si>
    <t>Blackburn/Darwen</t>
  </si>
  <si>
    <t>Bolton</t>
  </si>
  <si>
    <t>Bournemouth</t>
  </si>
  <si>
    <t>Bracknell Forest</t>
  </si>
  <si>
    <t>Bradford</t>
  </si>
  <si>
    <t>Bucks</t>
  </si>
  <si>
    <t>Bury</t>
  </si>
  <si>
    <t>Calderdale</t>
  </si>
  <si>
    <t>Cambs</t>
  </si>
  <si>
    <t>Central Beds</t>
  </si>
  <si>
    <t>Channel Islands</t>
  </si>
  <si>
    <t>Cheshire E</t>
  </si>
  <si>
    <t>Cheshire W &amp; Chester</t>
  </si>
  <si>
    <t>City of Derby</t>
  </si>
  <si>
    <t>City of K u Hull</t>
  </si>
  <si>
    <t>City of Leicester</t>
  </si>
  <si>
    <t>City of Nottingham</t>
  </si>
  <si>
    <t>City of Peterborough</t>
  </si>
  <si>
    <t>City of Plymouth</t>
  </si>
  <si>
    <t>City of Portsmouth</t>
  </si>
  <si>
    <t>City of Stoke-on-Tr</t>
  </si>
  <si>
    <t>City of Wolverhampton</t>
  </si>
  <si>
    <t>Cornwall</t>
  </si>
  <si>
    <t>County Durham</t>
  </si>
  <si>
    <t>Coventry</t>
  </si>
  <si>
    <t>Cumbria</t>
  </si>
  <si>
    <t>Darlington</t>
  </si>
  <si>
    <t>Derbyshire</t>
  </si>
  <si>
    <t>Devon</t>
  </si>
  <si>
    <t>Dorset</t>
  </si>
  <si>
    <t>Dudley</t>
  </si>
  <si>
    <t>East Riding Yorks</t>
  </si>
  <si>
    <t>East Sussex</t>
  </si>
  <si>
    <t>Essex</t>
  </si>
  <si>
    <t>Gateshead</t>
  </si>
  <si>
    <t>Gloucs</t>
  </si>
  <si>
    <t>Greater London</t>
  </si>
  <si>
    <t>Halton</t>
  </si>
  <si>
    <t>Hamps</t>
  </si>
  <si>
    <t>Hartlepool</t>
  </si>
  <si>
    <t>Herts</t>
  </si>
  <si>
    <t>Isle of Man</t>
  </si>
  <si>
    <t>Isle of Wight</t>
  </si>
  <si>
    <t>Isles of Scilly</t>
  </si>
  <si>
    <t>Kent</t>
  </si>
  <si>
    <t>Kirklees</t>
  </si>
  <si>
    <t>Knowsley</t>
  </si>
  <si>
    <t>Lancs</t>
  </si>
  <si>
    <t>Leeds</t>
  </si>
  <si>
    <t>Lincolnshire</t>
  </si>
  <si>
    <t>Leicestershire</t>
  </si>
  <si>
    <t>Liverpool</t>
  </si>
  <si>
    <t>Luton</t>
  </si>
  <si>
    <t xml:space="preserve">Manchester </t>
  </si>
  <si>
    <t>Medway</t>
  </si>
  <si>
    <t>Milton Keynes</t>
  </si>
  <si>
    <t>Middlesbrough</t>
  </si>
  <si>
    <t>Newcastle u Tyne</t>
  </si>
  <si>
    <t>Norfolk</t>
  </si>
  <si>
    <t>NE Lincolnshire</t>
  </si>
  <si>
    <t>N Lincs</t>
  </si>
  <si>
    <t>N Somerset</t>
  </si>
  <si>
    <t>N Tyneside</t>
  </si>
  <si>
    <t>N Yorkshire</t>
  </si>
  <si>
    <t>Northamptonshire</t>
  </si>
  <si>
    <t>Northumberland</t>
  </si>
  <si>
    <t>Nottinghamshire</t>
  </si>
  <si>
    <t>Oldham</t>
  </si>
  <si>
    <t>Oxfordshire</t>
  </si>
  <si>
    <t>Poole</t>
  </si>
  <si>
    <t>Reading</t>
  </si>
  <si>
    <t>Redcar &amp; Cleveland</t>
  </si>
  <si>
    <t>Rochdale</t>
  </si>
  <si>
    <t>Rotherham</t>
  </si>
  <si>
    <t>Rutland</t>
  </si>
  <si>
    <t>Salford</t>
  </si>
  <si>
    <t>Sandwell</t>
  </si>
  <si>
    <t>Sefton</t>
  </si>
  <si>
    <t>Shropshire</t>
  </si>
  <si>
    <t>Sheffield</t>
  </si>
  <si>
    <t>Solihull</t>
  </si>
  <si>
    <t>Slough</t>
  </si>
  <si>
    <t>Somerset</t>
  </si>
  <si>
    <t>South Gloucs</t>
  </si>
  <si>
    <t>South Tyneside</t>
  </si>
  <si>
    <t>Southend-on-Sea</t>
  </si>
  <si>
    <t>St Helens</t>
  </si>
  <si>
    <t>Staffs</t>
  </si>
  <si>
    <t>Stockport</t>
  </si>
  <si>
    <t>Stockton-on-Tees</t>
  </si>
  <si>
    <t>Suffolk</t>
  </si>
  <si>
    <t>Sunderland</t>
  </si>
  <si>
    <t>Surrey</t>
  </si>
  <si>
    <t>Swindon</t>
  </si>
  <si>
    <t>Tameside</t>
  </si>
  <si>
    <t>Telford &amp; Wrekin</t>
  </si>
  <si>
    <t>TheCityof Br &amp; Hove</t>
  </si>
  <si>
    <t>Thurrock</t>
  </si>
  <si>
    <t>Trafford</t>
  </si>
  <si>
    <t>Wakefield</t>
  </si>
  <si>
    <t>Walsall</t>
  </si>
  <si>
    <t>Warrington</t>
  </si>
  <si>
    <t>Warwickshire</t>
  </si>
  <si>
    <t>Torbay</t>
  </si>
  <si>
    <t>West Berkshire</t>
  </si>
  <si>
    <t>West Sussex</t>
  </si>
  <si>
    <t>Wigan</t>
  </si>
  <si>
    <t>Wiltshire</t>
  </si>
  <si>
    <t>Windsor&amp;Maidenhead</t>
  </si>
  <si>
    <t>Wirral</t>
  </si>
  <si>
    <t>Wokingham</t>
  </si>
  <si>
    <t>Worcs</t>
  </si>
  <si>
    <t>York</t>
  </si>
  <si>
    <t>BA O Barrow</t>
  </si>
  <si>
    <t>Cwd Encl</t>
  </si>
  <si>
    <t>Gen Encl</t>
  </si>
  <si>
    <t>Cairn/ Cairnfield</t>
  </si>
  <si>
    <t>Barrow cemetery</t>
  </si>
  <si>
    <t>Stone row</t>
  </si>
  <si>
    <t>Standing stone</t>
  </si>
  <si>
    <t>Chambered tomb / dolmen</t>
  </si>
  <si>
    <t>Long barrow / Long cairn</t>
  </si>
  <si>
    <t>?? Poss N/EBA site??</t>
  </si>
  <si>
    <t>Other</t>
  </si>
  <si>
    <t>N/EBA Settlement / Field system</t>
  </si>
  <si>
    <t>N/EBA burial /cremation site</t>
  </si>
  <si>
    <t>.</t>
  </si>
  <si>
    <t>Blackpool</t>
  </si>
  <si>
    <t>Barrow</t>
  </si>
  <si>
    <t>Chambered tomb</t>
  </si>
  <si>
    <t>Rock carving</t>
  </si>
  <si>
    <t>Stone circle</t>
  </si>
  <si>
    <t>Timber circle</t>
  </si>
  <si>
    <t>Causewayed enclosure / ring ditch</t>
  </si>
  <si>
    <t>County of Herefordshire</t>
  </si>
  <si>
    <t>Doncaster</t>
  </si>
  <si>
    <t>City of Southampton</t>
  </si>
  <si>
    <t>City of Bristol</t>
  </si>
  <si>
    <t>Total -not including barrows</t>
  </si>
  <si>
    <t>Total -including barrows</t>
  </si>
  <si>
    <t>Total -not including barrows or rock carvings</t>
  </si>
  <si>
    <t>Durham</t>
  </si>
  <si>
    <t>S Yorkshire</t>
  </si>
  <si>
    <t>W Midlands</t>
  </si>
  <si>
    <t>Lancashire</t>
  </si>
  <si>
    <t>Grter Manchester</t>
  </si>
  <si>
    <t>Berkshire</t>
  </si>
  <si>
    <t>W Yorkshire</t>
  </si>
  <si>
    <t>Buckinghamshire</t>
  </si>
  <si>
    <t>Cambridgeshire</t>
  </si>
  <si>
    <t>Bedfordshire</t>
  </si>
  <si>
    <t>Cheshire</t>
  </si>
  <si>
    <t>Bristol</t>
  </si>
  <si>
    <t>E Yorkshire</t>
  </si>
  <si>
    <t>Hampshire</t>
  </si>
  <si>
    <t>Staffordshire</t>
  </si>
  <si>
    <t>Herefordshire</t>
  </si>
  <si>
    <t>E Sussex</t>
  </si>
  <si>
    <t>Tyne &amp; Wear</t>
  </si>
  <si>
    <t>Gloucestershire</t>
  </si>
  <si>
    <t>Grter London</t>
  </si>
  <si>
    <t>Hertfordshire</t>
  </si>
  <si>
    <t>Merseyside</t>
  </si>
  <si>
    <t>Worcestershire</t>
  </si>
  <si>
    <t>Generic County</t>
  </si>
  <si>
    <t>Land area (sq.miles)</t>
  </si>
  <si>
    <t>County</t>
  </si>
  <si>
    <t>Total -without barrows</t>
  </si>
  <si>
    <t>Total -no barrows nor rock art</t>
  </si>
  <si>
    <t>Land area/total monuments</t>
  </si>
  <si>
    <t>the lower the number the better</t>
  </si>
  <si>
    <t>Total barrows/land area</t>
  </si>
  <si>
    <t>total monuments/land area</t>
  </si>
  <si>
    <t>Total monuments/land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</si>
</sst>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6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4"/>
  <sheetViews>
    <sheetView topLeftCell="AH1" zoomScale="89" zoomScaleNormal="130" workbookViewId="0">
      <selection activeCell="AJ7" sqref="AJ7"/>
    </sheetView>
  </sheetViews>
  <sheetFormatPr defaultRowHeight="11.25" x14ac:dyDescent="0.25"/>
  <cols>
    <col min="1" max="1" width="13.85546875" style="2" hidden="1" customWidth="1"/>
    <col min="2" max="2" width="9.140625" style="1" hidden="1" customWidth="1"/>
    <col min="3" max="3" width="7.140625" style="1" hidden="1" customWidth="1"/>
    <col min="4" max="5" width="6.85546875" style="1" hidden="1" customWidth="1"/>
    <col min="6" max="6" width="11.140625" style="1" hidden="1" customWidth="1"/>
    <col min="7" max="7" width="5.85546875" style="1" hidden="1" customWidth="1"/>
    <col min="8" max="8" width="9.140625" style="1" hidden="1" customWidth="1"/>
    <col min="9" max="9" width="6" style="1" hidden="1" customWidth="1"/>
    <col min="10" max="10" width="5.28515625" style="1" hidden="1" customWidth="1"/>
    <col min="11" max="11" width="7.5703125" style="1" hidden="1" customWidth="1"/>
    <col min="12" max="12" width="6.7109375" style="1" hidden="1" customWidth="1"/>
    <col min="13" max="13" width="5.85546875" style="1" hidden="1" customWidth="1"/>
    <col min="14" max="14" width="9.140625" style="1" hidden="1" customWidth="1"/>
    <col min="15" max="15" width="6.85546875" style="1" hidden="1" customWidth="1"/>
    <col min="16" max="16" width="9.140625" style="1" hidden="1" customWidth="1"/>
    <col min="17" max="17" width="7.28515625" style="1" hidden="1" customWidth="1"/>
    <col min="18" max="18" width="6" style="1" hidden="1" customWidth="1"/>
    <col min="19" max="19" width="5.5703125" style="1" hidden="1" customWidth="1"/>
    <col min="20" max="20" width="0.42578125" style="1" hidden="1" customWidth="1"/>
    <col min="21" max="21" width="14" style="1" hidden="1" customWidth="1"/>
    <col min="22" max="22" width="14.140625" style="1" hidden="1" customWidth="1"/>
    <col min="23" max="23" width="13.140625" style="1" hidden="1" customWidth="1"/>
    <col min="24" max="24" width="10.5703125" style="1" hidden="1" customWidth="1"/>
    <col min="25" max="25" width="10.28515625" style="1" hidden="1" customWidth="1"/>
    <col min="26" max="29" width="9.140625" style="1" hidden="1" customWidth="1"/>
    <col min="30" max="30" width="0" style="1" hidden="1" customWidth="1"/>
    <col min="31" max="31" width="2.28515625" style="1" hidden="1" customWidth="1"/>
    <col min="32" max="32" width="13.28515625" style="1" hidden="1" customWidth="1"/>
    <col min="33" max="33" width="9.140625" style="1" hidden="1" customWidth="1"/>
    <col min="34" max="34" width="18.5703125" style="1" customWidth="1"/>
    <col min="35" max="35" width="11.28515625" style="1" customWidth="1"/>
    <col min="36" max="36" width="17.28515625" style="1" customWidth="1"/>
    <col min="37" max="37" width="15.28515625" style="1" customWidth="1"/>
    <col min="38" max="38" width="10" style="1" bestFit="1" customWidth="1"/>
    <col min="39" max="16384" width="9.140625" style="1"/>
  </cols>
  <sheetData>
    <row r="1" spans="1:38" ht="44.25" customHeight="1" x14ac:dyDescent="0.25">
      <c r="A1" s="2" t="s">
        <v>0</v>
      </c>
      <c r="B1" s="1" t="s">
        <v>122</v>
      </c>
      <c r="C1" s="1" t="s">
        <v>126</v>
      </c>
      <c r="D1" s="1" t="s">
        <v>130</v>
      </c>
      <c r="E1" s="1" t="s">
        <v>129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127</v>
      </c>
      <c r="K1" s="1" t="s">
        <v>128</v>
      </c>
      <c r="L1" s="1" t="s">
        <v>123</v>
      </c>
      <c r="M1" s="1" t="s">
        <v>124</v>
      </c>
      <c r="N1" s="1" t="s">
        <v>133</v>
      </c>
      <c r="O1" s="1" t="s">
        <v>125</v>
      </c>
      <c r="P1" s="1" t="s">
        <v>131</v>
      </c>
      <c r="Q1" s="1" t="s">
        <v>134</v>
      </c>
      <c r="R1" s="1" t="s">
        <v>132</v>
      </c>
      <c r="S1" s="1" t="s">
        <v>135</v>
      </c>
      <c r="T1" s="1" t="s">
        <v>135</v>
      </c>
      <c r="U1" s="1" t="s">
        <v>142</v>
      </c>
      <c r="V1" s="1" t="s">
        <v>4</v>
      </c>
      <c r="W1" s="1" t="s">
        <v>137</v>
      </c>
      <c r="X1" s="1" t="s">
        <v>138</v>
      </c>
      <c r="Y1" s="1" t="s">
        <v>3</v>
      </c>
      <c r="Z1" s="1" t="s">
        <v>139</v>
      </c>
      <c r="AA1" s="1" t="s">
        <v>128</v>
      </c>
      <c r="AB1" s="1" t="s">
        <v>140</v>
      </c>
      <c r="AC1" s="1" t="s">
        <v>141</v>
      </c>
      <c r="AD1" s="1" t="s">
        <v>148</v>
      </c>
      <c r="AF1" s="1" t="s">
        <v>173</v>
      </c>
      <c r="AH1" s="1" t="s">
        <v>175</v>
      </c>
      <c r="AI1" s="1" t="s">
        <v>148</v>
      </c>
      <c r="AJ1" s="1" t="s">
        <v>174</v>
      </c>
      <c r="AK1" s="1" t="s">
        <v>178</v>
      </c>
      <c r="AL1" s="1" t="s">
        <v>180</v>
      </c>
    </row>
    <row r="2" spans="1:38" ht="21.75" customHeight="1" x14ac:dyDescent="0.25">
      <c r="A2" s="2" t="s">
        <v>7</v>
      </c>
      <c r="U2" s="1">
        <v>1</v>
      </c>
      <c r="V2" s="1">
        <v>4</v>
      </c>
      <c r="W2" s="1">
        <v>50</v>
      </c>
      <c r="X2" s="1">
        <v>0</v>
      </c>
      <c r="Y2" s="1">
        <v>6</v>
      </c>
      <c r="Z2" s="1">
        <v>0</v>
      </c>
      <c r="AA2" s="1">
        <v>0</v>
      </c>
      <c r="AB2" s="1">
        <v>0</v>
      </c>
      <c r="AC2" s="1">
        <v>0</v>
      </c>
      <c r="AD2" s="1">
        <f t="shared" ref="AD2:AD33" si="0">SUM(U2:AC2)</f>
        <v>61</v>
      </c>
      <c r="AF2" s="1" t="s">
        <v>159</v>
      </c>
      <c r="AH2" s="1" t="s">
        <v>159</v>
      </c>
      <c r="AI2" s="1">
        <f>SUM(AD2:AD4)</f>
        <v>146</v>
      </c>
      <c r="AJ2" s="1">
        <v>477</v>
      </c>
      <c r="AK2" s="1">
        <f>AJ2/AI2</f>
        <v>3.2671232876712328</v>
      </c>
      <c r="AL2" s="1">
        <f>AI2/AJ2</f>
        <v>0.30607966457023061</v>
      </c>
    </row>
    <row r="3" spans="1:38" ht="23.25" customHeight="1" x14ac:dyDescent="0.25">
      <c r="A3" s="2" t="s">
        <v>18</v>
      </c>
      <c r="U3" s="1">
        <v>1</v>
      </c>
      <c r="V3" s="1">
        <v>1</v>
      </c>
      <c r="W3" s="1">
        <v>76</v>
      </c>
      <c r="X3" s="1">
        <v>0</v>
      </c>
      <c r="Y3" s="1">
        <v>3</v>
      </c>
      <c r="Z3" s="1">
        <v>0</v>
      </c>
      <c r="AA3" s="1">
        <v>0</v>
      </c>
      <c r="AB3" s="1">
        <v>0</v>
      </c>
      <c r="AC3" s="1">
        <v>0</v>
      </c>
      <c r="AD3" s="1">
        <f t="shared" si="0"/>
        <v>81</v>
      </c>
      <c r="AF3" s="1" t="s">
        <v>159</v>
      </c>
      <c r="AH3" s="1" t="s">
        <v>155</v>
      </c>
      <c r="AI3" s="1">
        <f>SUM(AD5:AD10)</f>
        <v>245</v>
      </c>
      <c r="AJ3" s="1">
        <v>487</v>
      </c>
      <c r="AK3" s="1">
        <f t="shared" ref="AK3:AK50" si="1">AJ3/AI3</f>
        <v>1.9877551020408164</v>
      </c>
      <c r="AL3" s="1">
        <f t="shared" ref="AL3:AL50" si="2">AI3/AJ3</f>
        <v>0.50308008213552358</v>
      </c>
    </row>
    <row r="4" spans="1:38" ht="23.25" customHeight="1" x14ac:dyDescent="0.25">
      <c r="A4" s="2" t="s">
        <v>61</v>
      </c>
      <c r="U4" s="1">
        <v>0</v>
      </c>
      <c r="V4" s="1">
        <v>0</v>
      </c>
      <c r="W4" s="1">
        <v>3</v>
      </c>
      <c r="X4" s="1">
        <v>0</v>
      </c>
      <c r="Y4" s="1">
        <v>1</v>
      </c>
      <c r="Z4" s="1">
        <v>0</v>
      </c>
      <c r="AA4" s="1">
        <v>0</v>
      </c>
      <c r="AB4" s="1">
        <v>0</v>
      </c>
      <c r="AC4" s="1">
        <v>0</v>
      </c>
      <c r="AD4" s="1">
        <f t="shared" si="0"/>
        <v>4</v>
      </c>
      <c r="AF4" s="1" t="s">
        <v>159</v>
      </c>
      <c r="AH4" s="1" t="s">
        <v>161</v>
      </c>
      <c r="AI4" s="1">
        <f>AD11</f>
        <v>19</v>
      </c>
      <c r="AJ4" s="1">
        <v>42</v>
      </c>
      <c r="AK4" s="1">
        <f t="shared" si="1"/>
        <v>2.2105263157894739</v>
      </c>
      <c r="AL4" s="1">
        <f t="shared" si="2"/>
        <v>0.45238095238095238</v>
      </c>
    </row>
    <row r="5" spans="1:38" ht="23.25" customHeight="1" x14ac:dyDescent="0.25">
      <c r="A5" s="2" t="s">
        <v>12</v>
      </c>
      <c r="U5" s="1">
        <v>0</v>
      </c>
      <c r="V5" s="1">
        <v>0</v>
      </c>
      <c r="W5" s="1">
        <v>9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f t="shared" si="0"/>
        <v>9</v>
      </c>
      <c r="AF5" s="1" t="s">
        <v>155</v>
      </c>
      <c r="AH5" s="1" t="s">
        <v>157</v>
      </c>
      <c r="AI5" s="1">
        <f>SUM(AD12:AD13)</f>
        <v>101</v>
      </c>
      <c r="AJ5" s="1">
        <v>723</v>
      </c>
      <c r="AK5" s="1">
        <f t="shared" si="1"/>
        <v>7.1584158415841586</v>
      </c>
      <c r="AL5" s="1">
        <f t="shared" si="2"/>
        <v>0.1396957123098202</v>
      </c>
    </row>
    <row r="6" spans="1:38" ht="23.25" customHeight="1" x14ac:dyDescent="0.25">
      <c r="A6" s="2" t="s">
        <v>79</v>
      </c>
      <c r="U6" s="1">
        <v>0</v>
      </c>
      <c r="V6" s="1">
        <v>1</v>
      </c>
      <c r="W6" s="1">
        <v>4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f t="shared" si="0"/>
        <v>5</v>
      </c>
      <c r="AF6" s="1" t="s">
        <v>155</v>
      </c>
      <c r="AH6" s="1" t="s">
        <v>158</v>
      </c>
      <c r="AI6" s="1">
        <f>SUM(AD14:AD15)</f>
        <v>383</v>
      </c>
      <c r="AJ6" s="1">
        <v>1309</v>
      </c>
      <c r="AK6" s="1">
        <f t="shared" si="1"/>
        <v>3.4177545691906004</v>
      </c>
      <c r="AL6" s="1">
        <f t="shared" si="2"/>
        <v>0.29258976317799845</v>
      </c>
    </row>
    <row r="7" spans="1:38" ht="23.25" customHeight="1" x14ac:dyDescent="0.25">
      <c r="A7" s="2" t="s">
        <v>90</v>
      </c>
      <c r="U7" s="1">
        <v>0</v>
      </c>
      <c r="V7" s="1">
        <v>0</v>
      </c>
      <c r="W7" s="1">
        <v>2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f t="shared" si="0"/>
        <v>2</v>
      </c>
      <c r="AF7" s="1" t="s">
        <v>155</v>
      </c>
      <c r="AH7" s="1" t="s">
        <v>19</v>
      </c>
      <c r="AI7" s="1">
        <f>AD16</f>
        <v>0</v>
      </c>
      <c r="AK7" s="1" t="e">
        <f t="shared" si="1"/>
        <v>#DIV/0!</v>
      </c>
      <c r="AL7" s="1" t="e">
        <f t="shared" si="2"/>
        <v>#DIV/0!</v>
      </c>
    </row>
    <row r="8" spans="1:38" ht="23.25" customHeight="1" x14ac:dyDescent="0.25">
      <c r="A8" s="2" t="s">
        <v>113</v>
      </c>
      <c r="U8" s="1">
        <v>1</v>
      </c>
      <c r="V8" s="1">
        <v>2</v>
      </c>
      <c r="W8" s="1">
        <v>193</v>
      </c>
      <c r="X8" s="1">
        <v>0</v>
      </c>
      <c r="Y8" s="1">
        <v>1</v>
      </c>
      <c r="Z8" s="1">
        <v>0</v>
      </c>
      <c r="AA8" s="1">
        <v>0</v>
      </c>
      <c r="AB8" s="1">
        <v>0</v>
      </c>
      <c r="AC8" s="1">
        <v>1</v>
      </c>
      <c r="AD8" s="1">
        <f t="shared" si="0"/>
        <v>198</v>
      </c>
      <c r="AF8" s="1" t="s">
        <v>155</v>
      </c>
      <c r="AH8" s="1" t="s">
        <v>160</v>
      </c>
      <c r="AI8" s="1">
        <f>SUM(AD17:AD20)</f>
        <v>86</v>
      </c>
      <c r="AJ8" s="1">
        <v>905</v>
      </c>
      <c r="AK8" s="1">
        <f t="shared" si="1"/>
        <v>10.523255813953488</v>
      </c>
      <c r="AL8" s="1">
        <f t="shared" si="2"/>
        <v>9.5027624309392267E-2</v>
      </c>
    </row>
    <row r="9" spans="1:38" ht="23.25" customHeight="1" x14ac:dyDescent="0.25">
      <c r="A9" s="2" t="s">
        <v>117</v>
      </c>
      <c r="U9" s="1">
        <v>1</v>
      </c>
      <c r="V9" s="1">
        <v>0</v>
      </c>
      <c r="W9" s="1">
        <v>20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f t="shared" si="0"/>
        <v>21</v>
      </c>
      <c r="AF9" s="1" t="s">
        <v>155</v>
      </c>
      <c r="AH9" s="1" t="s">
        <v>31</v>
      </c>
      <c r="AI9" s="1">
        <f>SUM(AD21:AD22)</f>
        <v>1322</v>
      </c>
      <c r="AJ9" s="1">
        <v>1376</v>
      </c>
      <c r="AK9" s="1">
        <f t="shared" si="1"/>
        <v>1.0408472012102874</v>
      </c>
      <c r="AL9" s="1">
        <f t="shared" si="2"/>
        <v>0.96075581395348841</v>
      </c>
    </row>
    <row r="10" spans="1:38" ht="23.25" customHeight="1" x14ac:dyDescent="0.25">
      <c r="A10" s="2" t="s">
        <v>119</v>
      </c>
      <c r="U10" s="1">
        <v>0</v>
      </c>
      <c r="V10" s="1">
        <v>1</v>
      </c>
      <c r="W10" s="1">
        <v>9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f t="shared" si="0"/>
        <v>10</v>
      </c>
      <c r="AF10" s="1" t="s">
        <v>155</v>
      </c>
      <c r="AH10" s="1" t="s">
        <v>34</v>
      </c>
      <c r="AI10" s="1">
        <f>AD23</f>
        <v>248</v>
      </c>
      <c r="AJ10" s="1">
        <v>2613</v>
      </c>
      <c r="AK10" s="1">
        <f t="shared" si="1"/>
        <v>10.536290322580646</v>
      </c>
      <c r="AL10" s="1">
        <f t="shared" si="2"/>
        <v>9.4910065059318788E-2</v>
      </c>
    </row>
    <row r="11" spans="1:38" ht="23.25" customHeight="1" x14ac:dyDescent="0.25">
      <c r="A11" s="2" t="s">
        <v>146</v>
      </c>
      <c r="U11" s="1">
        <v>0</v>
      </c>
      <c r="V11" s="1">
        <v>0</v>
      </c>
      <c r="W11" s="1">
        <v>16</v>
      </c>
      <c r="X11" s="1">
        <v>1</v>
      </c>
      <c r="Y11" s="1">
        <v>0</v>
      </c>
      <c r="Z11" s="1">
        <v>0</v>
      </c>
      <c r="AA11" s="1">
        <v>2</v>
      </c>
      <c r="AB11" s="1">
        <v>0</v>
      </c>
      <c r="AC11" s="1">
        <v>0</v>
      </c>
      <c r="AD11" s="1">
        <f t="shared" si="0"/>
        <v>19</v>
      </c>
      <c r="AF11" s="1" t="s">
        <v>161</v>
      </c>
      <c r="AH11" s="1" t="s">
        <v>36</v>
      </c>
      <c r="AI11" s="1">
        <f>SUM(AD24:AD25)</f>
        <v>485</v>
      </c>
      <c r="AJ11" s="1">
        <v>1013</v>
      </c>
      <c r="AK11" s="1">
        <f t="shared" si="1"/>
        <v>2.0886597938144331</v>
      </c>
      <c r="AL11" s="1">
        <f t="shared" si="2"/>
        <v>0.47877591312931883</v>
      </c>
    </row>
    <row r="12" spans="1:38" ht="23.25" customHeight="1" x14ac:dyDescent="0.25">
      <c r="A12" s="2" t="s">
        <v>14</v>
      </c>
      <c r="U12" s="1">
        <v>2</v>
      </c>
      <c r="V12" s="1">
        <v>0</v>
      </c>
      <c r="W12" s="1">
        <v>63</v>
      </c>
      <c r="X12" s="1">
        <v>1</v>
      </c>
      <c r="Y12" s="1">
        <v>1</v>
      </c>
      <c r="Z12" s="1">
        <v>0</v>
      </c>
      <c r="AA12" s="1">
        <v>0</v>
      </c>
      <c r="AB12" s="1">
        <v>0</v>
      </c>
      <c r="AC12" s="1">
        <v>0</v>
      </c>
      <c r="AD12" s="1">
        <f t="shared" si="0"/>
        <v>67</v>
      </c>
      <c r="AF12" s="1" t="s">
        <v>157</v>
      </c>
      <c r="AH12" s="1" t="s">
        <v>37</v>
      </c>
      <c r="AI12" s="1">
        <f>SUM(AD26:AD28)</f>
        <v>960</v>
      </c>
      <c r="AJ12" s="1">
        <v>2590</v>
      </c>
      <c r="AK12" s="1">
        <f t="shared" si="1"/>
        <v>2.6979166666666665</v>
      </c>
      <c r="AL12" s="1">
        <f t="shared" si="2"/>
        <v>0.37065637065637064</v>
      </c>
    </row>
    <row r="13" spans="1:38" ht="23.25" customHeight="1" x14ac:dyDescent="0.25">
      <c r="A13" s="2" t="s">
        <v>64</v>
      </c>
      <c r="U13" s="1">
        <v>0</v>
      </c>
      <c r="V13" s="1">
        <v>0</v>
      </c>
      <c r="W13" s="1">
        <v>33</v>
      </c>
      <c r="X13" s="1">
        <v>0</v>
      </c>
      <c r="Y13" s="1">
        <v>1</v>
      </c>
      <c r="Z13" s="1">
        <v>0</v>
      </c>
      <c r="AA13" s="1">
        <v>0</v>
      </c>
      <c r="AB13" s="1">
        <v>0</v>
      </c>
      <c r="AC13" s="1">
        <v>0</v>
      </c>
      <c r="AD13" s="1">
        <f t="shared" si="0"/>
        <v>34</v>
      </c>
      <c r="AF13" s="1" t="s">
        <v>157</v>
      </c>
      <c r="AH13" s="1" t="s">
        <v>38</v>
      </c>
      <c r="AI13" s="1">
        <f>SUM(AD29:AD31)</f>
        <v>1811</v>
      </c>
      <c r="AJ13" s="1">
        <v>1024</v>
      </c>
      <c r="AK13" s="1">
        <f t="shared" si="1"/>
        <v>0.56543346217559365</v>
      </c>
      <c r="AL13" s="1">
        <f t="shared" si="2"/>
        <v>1.7685546875</v>
      </c>
    </row>
    <row r="14" spans="1:38" ht="23.25" customHeight="1" x14ac:dyDescent="0.25">
      <c r="A14" s="2" t="s">
        <v>17</v>
      </c>
      <c r="U14" s="1">
        <v>6</v>
      </c>
      <c r="V14" s="1">
        <v>9</v>
      </c>
      <c r="W14" s="1">
        <v>268</v>
      </c>
      <c r="X14" s="1">
        <v>0</v>
      </c>
      <c r="Y14" s="1">
        <v>6</v>
      </c>
      <c r="Z14" s="1">
        <v>0</v>
      </c>
      <c r="AA14" s="1">
        <v>0</v>
      </c>
      <c r="AB14" s="1">
        <v>0</v>
      </c>
      <c r="AC14" s="1">
        <v>1</v>
      </c>
      <c r="AD14" s="1">
        <f t="shared" si="0"/>
        <v>290</v>
      </c>
      <c r="AF14" s="1" t="s">
        <v>158</v>
      </c>
      <c r="AH14" s="1" t="s">
        <v>150</v>
      </c>
      <c r="AI14" s="1">
        <f>SUM(AD32:AD35)</f>
        <v>140</v>
      </c>
      <c r="AJ14" s="1">
        <v>1051</v>
      </c>
      <c r="AK14" s="1">
        <f t="shared" si="1"/>
        <v>7.5071428571428571</v>
      </c>
      <c r="AL14" s="1">
        <f t="shared" si="2"/>
        <v>0.13320647002854424</v>
      </c>
    </row>
    <row r="15" spans="1:38" ht="23.25" customHeight="1" x14ac:dyDescent="0.25">
      <c r="A15" s="2" t="s">
        <v>26</v>
      </c>
      <c r="U15" s="1">
        <v>5</v>
      </c>
      <c r="V15" s="1">
        <v>2</v>
      </c>
      <c r="W15" s="1">
        <v>71</v>
      </c>
      <c r="X15" s="1">
        <v>0</v>
      </c>
      <c r="Y15" s="1">
        <v>14</v>
      </c>
      <c r="Z15" s="1">
        <v>0</v>
      </c>
      <c r="AA15" s="1">
        <v>0</v>
      </c>
      <c r="AB15" s="1">
        <v>0</v>
      </c>
      <c r="AC15" s="1">
        <v>1</v>
      </c>
      <c r="AD15" s="1">
        <f t="shared" si="0"/>
        <v>93</v>
      </c>
      <c r="AF15" s="1" t="s">
        <v>158</v>
      </c>
      <c r="AH15" s="1" t="s">
        <v>166</v>
      </c>
      <c r="AI15" s="1">
        <f>SUM(AD36:AD37)</f>
        <v>438</v>
      </c>
      <c r="AJ15" s="1">
        <v>692</v>
      </c>
      <c r="AK15" s="1">
        <f t="shared" si="1"/>
        <v>1.5799086757990868</v>
      </c>
      <c r="AL15" s="1">
        <f t="shared" si="2"/>
        <v>0.63294797687861271</v>
      </c>
    </row>
    <row r="16" spans="1:38" ht="23.25" customHeight="1" x14ac:dyDescent="0.25">
      <c r="A16" s="2" t="s">
        <v>19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f t="shared" si="0"/>
        <v>0</v>
      </c>
      <c r="AF16" s="1" t="s">
        <v>19</v>
      </c>
      <c r="AH16" s="1" t="s">
        <v>162</v>
      </c>
      <c r="AI16" s="1">
        <f>SUM(AD38:AD39)</f>
        <v>598</v>
      </c>
      <c r="AJ16" s="1">
        <v>957</v>
      </c>
      <c r="AK16" s="1">
        <f t="shared" si="1"/>
        <v>1.6003344481605351</v>
      </c>
      <c r="AL16" s="1">
        <f t="shared" si="2"/>
        <v>0.62486938349007315</v>
      </c>
    </row>
    <row r="17" spans="1:38" ht="23.25" customHeight="1" x14ac:dyDescent="0.25">
      <c r="A17" s="2" t="s">
        <v>20</v>
      </c>
      <c r="U17" s="1">
        <v>0</v>
      </c>
      <c r="V17" s="1">
        <v>0</v>
      </c>
      <c r="W17" s="1">
        <v>46</v>
      </c>
      <c r="X17" s="1">
        <v>1</v>
      </c>
      <c r="Y17" s="1">
        <v>0</v>
      </c>
      <c r="Z17" s="1">
        <v>0</v>
      </c>
      <c r="AA17" s="1">
        <v>2</v>
      </c>
      <c r="AB17" s="1">
        <v>4</v>
      </c>
      <c r="AC17" s="1">
        <v>0</v>
      </c>
      <c r="AD17" s="1">
        <f t="shared" si="0"/>
        <v>53</v>
      </c>
      <c r="AF17" s="1" t="s">
        <v>160</v>
      </c>
      <c r="AH17" s="1" t="s">
        <v>42</v>
      </c>
      <c r="AI17" s="1">
        <f>SUM(AD40:AD42)</f>
        <v>127</v>
      </c>
      <c r="AJ17" s="1">
        <v>1417</v>
      </c>
      <c r="AK17" s="1">
        <f t="shared" si="1"/>
        <v>11.15748031496063</v>
      </c>
      <c r="AL17" s="1">
        <f t="shared" si="2"/>
        <v>8.9625970359915319E-2</v>
      </c>
    </row>
    <row r="18" spans="1:38" ht="23.25" customHeight="1" x14ac:dyDescent="0.25">
      <c r="A18" s="2" t="s">
        <v>21</v>
      </c>
      <c r="U18" s="1">
        <v>0</v>
      </c>
      <c r="V18" s="1">
        <v>0</v>
      </c>
      <c r="W18" s="1">
        <v>25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f t="shared" si="0"/>
        <v>25</v>
      </c>
      <c r="AF18" s="1" t="s">
        <v>160</v>
      </c>
      <c r="AH18" s="1" t="s">
        <v>168</v>
      </c>
      <c r="AI18" s="1">
        <f>SUM(AD43:AD44)</f>
        <v>730</v>
      </c>
      <c r="AJ18" s="1">
        <v>1216</v>
      </c>
      <c r="AK18" s="1">
        <f t="shared" si="1"/>
        <v>1.6657534246575343</v>
      </c>
      <c r="AL18" s="1">
        <f t="shared" si="2"/>
        <v>0.60032894736842102</v>
      </c>
    </row>
    <row r="19" spans="1:38" ht="23.25" customHeight="1" x14ac:dyDescent="0.25">
      <c r="A19" s="2" t="s">
        <v>46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f t="shared" si="0"/>
        <v>0</v>
      </c>
      <c r="AF19" s="1" t="s">
        <v>160</v>
      </c>
      <c r="AH19" s="1" t="s">
        <v>169</v>
      </c>
      <c r="AI19" s="1">
        <f>AD45</f>
        <v>34</v>
      </c>
      <c r="AJ19" s="1">
        <v>607</v>
      </c>
      <c r="AK19" s="1">
        <f t="shared" si="1"/>
        <v>17.852941176470587</v>
      </c>
      <c r="AL19" s="1">
        <f t="shared" si="2"/>
        <v>5.6013179571663921E-2</v>
      </c>
    </row>
    <row r="20" spans="1:38" ht="23.25" customHeight="1" x14ac:dyDescent="0.25">
      <c r="A20" s="2" t="s">
        <v>110</v>
      </c>
      <c r="U20" s="1">
        <v>0</v>
      </c>
      <c r="V20" s="1">
        <v>0</v>
      </c>
      <c r="W20" s="1">
        <v>8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f t="shared" si="0"/>
        <v>8</v>
      </c>
      <c r="AF20" s="1" t="s">
        <v>160</v>
      </c>
      <c r="AH20" s="1" t="s">
        <v>154</v>
      </c>
      <c r="AI20" s="1">
        <f>SUM(AD46:AD55)</f>
        <v>24</v>
      </c>
      <c r="AJ20" s="1">
        <v>493</v>
      </c>
      <c r="AK20" s="1">
        <f t="shared" si="1"/>
        <v>20.541666666666668</v>
      </c>
      <c r="AL20" s="1">
        <f t="shared" si="2"/>
        <v>4.8681541582150101E-2</v>
      </c>
    </row>
    <row r="21" spans="1:38" ht="23.25" customHeight="1" x14ac:dyDescent="0.25">
      <c r="A21" s="2" t="s">
        <v>31</v>
      </c>
      <c r="U21" s="1">
        <v>2</v>
      </c>
      <c r="V21" s="1">
        <v>0</v>
      </c>
      <c r="W21" s="1">
        <v>989</v>
      </c>
      <c r="X21" s="1">
        <v>48</v>
      </c>
      <c r="Y21" s="1">
        <v>6</v>
      </c>
      <c r="Z21" s="1">
        <v>37</v>
      </c>
      <c r="AA21" s="1">
        <v>130</v>
      </c>
      <c r="AB21" s="1">
        <v>47</v>
      </c>
      <c r="AC21" s="1">
        <v>0</v>
      </c>
      <c r="AD21" s="1">
        <f t="shared" si="0"/>
        <v>1259</v>
      </c>
      <c r="AF21" s="1" t="s">
        <v>31</v>
      </c>
      <c r="AH21" s="1" t="s">
        <v>163</v>
      </c>
      <c r="AI21" s="1">
        <f>SUM(AD56:AD58)</f>
        <v>1048</v>
      </c>
      <c r="AJ21" s="1">
        <v>1455</v>
      </c>
      <c r="AK21" s="1">
        <f t="shared" si="1"/>
        <v>1.3883587786259541</v>
      </c>
      <c r="AL21" s="1">
        <f t="shared" si="2"/>
        <v>0.72027491408934707</v>
      </c>
    </row>
    <row r="22" spans="1:38" ht="23.25" customHeight="1" x14ac:dyDescent="0.25">
      <c r="A22" s="2" t="s">
        <v>52</v>
      </c>
      <c r="U22" s="1">
        <v>0</v>
      </c>
      <c r="V22" s="1">
        <v>0</v>
      </c>
      <c r="W22" s="1">
        <v>12</v>
      </c>
      <c r="X22" s="1">
        <v>36</v>
      </c>
      <c r="Y22" s="1">
        <v>0</v>
      </c>
      <c r="Z22" s="1">
        <v>4</v>
      </c>
      <c r="AA22" s="1">
        <v>8</v>
      </c>
      <c r="AB22" s="1">
        <v>3</v>
      </c>
      <c r="AC22" s="1">
        <v>0</v>
      </c>
      <c r="AD22" s="1">
        <f t="shared" si="0"/>
        <v>63</v>
      </c>
      <c r="AF22" s="1" t="s">
        <v>31</v>
      </c>
      <c r="AH22" s="1" t="s">
        <v>165</v>
      </c>
      <c r="AI22" s="1">
        <f>AD59</f>
        <v>88</v>
      </c>
      <c r="AJ22" s="1">
        <v>842</v>
      </c>
      <c r="AK22" s="1">
        <f t="shared" si="1"/>
        <v>9.5681818181818183</v>
      </c>
      <c r="AL22" s="1">
        <f t="shared" si="2"/>
        <v>0.10451306413301663</v>
      </c>
    </row>
    <row r="23" spans="1:38" ht="23.25" customHeight="1" x14ac:dyDescent="0.25">
      <c r="A23" s="2" t="s">
        <v>34</v>
      </c>
      <c r="U23" s="1">
        <v>2</v>
      </c>
      <c r="V23" s="1">
        <v>1</v>
      </c>
      <c r="W23" s="1">
        <v>112</v>
      </c>
      <c r="X23" s="1">
        <v>2</v>
      </c>
      <c r="Y23" s="1">
        <v>5</v>
      </c>
      <c r="Z23" s="1">
        <v>18</v>
      </c>
      <c r="AA23" s="1">
        <v>40</v>
      </c>
      <c r="AB23" s="1">
        <v>68</v>
      </c>
      <c r="AC23" s="1">
        <v>0</v>
      </c>
      <c r="AD23" s="1">
        <f t="shared" si="0"/>
        <v>248</v>
      </c>
      <c r="AF23" s="1" t="s">
        <v>34</v>
      </c>
      <c r="AH23" s="1" t="s">
        <v>170</v>
      </c>
      <c r="AI23" s="1">
        <f>AD60</f>
        <v>108</v>
      </c>
      <c r="AJ23" s="1">
        <v>634</v>
      </c>
      <c r="AK23" s="1">
        <f t="shared" si="1"/>
        <v>5.8703703703703702</v>
      </c>
      <c r="AL23" s="1">
        <f t="shared" si="2"/>
        <v>0.17034700315457413</v>
      </c>
    </row>
    <row r="24" spans="1:38" ht="23.25" customHeight="1" x14ac:dyDescent="0.25">
      <c r="A24" s="2" t="s">
        <v>22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f t="shared" si="0"/>
        <v>0</v>
      </c>
      <c r="AF24" s="1" t="s">
        <v>36</v>
      </c>
      <c r="AH24" s="1" t="s">
        <v>50</v>
      </c>
      <c r="AI24" s="1">
        <f>AD61</f>
        <v>169</v>
      </c>
      <c r="AK24" s="1">
        <f t="shared" si="1"/>
        <v>0</v>
      </c>
      <c r="AL24" s="1" t="e">
        <f t="shared" si="2"/>
        <v>#DIV/0!</v>
      </c>
    </row>
    <row r="25" spans="1:38" ht="23.25" customHeight="1" x14ac:dyDescent="0.25">
      <c r="A25" s="2" t="s">
        <v>36</v>
      </c>
      <c r="U25" s="1">
        <v>1</v>
      </c>
      <c r="V25" s="1">
        <v>2</v>
      </c>
      <c r="W25" s="1">
        <v>398</v>
      </c>
      <c r="X25" s="1">
        <v>11</v>
      </c>
      <c r="Y25" s="1">
        <v>7</v>
      </c>
      <c r="Z25" s="1">
        <v>13</v>
      </c>
      <c r="AA25" s="1">
        <v>19</v>
      </c>
      <c r="AB25" s="1">
        <v>34</v>
      </c>
      <c r="AC25" s="1">
        <v>0</v>
      </c>
      <c r="AD25" s="1">
        <f t="shared" si="0"/>
        <v>485</v>
      </c>
      <c r="AF25" s="1" t="s">
        <v>36</v>
      </c>
      <c r="AH25" s="1" t="s">
        <v>51</v>
      </c>
      <c r="AI25" s="1">
        <f>AD62</f>
        <v>112</v>
      </c>
      <c r="AJ25" s="1">
        <v>147</v>
      </c>
      <c r="AK25" s="1">
        <f t="shared" si="1"/>
        <v>1.3125</v>
      </c>
      <c r="AL25" s="1">
        <f t="shared" si="2"/>
        <v>0.76190476190476186</v>
      </c>
    </row>
    <row r="26" spans="1:38" ht="23.25" customHeight="1" x14ac:dyDescent="0.25">
      <c r="A26" s="2" t="s">
        <v>27</v>
      </c>
      <c r="U26" s="1">
        <v>0</v>
      </c>
      <c r="V26" s="1">
        <v>0</v>
      </c>
      <c r="W26" s="1">
        <v>2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f t="shared" si="0"/>
        <v>2</v>
      </c>
      <c r="AF26" s="1" t="s">
        <v>37</v>
      </c>
      <c r="AH26" s="1" t="s">
        <v>53</v>
      </c>
      <c r="AI26" s="1">
        <f>SUM(AD63:AD64)</f>
        <v>297</v>
      </c>
      <c r="AJ26" s="1">
        <v>1442</v>
      </c>
      <c r="AK26" s="1">
        <f t="shared" si="1"/>
        <v>4.8552188552188555</v>
      </c>
      <c r="AL26" s="1">
        <f t="shared" si="2"/>
        <v>0.2059639389736477</v>
      </c>
    </row>
    <row r="27" spans="1:38" ht="23.25" customHeight="1" x14ac:dyDescent="0.25">
      <c r="A27" s="2" t="s">
        <v>37</v>
      </c>
      <c r="U27" s="1">
        <v>5</v>
      </c>
      <c r="V27" s="1">
        <v>1</v>
      </c>
      <c r="W27" s="1">
        <v>742</v>
      </c>
      <c r="X27" s="1">
        <v>15</v>
      </c>
      <c r="Y27" s="1">
        <v>5</v>
      </c>
      <c r="Z27" s="1">
        <v>4</v>
      </c>
      <c r="AA27" s="1">
        <v>140</v>
      </c>
      <c r="AB27" s="1">
        <v>44</v>
      </c>
      <c r="AC27" s="1">
        <v>0</v>
      </c>
      <c r="AD27" s="1">
        <f t="shared" si="0"/>
        <v>956</v>
      </c>
      <c r="AF27" s="1" t="s">
        <v>37</v>
      </c>
      <c r="AH27" s="1" t="s">
        <v>153</v>
      </c>
      <c r="AI27" s="1">
        <f>SUM(AD65:AD67)</f>
        <v>41</v>
      </c>
      <c r="AJ27" s="1">
        <v>1187</v>
      </c>
      <c r="AK27" s="1">
        <f t="shared" si="1"/>
        <v>28.951219512195124</v>
      </c>
      <c r="AL27" s="1">
        <f t="shared" si="2"/>
        <v>3.4540859309182811E-2</v>
      </c>
    </row>
    <row r="28" spans="1:38" ht="23.25" customHeight="1" x14ac:dyDescent="0.25">
      <c r="A28" s="2" t="s">
        <v>112</v>
      </c>
      <c r="U28" s="1">
        <v>0</v>
      </c>
      <c r="V28" s="1">
        <v>0</v>
      </c>
      <c r="W28" s="1">
        <v>1</v>
      </c>
      <c r="X28" s="1">
        <v>1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f t="shared" si="0"/>
        <v>2</v>
      </c>
      <c r="AF28" s="1" t="s">
        <v>37</v>
      </c>
      <c r="AH28" s="1" t="s">
        <v>59</v>
      </c>
      <c r="AI28" s="1">
        <f>SUM(AD68:AD69)</f>
        <v>61</v>
      </c>
      <c r="AJ28" s="1">
        <v>833</v>
      </c>
      <c r="AK28" s="1">
        <f t="shared" si="1"/>
        <v>13.655737704918034</v>
      </c>
      <c r="AL28" s="1">
        <f t="shared" si="2"/>
        <v>7.322929171668667E-2</v>
      </c>
    </row>
    <row r="29" spans="1:38" ht="23.25" customHeight="1" x14ac:dyDescent="0.25">
      <c r="A29" s="2" t="s">
        <v>11</v>
      </c>
      <c r="U29" s="1">
        <v>0</v>
      </c>
      <c r="V29" s="1">
        <v>0</v>
      </c>
      <c r="W29" s="1">
        <v>44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f t="shared" si="0"/>
        <v>44</v>
      </c>
      <c r="AF29" s="1" t="s">
        <v>38</v>
      </c>
      <c r="AH29" s="1" t="s">
        <v>58</v>
      </c>
      <c r="AI29" s="1">
        <f>SUM(AD70:AD72)</f>
        <v>741</v>
      </c>
      <c r="AJ29" s="1">
        <v>2687</v>
      </c>
      <c r="AK29" s="1">
        <f t="shared" si="1"/>
        <v>3.6261808367071526</v>
      </c>
      <c r="AL29" s="1">
        <f t="shared" si="2"/>
        <v>0.27577223669519912</v>
      </c>
    </row>
    <row r="30" spans="1:38" ht="23.25" customHeight="1" x14ac:dyDescent="0.25">
      <c r="A30" s="2" t="s">
        <v>38</v>
      </c>
      <c r="U30" s="1">
        <v>7</v>
      </c>
      <c r="V30" s="1">
        <v>3</v>
      </c>
      <c r="W30" s="1">
        <v>1678</v>
      </c>
      <c r="X30" s="1">
        <v>6</v>
      </c>
      <c r="Y30" s="1">
        <v>17</v>
      </c>
      <c r="Z30" s="1">
        <v>3</v>
      </c>
      <c r="AA30" s="1">
        <v>12</v>
      </c>
      <c r="AB30" s="1">
        <v>10</v>
      </c>
      <c r="AC30" s="1">
        <v>5</v>
      </c>
      <c r="AD30" s="1">
        <f t="shared" si="0"/>
        <v>1741</v>
      </c>
      <c r="AF30" s="1" t="s">
        <v>38</v>
      </c>
      <c r="AH30" s="1" t="s">
        <v>171</v>
      </c>
      <c r="AI30" s="1">
        <f>SUM(AD73:AD77)</f>
        <v>7</v>
      </c>
      <c r="AJ30" s="1">
        <v>249</v>
      </c>
      <c r="AK30" s="1">
        <f t="shared" si="1"/>
        <v>35.571428571428569</v>
      </c>
      <c r="AL30" s="1">
        <f t="shared" si="2"/>
        <v>2.8112449799196786E-2</v>
      </c>
    </row>
    <row r="31" spans="1:38" ht="23.25" customHeight="1" x14ac:dyDescent="0.25">
      <c r="A31" s="2" t="s">
        <v>78</v>
      </c>
      <c r="U31" s="1">
        <v>0</v>
      </c>
      <c r="V31" s="1">
        <v>0</v>
      </c>
      <c r="W31" s="1">
        <v>26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f t="shared" si="0"/>
        <v>26</v>
      </c>
      <c r="AF31" s="1" t="s">
        <v>38</v>
      </c>
      <c r="AH31" s="1" t="s">
        <v>72</v>
      </c>
      <c r="AI31" s="1">
        <f>SUM(AD78:AD81)</f>
        <v>1939</v>
      </c>
      <c r="AJ31" s="1">
        <v>3324</v>
      </c>
      <c r="AK31" s="1">
        <f t="shared" si="1"/>
        <v>1.7142857142857142</v>
      </c>
      <c r="AL31" s="1">
        <f t="shared" si="2"/>
        <v>0.58333333333333337</v>
      </c>
    </row>
    <row r="32" spans="1:38" ht="23.25" customHeight="1" x14ac:dyDescent="0.25">
      <c r="A32" s="2" t="s">
        <v>32</v>
      </c>
      <c r="U32" s="1">
        <v>0</v>
      </c>
      <c r="V32" s="1">
        <v>1</v>
      </c>
      <c r="W32" s="1">
        <v>42</v>
      </c>
      <c r="X32" s="1">
        <v>0</v>
      </c>
      <c r="Y32" s="1">
        <v>1</v>
      </c>
      <c r="Z32" s="1">
        <v>79</v>
      </c>
      <c r="AA32" s="1">
        <v>7</v>
      </c>
      <c r="AB32" s="1">
        <v>6</v>
      </c>
      <c r="AC32" s="1">
        <v>0</v>
      </c>
      <c r="AD32" s="1">
        <f t="shared" si="0"/>
        <v>136</v>
      </c>
      <c r="AF32" s="1" t="s">
        <v>150</v>
      </c>
      <c r="AH32" s="1" t="s">
        <v>67</v>
      </c>
      <c r="AI32" s="1">
        <f>AD82</f>
        <v>309</v>
      </c>
      <c r="AJ32" s="1">
        <v>2074</v>
      </c>
      <c r="AK32" s="1">
        <f t="shared" si="1"/>
        <v>6.7119741100323624</v>
      </c>
      <c r="AL32" s="1">
        <f t="shared" si="2"/>
        <v>0.14898746383799422</v>
      </c>
    </row>
    <row r="33" spans="1:38" ht="23.25" customHeight="1" x14ac:dyDescent="0.25">
      <c r="A33" s="2" t="s">
        <v>35</v>
      </c>
      <c r="U33" s="1">
        <v>0</v>
      </c>
      <c r="V33" s="1">
        <v>0</v>
      </c>
      <c r="W33" s="1">
        <v>1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f t="shared" si="0"/>
        <v>1</v>
      </c>
      <c r="AF33" s="1" t="s">
        <v>150</v>
      </c>
      <c r="AH33" s="1" t="s">
        <v>73</v>
      </c>
      <c r="AI33" s="1">
        <f>AD83</f>
        <v>129</v>
      </c>
      <c r="AJ33" s="1">
        <v>913</v>
      </c>
      <c r="AK33" s="1">
        <f t="shared" si="1"/>
        <v>7.0775193798449614</v>
      </c>
      <c r="AL33" s="1">
        <f t="shared" si="2"/>
        <v>0.14129244249726178</v>
      </c>
    </row>
    <row r="34" spans="1:38" ht="23.25" customHeight="1" x14ac:dyDescent="0.25">
      <c r="A34" s="2" t="s">
        <v>48</v>
      </c>
      <c r="U34" s="1">
        <v>0</v>
      </c>
      <c r="V34" s="1">
        <v>0</v>
      </c>
      <c r="W34" s="1">
        <v>1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f t="shared" ref="AD34:AD65" si="3">SUM(U34:AC34)</f>
        <v>1</v>
      </c>
      <c r="AF34" s="1" t="s">
        <v>150</v>
      </c>
      <c r="AH34" s="1" t="s">
        <v>74</v>
      </c>
      <c r="AI34" s="1">
        <f>AD84</f>
        <v>358</v>
      </c>
      <c r="AJ34" s="1">
        <v>1936</v>
      </c>
      <c r="AK34" s="1">
        <f t="shared" si="1"/>
        <v>5.4078212290502794</v>
      </c>
      <c r="AL34" s="1">
        <f t="shared" si="2"/>
        <v>0.18491735537190082</v>
      </c>
    </row>
    <row r="35" spans="1:38" ht="23.25" customHeight="1" x14ac:dyDescent="0.25">
      <c r="A35" s="2" t="s">
        <v>98</v>
      </c>
      <c r="U35" s="1">
        <v>0</v>
      </c>
      <c r="V35" s="1">
        <v>0</v>
      </c>
      <c r="W35" s="1">
        <v>1</v>
      </c>
      <c r="X35" s="1">
        <v>0</v>
      </c>
      <c r="Y35" s="1">
        <v>1</v>
      </c>
      <c r="Z35" s="1">
        <v>0</v>
      </c>
      <c r="AA35" s="1">
        <v>0</v>
      </c>
      <c r="AB35" s="1">
        <v>0</v>
      </c>
      <c r="AC35" s="1">
        <v>0</v>
      </c>
      <c r="AD35" s="1">
        <f t="shared" si="3"/>
        <v>2</v>
      </c>
      <c r="AF35" s="1" t="s">
        <v>150</v>
      </c>
      <c r="AH35" s="1" t="s">
        <v>75</v>
      </c>
      <c r="AI35" s="1">
        <f>SUM(AD85:AD86)</f>
        <v>55</v>
      </c>
      <c r="AJ35" s="1">
        <v>834</v>
      </c>
      <c r="AK35" s="1">
        <f t="shared" si="1"/>
        <v>15.163636363636364</v>
      </c>
      <c r="AL35" s="1">
        <f t="shared" si="2"/>
        <v>6.5947242206235018E-2</v>
      </c>
    </row>
    <row r="36" spans="1:38" ht="23.25" customHeight="1" x14ac:dyDescent="0.25">
      <c r="A36" s="2" t="s">
        <v>41</v>
      </c>
      <c r="U36" s="1">
        <v>3</v>
      </c>
      <c r="V36" s="1">
        <v>0</v>
      </c>
      <c r="W36" s="1">
        <v>386</v>
      </c>
      <c r="X36" s="1">
        <v>0</v>
      </c>
      <c r="Y36" s="1">
        <v>2</v>
      </c>
      <c r="Z36" s="1">
        <v>0</v>
      </c>
      <c r="AA36" s="1">
        <v>0</v>
      </c>
      <c r="AB36" s="1">
        <v>0</v>
      </c>
      <c r="AC36" s="1">
        <v>0</v>
      </c>
      <c r="AD36" s="1">
        <f t="shared" si="3"/>
        <v>391</v>
      </c>
      <c r="AF36" s="1" t="s">
        <v>166</v>
      </c>
      <c r="AH36" s="1" t="s">
        <v>77</v>
      </c>
      <c r="AI36" s="1">
        <f>AD87</f>
        <v>768</v>
      </c>
      <c r="AJ36" s="1">
        <v>1006</v>
      </c>
      <c r="AK36" s="1">
        <f t="shared" si="1"/>
        <v>1.3098958333333333</v>
      </c>
      <c r="AL36" s="1">
        <f t="shared" si="2"/>
        <v>0.76341948310139163</v>
      </c>
    </row>
    <row r="37" spans="1:38" ht="23.25" customHeight="1" x14ac:dyDescent="0.25">
      <c r="A37" s="2" t="s">
        <v>105</v>
      </c>
      <c r="U37" s="1">
        <v>2</v>
      </c>
      <c r="V37" s="1">
        <v>0</v>
      </c>
      <c r="W37" s="1">
        <v>43</v>
      </c>
      <c r="X37" s="1">
        <v>0</v>
      </c>
      <c r="Y37" s="1">
        <v>1</v>
      </c>
      <c r="Z37" s="1">
        <v>0</v>
      </c>
      <c r="AA37" s="1">
        <v>0</v>
      </c>
      <c r="AB37" s="1">
        <v>1</v>
      </c>
      <c r="AC37" s="1">
        <v>0</v>
      </c>
      <c r="AD37" s="1">
        <f t="shared" si="3"/>
        <v>47</v>
      </c>
      <c r="AF37" s="1" t="s">
        <v>166</v>
      </c>
      <c r="AH37" s="1" t="s">
        <v>83</v>
      </c>
      <c r="AI37" s="1">
        <f>AD88</f>
        <v>18</v>
      </c>
      <c r="AJ37" s="1">
        <v>147</v>
      </c>
      <c r="AK37" s="1">
        <f t="shared" si="1"/>
        <v>8.1666666666666661</v>
      </c>
      <c r="AL37" s="1">
        <f t="shared" si="2"/>
        <v>0.12244897959183673</v>
      </c>
    </row>
    <row r="38" spans="1:38" ht="23.25" customHeight="1" x14ac:dyDescent="0.25">
      <c r="A38" s="2" t="s">
        <v>23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f t="shared" si="3"/>
        <v>0</v>
      </c>
      <c r="AF38" s="1" t="s">
        <v>162</v>
      </c>
      <c r="AH38" s="1" t="s">
        <v>151</v>
      </c>
      <c r="AI38" s="1">
        <f>SUM(AD89:AD92)</f>
        <v>38</v>
      </c>
      <c r="AJ38" s="1">
        <v>599</v>
      </c>
      <c r="AK38" s="1">
        <f t="shared" si="1"/>
        <v>15.763157894736842</v>
      </c>
      <c r="AL38" s="1">
        <f t="shared" si="2"/>
        <v>6.3439065108514187E-2</v>
      </c>
    </row>
    <row r="39" spans="1:38" ht="22.5" customHeight="1" x14ac:dyDescent="0.25">
      <c r="A39" s="2" t="s">
        <v>40</v>
      </c>
      <c r="U39" s="1">
        <v>0</v>
      </c>
      <c r="V39" s="1">
        <v>6</v>
      </c>
      <c r="W39" s="1">
        <v>572</v>
      </c>
      <c r="X39" s="1">
        <v>1</v>
      </c>
      <c r="Y39" s="1">
        <v>16</v>
      </c>
      <c r="Z39" s="1">
        <v>1</v>
      </c>
      <c r="AA39" s="1">
        <v>1</v>
      </c>
      <c r="AB39" s="1">
        <v>0</v>
      </c>
      <c r="AC39" s="1">
        <v>1</v>
      </c>
      <c r="AD39" s="1">
        <f t="shared" si="3"/>
        <v>598</v>
      </c>
      <c r="AF39" s="1" t="s">
        <v>162</v>
      </c>
      <c r="AH39" s="1" t="s">
        <v>87</v>
      </c>
      <c r="AI39" s="1">
        <f>AD93</f>
        <v>237</v>
      </c>
      <c r="AJ39" s="1">
        <v>1347</v>
      </c>
      <c r="AK39" s="1">
        <f t="shared" si="1"/>
        <v>5.6835443037974684</v>
      </c>
      <c r="AL39" s="1">
        <f t="shared" si="2"/>
        <v>0.17594654788418709</v>
      </c>
    </row>
    <row r="40" spans="1:38" ht="23.25" customHeight="1" x14ac:dyDescent="0.25">
      <c r="A40" s="2" t="s">
        <v>42</v>
      </c>
      <c r="U40" s="1">
        <v>3</v>
      </c>
      <c r="V40" s="1">
        <v>7</v>
      </c>
      <c r="W40" s="1">
        <v>90</v>
      </c>
      <c r="X40" s="1">
        <v>0</v>
      </c>
      <c r="Y40" s="1">
        <v>15</v>
      </c>
      <c r="Z40" s="1">
        <v>0</v>
      </c>
      <c r="AA40" s="1">
        <v>1</v>
      </c>
      <c r="AB40" s="1">
        <v>1</v>
      </c>
      <c r="AC40" s="1">
        <v>1</v>
      </c>
      <c r="AD40" s="1">
        <f t="shared" si="3"/>
        <v>118</v>
      </c>
      <c r="AF40" s="1" t="s">
        <v>42</v>
      </c>
      <c r="AH40" s="1" t="s">
        <v>91</v>
      </c>
      <c r="AI40" s="1">
        <f>SUM(AD94:AD96)</f>
        <v>724</v>
      </c>
      <c r="AJ40" s="1">
        <v>1610</v>
      </c>
      <c r="AK40" s="1">
        <f t="shared" si="1"/>
        <v>2.2237569060773481</v>
      </c>
      <c r="AL40" s="1">
        <f t="shared" si="2"/>
        <v>0.44968944099378882</v>
      </c>
    </row>
    <row r="41" spans="1:38" ht="23.25" customHeight="1" x14ac:dyDescent="0.25">
      <c r="A41" s="2" t="s">
        <v>94</v>
      </c>
      <c r="U41" s="1">
        <v>0</v>
      </c>
      <c r="V41" s="1">
        <v>0</v>
      </c>
      <c r="W41" s="1">
        <v>2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f t="shared" si="3"/>
        <v>2</v>
      </c>
      <c r="AF41" s="1" t="s">
        <v>42</v>
      </c>
      <c r="AH41" s="1" t="s">
        <v>164</v>
      </c>
      <c r="AI41" s="1">
        <f>SUM(AD97:AD98)</f>
        <v>360</v>
      </c>
      <c r="AJ41" s="1">
        <v>1048</v>
      </c>
      <c r="AK41" s="1">
        <f t="shared" si="1"/>
        <v>2.911111111111111</v>
      </c>
      <c r="AL41" s="1">
        <f t="shared" si="2"/>
        <v>0.34351145038167941</v>
      </c>
    </row>
    <row r="42" spans="1:38" ht="23.25" customHeight="1" x14ac:dyDescent="0.25">
      <c r="A42" s="2" t="s">
        <v>106</v>
      </c>
      <c r="U42" s="1">
        <v>1</v>
      </c>
      <c r="V42" s="1">
        <v>0</v>
      </c>
      <c r="W42" s="1">
        <v>4</v>
      </c>
      <c r="X42" s="1">
        <v>0</v>
      </c>
      <c r="Y42" s="1">
        <v>2</v>
      </c>
      <c r="Z42" s="1">
        <v>0</v>
      </c>
      <c r="AA42" s="1">
        <v>0</v>
      </c>
      <c r="AB42" s="1">
        <v>0</v>
      </c>
      <c r="AC42" s="1">
        <v>0</v>
      </c>
      <c r="AD42" s="1">
        <f t="shared" si="3"/>
        <v>7</v>
      </c>
      <c r="AF42" s="1" t="s">
        <v>42</v>
      </c>
      <c r="AH42" s="1" t="s">
        <v>99</v>
      </c>
      <c r="AI42" s="1">
        <f>AD99</f>
        <v>256</v>
      </c>
      <c r="AJ42" s="1">
        <v>1467</v>
      </c>
      <c r="AK42" s="1">
        <f t="shared" si="1"/>
        <v>5.73046875</v>
      </c>
      <c r="AL42" s="1">
        <f t="shared" si="2"/>
        <v>0.17450579413769599</v>
      </c>
    </row>
    <row r="43" spans="1:38" ht="23.25" customHeight="1" x14ac:dyDescent="0.25">
      <c r="A43" s="2" t="s">
        <v>44</v>
      </c>
      <c r="U43" s="1">
        <v>9</v>
      </c>
      <c r="V43" s="1">
        <v>4</v>
      </c>
      <c r="W43" s="1">
        <v>598</v>
      </c>
      <c r="X43" s="1">
        <v>34</v>
      </c>
      <c r="Y43" s="1">
        <v>8</v>
      </c>
      <c r="Z43" s="1">
        <v>3</v>
      </c>
      <c r="AA43" s="1">
        <v>20</v>
      </c>
      <c r="AB43" s="1">
        <v>2</v>
      </c>
      <c r="AC43" s="1">
        <v>0</v>
      </c>
      <c r="AD43" s="1">
        <f t="shared" si="3"/>
        <v>678</v>
      </c>
      <c r="AF43" s="1" t="s">
        <v>168</v>
      </c>
      <c r="AH43" s="1" t="s">
        <v>101</v>
      </c>
      <c r="AI43" s="1">
        <f>AD100</f>
        <v>86</v>
      </c>
      <c r="AJ43" s="1">
        <v>642</v>
      </c>
      <c r="AK43" s="1">
        <f t="shared" si="1"/>
        <v>7.4651162790697674</v>
      </c>
      <c r="AL43" s="1">
        <f t="shared" si="2"/>
        <v>0.13395638629283488</v>
      </c>
    </row>
    <row r="44" spans="1:38" ht="23.25" customHeight="1" x14ac:dyDescent="0.25">
      <c r="A44" s="2" t="s">
        <v>92</v>
      </c>
      <c r="U44" s="1">
        <v>0</v>
      </c>
      <c r="V44" s="1">
        <v>0</v>
      </c>
      <c r="W44" s="1">
        <v>45</v>
      </c>
      <c r="X44" s="1">
        <v>2</v>
      </c>
      <c r="Y44" s="1">
        <v>1</v>
      </c>
      <c r="Z44" s="1">
        <v>0</v>
      </c>
      <c r="AA44" s="1">
        <v>4</v>
      </c>
      <c r="AB44" s="1">
        <v>0</v>
      </c>
      <c r="AC44" s="1">
        <v>0</v>
      </c>
      <c r="AD44" s="1">
        <f t="shared" si="3"/>
        <v>52</v>
      </c>
      <c r="AF44" s="1" t="s">
        <v>168</v>
      </c>
      <c r="AH44" s="1" t="s">
        <v>167</v>
      </c>
      <c r="AI44" s="1">
        <f>SUM(AD101:AD105)</f>
        <v>27</v>
      </c>
      <c r="AJ44" s="1">
        <v>209</v>
      </c>
      <c r="AK44" s="1">
        <f t="shared" si="1"/>
        <v>7.7407407407407405</v>
      </c>
      <c r="AL44" s="1">
        <f t="shared" si="2"/>
        <v>0.12918660287081341</v>
      </c>
    </row>
    <row r="45" spans="1:38" ht="23.25" customHeight="1" x14ac:dyDescent="0.25">
      <c r="A45" s="2" t="s">
        <v>45</v>
      </c>
      <c r="U45" s="1">
        <v>1</v>
      </c>
      <c r="V45" s="1">
        <v>0</v>
      </c>
      <c r="W45" s="1">
        <v>33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f t="shared" si="3"/>
        <v>34</v>
      </c>
      <c r="AF45" s="1" t="s">
        <v>169</v>
      </c>
      <c r="AH45" s="1" t="s">
        <v>152</v>
      </c>
      <c r="AI45" s="1">
        <f>SUM(AD106:AD113)</f>
        <v>23</v>
      </c>
      <c r="AJ45" s="1">
        <v>348</v>
      </c>
      <c r="AK45" s="1">
        <f t="shared" si="1"/>
        <v>15.130434782608695</v>
      </c>
      <c r="AL45" s="1">
        <f t="shared" si="2"/>
        <v>6.6091954022988508E-2</v>
      </c>
    </row>
    <row r="46" spans="1:38" ht="23.25" customHeight="1" x14ac:dyDescent="0.25">
      <c r="A46" s="2" t="s">
        <v>10</v>
      </c>
      <c r="U46" s="1">
        <v>0</v>
      </c>
      <c r="V46" s="1">
        <v>0</v>
      </c>
      <c r="W46" s="1">
        <v>3</v>
      </c>
      <c r="X46" s="1">
        <v>0</v>
      </c>
      <c r="Y46" s="1">
        <v>0</v>
      </c>
      <c r="Z46" s="1">
        <v>0</v>
      </c>
      <c r="AA46" s="1">
        <v>1</v>
      </c>
      <c r="AB46" s="1">
        <v>1</v>
      </c>
      <c r="AC46" s="1">
        <v>0</v>
      </c>
      <c r="AD46" s="1">
        <f t="shared" si="3"/>
        <v>5</v>
      </c>
      <c r="AF46" s="1" t="s">
        <v>154</v>
      </c>
      <c r="AH46" s="1" t="s">
        <v>156</v>
      </c>
      <c r="AI46" s="1">
        <f>SUM(AD114:AD118)</f>
        <v>194</v>
      </c>
      <c r="AJ46" s="1">
        <v>784</v>
      </c>
      <c r="AK46" s="1">
        <f t="shared" si="1"/>
        <v>4.0412371134020617</v>
      </c>
      <c r="AL46" s="1">
        <f t="shared" si="2"/>
        <v>0.24744897959183673</v>
      </c>
    </row>
    <row r="47" spans="1:38" ht="23.25" customHeight="1" x14ac:dyDescent="0.25">
      <c r="A47" s="2" t="s">
        <v>15</v>
      </c>
      <c r="U47" s="1">
        <v>0</v>
      </c>
      <c r="V47" s="1">
        <v>0</v>
      </c>
      <c r="W47" s="1">
        <v>2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f t="shared" si="3"/>
        <v>2</v>
      </c>
      <c r="AF47" s="1" t="s">
        <v>154</v>
      </c>
      <c r="AH47" s="1" t="s">
        <v>111</v>
      </c>
      <c r="AI47" s="1">
        <f>AD119</f>
        <v>84</v>
      </c>
      <c r="AJ47" s="1">
        <v>763</v>
      </c>
      <c r="AK47" s="1">
        <f t="shared" si="1"/>
        <v>9.0833333333333339</v>
      </c>
      <c r="AL47" s="1">
        <f t="shared" si="2"/>
        <v>0.11009174311926606</v>
      </c>
    </row>
    <row r="48" spans="1:38" ht="23.25" customHeight="1" x14ac:dyDescent="0.25">
      <c r="A48" s="2" t="s">
        <v>62</v>
      </c>
      <c r="U48" s="1">
        <v>0</v>
      </c>
      <c r="V48" s="1">
        <v>0</v>
      </c>
      <c r="W48" s="1">
        <v>1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f t="shared" si="3"/>
        <v>1</v>
      </c>
      <c r="AF48" s="1" t="s">
        <v>154</v>
      </c>
      <c r="AH48" s="1" t="s">
        <v>114</v>
      </c>
      <c r="AI48" s="1">
        <f>AD120</f>
        <v>339</v>
      </c>
      <c r="AJ48" s="1">
        <v>769</v>
      </c>
      <c r="AK48" s="1">
        <f t="shared" si="1"/>
        <v>2.2684365781710913</v>
      </c>
      <c r="AL48" s="1">
        <f t="shared" si="2"/>
        <v>0.44083224967490248</v>
      </c>
    </row>
    <row r="49" spans="1:38" ht="23.25" customHeight="1" x14ac:dyDescent="0.25">
      <c r="A49" s="2" t="s">
        <v>76</v>
      </c>
      <c r="U49" s="1">
        <v>0</v>
      </c>
      <c r="V49" s="1">
        <v>0</v>
      </c>
      <c r="W49" s="1">
        <v>3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f t="shared" si="3"/>
        <v>3</v>
      </c>
      <c r="AF49" s="1" t="s">
        <v>154</v>
      </c>
      <c r="AH49" s="1" t="s">
        <v>116</v>
      </c>
      <c r="AI49" s="1">
        <f>SUM(AD121:AD122)</f>
        <v>2890</v>
      </c>
      <c r="AJ49" s="1">
        <v>1346</v>
      </c>
      <c r="AK49" s="1">
        <f t="shared" si="1"/>
        <v>0.46574394463667818</v>
      </c>
      <c r="AL49" s="1">
        <f t="shared" si="2"/>
        <v>2.1471025260029717</v>
      </c>
    </row>
    <row r="50" spans="1:38" ht="23.25" customHeight="1" x14ac:dyDescent="0.25">
      <c r="A50" s="2" t="s">
        <v>81</v>
      </c>
      <c r="U50" s="1">
        <v>0</v>
      </c>
      <c r="V50" s="1">
        <v>0</v>
      </c>
      <c r="W50" s="1">
        <v>4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f t="shared" si="3"/>
        <v>4</v>
      </c>
      <c r="AF50" s="1" t="s">
        <v>154</v>
      </c>
      <c r="AH50" s="1" t="s">
        <v>172</v>
      </c>
      <c r="AI50" s="1">
        <f>AD123</f>
        <v>66</v>
      </c>
      <c r="AJ50" s="1">
        <v>672</v>
      </c>
      <c r="AK50" s="1">
        <f t="shared" si="1"/>
        <v>10.181818181818182</v>
      </c>
      <c r="AL50" s="1">
        <f t="shared" si="2"/>
        <v>9.8214285714285712E-2</v>
      </c>
    </row>
    <row r="51" spans="1:38" ht="23.25" customHeight="1" x14ac:dyDescent="0.25">
      <c r="A51" s="2" t="s">
        <v>84</v>
      </c>
      <c r="U51" s="1">
        <v>0</v>
      </c>
      <c r="V51" s="1">
        <v>0</v>
      </c>
      <c r="W51" s="1">
        <v>2</v>
      </c>
      <c r="X51" s="1">
        <v>0</v>
      </c>
      <c r="Y51" s="1">
        <v>0</v>
      </c>
      <c r="Z51" s="1">
        <v>1</v>
      </c>
      <c r="AA51" s="1">
        <v>0</v>
      </c>
      <c r="AB51" s="1">
        <v>0</v>
      </c>
      <c r="AC51" s="1">
        <v>0</v>
      </c>
      <c r="AD51" s="1">
        <f t="shared" si="3"/>
        <v>3</v>
      </c>
      <c r="AF51" s="1" t="s">
        <v>154</v>
      </c>
    </row>
    <row r="52" spans="1:38" ht="23.25" customHeight="1" x14ac:dyDescent="0.25">
      <c r="A52" s="2" t="s">
        <v>97</v>
      </c>
      <c r="U52" s="1">
        <v>0</v>
      </c>
      <c r="V52" s="1">
        <v>0</v>
      </c>
      <c r="W52" s="1">
        <v>1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f t="shared" si="3"/>
        <v>1</v>
      </c>
      <c r="AF52" s="1" t="s">
        <v>154</v>
      </c>
    </row>
    <row r="53" spans="1:38" ht="23.25" customHeight="1" x14ac:dyDescent="0.25">
      <c r="A53" s="2" t="s">
        <v>103</v>
      </c>
      <c r="U53" s="1">
        <v>0</v>
      </c>
      <c r="V53" s="1">
        <v>0</v>
      </c>
      <c r="W53" s="1">
        <v>1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f t="shared" si="3"/>
        <v>1</v>
      </c>
      <c r="AF53" s="1" t="s">
        <v>154</v>
      </c>
    </row>
    <row r="54" spans="1:38" ht="23.25" customHeight="1" x14ac:dyDescent="0.25">
      <c r="A54" s="2" t="s">
        <v>107</v>
      </c>
      <c r="U54" s="1">
        <v>0</v>
      </c>
      <c r="V54" s="1">
        <v>0</v>
      </c>
      <c r="W54" s="1">
        <v>3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f t="shared" si="3"/>
        <v>3</v>
      </c>
      <c r="AF54" s="1" t="s">
        <v>154</v>
      </c>
    </row>
    <row r="55" spans="1:38" ht="23.25" customHeight="1" x14ac:dyDescent="0.25">
      <c r="A55" s="2" t="s">
        <v>115</v>
      </c>
      <c r="U55" s="1">
        <v>0</v>
      </c>
      <c r="V55" s="1">
        <v>0</v>
      </c>
      <c r="W55" s="1">
        <v>1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f t="shared" si="3"/>
        <v>1</v>
      </c>
      <c r="AF55" s="1" t="s">
        <v>154</v>
      </c>
    </row>
    <row r="56" spans="1:38" ht="23.25" customHeight="1" x14ac:dyDescent="0.25">
      <c r="A56" s="2" t="s">
        <v>28</v>
      </c>
      <c r="U56" s="1">
        <v>0</v>
      </c>
      <c r="V56" s="1">
        <v>0</v>
      </c>
      <c r="W56" s="1">
        <v>6</v>
      </c>
      <c r="X56" s="1">
        <v>1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f t="shared" si="3"/>
        <v>7</v>
      </c>
      <c r="AF56" s="1" t="s">
        <v>163</v>
      </c>
    </row>
    <row r="57" spans="1:38" ht="23.25" customHeight="1" x14ac:dyDescent="0.25">
      <c r="A57" s="2" t="s">
        <v>145</v>
      </c>
      <c r="W57" s="1">
        <v>2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f t="shared" si="3"/>
        <v>2</v>
      </c>
      <c r="AF57" s="1" t="s">
        <v>163</v>
      </c>
    </row>
    <row r="58" spans="1:38" ht="23.25" customHeight="1" x14ac:dyDescent="0.25">
      <c r="A58" s="2" t="s">
        <v>47</v>
      </c>
      <c r="U58" s="1">
        <v>1</v>
      </c>
      <c r="V58" s="1">
        <v>1</v>
      </c>
      <c r="W58" s="1">
        <v>1032</v>
      </c>
      <c r="X58" s="1">
        <v>0</v>
      </c>
      <c r="Y58" s="1">
        <v>1</v>
      </c>
      <c r="Z58" s="1">
        <v>0</v>
      </c>
      <c r="AA58" s="1">
        <v>1</v>
      </c>
      <c r="AB58" s="1">
        <v>0</v>
      </c>
      <c r="AC58" s="1">
        <v>3</v>
      </c>
      <c r="AD58" s="1">
        <f t="shared" si="3"/>
        <v>1039</v>
      </c>
      <c r="AF58" s="1" t="s">
        <v>163</v>
      </c>
    </row>
    <row r="59" spans="1:38" ht="23.25" customHeight="1" x14ac:dyDescent="0.25">
      <c r="A59" s="2" t="s">
        <v>143</v>
      </c>
      <c r="U59" s="1">
        <v>1</v>
      </c>
      <c r="V59" s="1">
        <v>2</v>
      </c>
      <c r="W59" s="1">
        <v>64</v>
      </c>
      <c r="X59" s="1">
        <v>3</v>
      </c>
      <c r="Y59" s="1">
        <v>3</v>
      </c>
      <c r="Z59" s="1">
        <v>3</v>
      </c>
      <c r="AA59" s="1">
        <v>12</v>
      </c>
      <c r="AB59" s="1">
        <v>0</v>
      </c>
      <c r="AC59" s="1">
        <v>0</v>
      </c>
      <c r="AD59" s="1">
        <f t="shared" si="3"/>
        <v>88</v>
      </c>
      <c r="AF59" s="1" t="s">
        <v>165</v>
      </c>
    </row>
    <row r="60" spans="1:38" ht="23.25" customHeight="1" x14ac:dyDescent="0.25">
      <c r="A60" s="2" t="s">
        <v>49</v>
      </c>
      <c r="U60" s="1">
        <v>2</v>
      </c>
      <c r="V60" s="1">
        <v>4</v>
      </c>
      <c r="W60" s="1">
        <v>98</v>
      </c>
      <c r="X60" s="1">
        <v>0</v>
      </c>
      <c r="Y60" s="1">
        <v>2</v>
      </c>
      <c r="Z60" s="1">
        <v>0</v>
      </c>
      <c r="AA60" s="1">
        <v>1</v>
      </c>
      <c r="AB60" s="1">
        <v>1</v>
      </c>
      <c r="AC60" s="1">
        <v>0</v>
      </c>
      <c r="AD60" s="1">
        <f t="shared" si="3"/>
        <v>108</v>
      </c>
      <c r="AF60" s="1" t="s">
        <v>170</v>
      </c>
    </row>
    <row r="61" spans="1:38" ht="23.25" customHeight="1" x14ac:dyDescent="0.25">
      <c r="A61" s="2" t="s">
        <v>50</v>
      </c>
      <c r="U61" s="1">
        <v>0</v>
      </c>
      <c r="V61" s="1">
        <v>0</v>
      </c>
      <c r="W61" s="1">
        <v>116</v>
      </c>
      <c r="X61" s="1">
        <v>9</v>
      </c>
      <c r="Y61" s="1">
        <v>0</v>
      </c>
      <c r="Z61" s="1">
        <v>11</v>
      </c>
      <c r="AA61" s="1">
        <v>26</v>
      </c>
      <c r="AB61" s="1">
        <v>7</v>
      </c>
      <c r="AC61" s="1">
        <v>0</v>
      </c>
      <c r="AD61" s="1">
        <f t="shared" si="3"/>
        <v>169</v>
      </c>
      <c r="AF61" s="1" t="s">
        <v>50</v>
      </c>
    </row>
    <row r="62" spans="1:38" ht="23.25" customHeight="1" x14ac:dyDescent="0.25">
      <c r="A62" s="2" t="s">
        <v>51</v>
      </c>
      <c r="U62" s="1">
        <v>0</v>
      </c>
      <c r="V62" s="1">
        <v>0</v>
      </c>
      <c r="W62" s="1">
        <v>112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f t="shared" si="3"/>
        <v>112</v>
      </c>
      <c r="AF62" s="1" t="s">
        <v>51</v>
      </c>
    </row>
    <row r="63" spans="1:38" ht="23.25" customHeight="1" x14ac:dyDescent="0.25">
      <c r="A63" s="2" t="s">
        <v>53</v>
      </c>
      <c r="U63" s="1">
        <v>6</v>
      </c>
      <c r="V63" s="1">
        <v>0</v>
      </c>
      <c r="W63" s="1">
        <v>241</v>
      </c>
      <c r="X63" s="1">
        <v>12</v>
      </c>
      <c r="Y63" s="1">
        <v>4</v>
      </c>
      <c r="Z63" s="1">
        <v>1</v>
      </c>
      <c r="AA63" s="1">
        <v>4</v>
      </c>
      <c r="AB63" s="1">
        <v>2</v>
      </c>
      <c r="AC63" s="1">
        <v>1</v>
      </c>
      <c r="AD63" s="1">
        <f t="shared" si="3"/>
        <v>271</v>
      </c>
      <c r="AF63" s="1" t="s">
        <v>53</v>
      </c>
    </row>
    <row r="64" spans="1:38" ht="23.25" customHeight="1" x14ac:dyDescent="0.25">
      <c r="A64" s="2" t="s">
        <v>63</v>
      </c>
      <c r="U64" s="1">
        <v>0</v>
      </c>
      <c r="V64" s="1">
        <v>0</v>
      </c>
      <c r="W64" s="1">
        <v>26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f t="shared" si="3"/>
        <v>26</v>
      </c>
      <c r="AF64" s="1" t="s">
        <v>53</v>
      </c>
    </row>
    <row r="65" spans="1:32" ht="23.25" customHeight="1" x14ac:dyDescent="0.25">
      <c r="A65" s="2" t="s">
        <v>9</v>
      </c>
      <c r="U65" s="1">
        <v>0</v>
      </c>
      <c r="V65" s="1">
        <v>0</v>
      </c>
      <c r="W65" s="1">
        <v>3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f t="shared" si="3"/>
        <v>3</v>
      </c>
      <c r="AF65" s="1" t="s">
        <v>153</v>
      </c>
    </row>
    <row r="66" spans="1:32" ht="23.25" customHeight="1" x14ac:dyDescent="0.25">
      <c r="A66" s="2" t="s">
        <v>136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f t="shared" ref="AD66:AD97" si="4">SUM(U66:AC66)</f>
        <v>0</v>
      </c>
      <c r="AF66" s="1" t="s">
        <v>153</v>
      </c>
    </row>
    <row r="67" spans="1:32" ht="23.25" customHeight="1" x14ac:dyDescent="0.25">
      <c r="A67" s="2" t="s">
        <v>56</v>
      </c>
      <c r="U67" s="1">
        <v>0</v>
      </c>
      <c r="V67" s="1">
        <v>0</v>
      </c>
      <c r="W67" s="1">
        <v>27</v>
      </c>
      <c r="X67" s="1">
        <v>2</v>
      </c>
      <c r="Y67" s="1">
        <v>0</v>
      </c>
      <c r="Z67" s="1">
        <v>2</v>
      </c>
      <c r="AA67" s="1">
        <v>1</v>
      </c>
      <c r="AB67" s="1">
        <v>6</v>
      </c>
      <c r="AC67" s="1">
        <v>0</v>
      </c>
      <c r="AD67" s="1">
        <f t="shared" si="4"/>
        <v>38</v>
      </c>
      <c r="AF67" s="1" t="s">
        <v>153</v>
      </c>
    </row>
    <row r="68" spans="1:32" ht="23.25" customHeight="1" x14ac:dyDescent="0.25">
      <c r="A68" s="2" t="s">
        <v>24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f t="shared" si="4"/>
        <v>0</v>
      </c>
      <c r="AF68" s="1" t="s">
        <v>59</v>
      </c>
    </row>
    <row r="69" spans="1:32" ht="23.25" customHeight="1" x14ac:dyDescent="0.25">
      <c r="A69" s="2" t="s">
        <v>59</v>
      </c>
      <c r="U69" s="1">
        <v>1</v>
      </c>
      <c r="V69" s="1">
        <v>1</v>
      </c>
      <c r="W69" s="1">
        <v>56</v>
      </c>
      <c r="X69" s="1">
        <v>0</v>
      </c>
      <c r="Y69" s="1">
        <v>3</v>
      </c>
      <c r="Z69" s="1">
        <v>0</v>
      </c>
      <c r="AA69" s="1">
        <v>0</v>
      </c>
      <c r="AB69" s="1">
        <v>0</v>
      </c>
      <c r="AC69" s="1">
        <v>0</v>
      </c>
      <c r="AD69" s="1">
        <f t="shared" si="4"/>
        <v>61</v>
      </c>
      <c r="AF69" s="1" t="s">
        <v>59</v>
      </c>
    </row>
    <row r="70" spans="1:32" ht="23.25" customHeight="1" x14ac:dyDescent="0.25">
      <c r="A70" s="2" t="s">
        <v>58</v>
      </c>
      <c r="U70" s="1">
        <v>2</v>
      </c>
      <c r="V70" s="1">
        <v>1</v>
      </c>
      <c r="W70" s="1">
        <v>662</v>
      </c>
      <c r="X70" s="1">
        <v>0</v>
      </c>
      <c r="Y70" s="1">
        <v>11</v>
      </c>
      <c r="Z70" s="1">
        <v>0</v>
      </c>
      <c r="AA70" s="1">
        <v>1</v>
      </c>
      <c r="AB70" s="1">
        <v>0</v>
      </c>
      <c r="AC70" s="1">
        <v>1</v>
      </c>
      <c r="AD70" s="1">
        <f t="shared" si="4"/>
        <v>678</v>
      </c>
      <c r="AF70" s="1" t="s">
        <v>58</v>
      </c>
    </row>
    <row r="71" spans="1:32" ht="23.25" customHeight="1" x14ac:dyDescent="0.25">
      <c r="A71" s="2" t="s">
        <v>69</v>
      </c>
      <c r="U71" s="1">
        <v>0</v>
      </c>
      <c r="V71" s="1">
        <v>0</v>
      </c>
      <c r="W71" s="1">
        <v>44</v>
      </c>
      <c r="X71" s="1">
        <v>0</v>
      </c>
      <c r="Y71" s="1">
        <v>1</v>
      </c>
      <c r="Z71" s="1">
        <v>0</v>
      </c>
      <c r="AA71" s="1">
        <v>0</v>
      </c>
      <c r="AB71" s="1">
        <v>0</v>
      </c>
      <c r="AC71" s="1">
        <v>0</v>
      </c>
      <c r="AD71" s="1">
        <f t="shared" si="4"/>
        <v>45</v>
      </c>
      <c r="AF71" s="1" t="s">
        <v>58</v>
      </c>
    </row>
    <row r="72" spans="1:32" ht="23.25" customHeight="1" x14ac:dyDescent="0.25">
      <c r="A72" s="2" t="s">
        <v>68</v>
      </c>
      <c r="U72" s="1">
        <v>0</v>
      </c>
      <c r="V72" s="1">
        <v>0</v>
      </c>
      <c r="W72" s="1">
        <v>18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f t="shared" si="4"/>
        <v>18</v>
      </c>
      <c r="AF72" s="1" t="s">
        <v>58</v>
      </c>
    </row>
    <row r="73" spans="1:32" ht="23.25" customHeight="1" x14ac:dyDescent="0.25">
      <c r="A73" s="2" t="s">
        <v>55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f t="shared" si="4"/>
        <v>0</v>
      </c>
      <c r="AF73" s="1" t="s">
        <v>171</v>
      </c>
    </row>
    <row r="74" spans="1:32" ht="23.25" customHeight="1" x14ac:dyDescent="0.25">
      <c r="A74" s="2" t="s">
        <v>60</v>
      </c>
      <c r="U74" s="1">
        <v>0</v>
      </c>
      <c r="V74" s="1">
        <v>0</v>
      </c>
      <c r="W74" s="1">
        <v>0</v>
      </c>
      <c r="X74" s="1">
        <v>1</v>
      </c>
      <c r="Y74" s="1">
        <v>0</v>
      </c>
      <c r="Z74" s="1">
        <v>2</v>
      </c>
      <c r="AA74" s="1">
        <v>1</v>
      </c>
      <c r="AB74" s="1">
        <v>0</v>
      </c>
      <c r="AC74" s="1">
        <v>0</v>
      </c>
      <c r="AD74" s="1">
        <f t="shared" si="4"/>
        <v>4</v>
      </c>
      <c r="AF74" s="1" t="s">
        <v>171</v>
      </c>
    </row>
    <row r="75" spans="1:32" ht="23.25" customHeight="1" x14ac:dyDescent="0.25">
      <c r="A75" s="2" t="s">
        <v>86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f t="shared" si="4"/>
        <v>0</v>
      </c>
      <c r="AF75" s="1" t="s">
        <v>171</v>
      </c>
    </row>
    <row r="76" spans="1:32" ht="23.25" customHeight="1" x14ac:dyDescent="0.25">
      <c r="A76" s="2" t="s">
        <v>95</v>
      </c>
      <c r="U76" s="1">
        <v>0</v>
      </c>
      <c r="V76" s="1">
        <v>0</v>
      </c>
      <c r="W76" s="1">
        <v>1</v>
      </c>
      <c r="X76" s="1">
        <v>1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f t="shared" si="4"/>
        <v>2</v>
      </c>
      <c r="AF76" s="1" t="s">
        <v>171</v>
      </c>
    </row>
    <row r="77" spans="1:32" ht="23.25" customHeight="1" x14ac:dyDescent="0.25">
      <c r="A77" s="2" t="s">
        <v>118</v>
      </c>
      <c r="U77" s="1">
        <v>0</v>
      </c>
      <c r="V77" s="1">
        <v>0</v>
      </c>
      <c r="W77" s="1">
        <v>1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f t="shared" si="4"/>
        <v>1</v>
      </c>
      <c r="AF77" s="1" t="s">
        <v>171</v>
      </c>
    </row>
    <row r="78" spans="1:32" ht="23.25" customHeight="1" x14ac:dyDescent="0.25">
      <c r="A78" s="2" t="s">
        <v>65</v>
      </c>
      <c r="U78" s="1">
        <v>0</v>
      </c>
      <c r="V78" s="1">
        <v>0</v>
      </c>
      <c r="W78" s="1">
        <v>1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f t="shared" si="4"/>
        <v>1</v>
      </c>
      <c r="AF78" s="1" t="s">
        <v>72</v>
      </c>
    </row>
    <row r="79" spans="1:32" ht="23.25" customHeight="1" x14ac:dyDescent="0.25">
      <c r="A79" s="2" t="s">
        <v>72</v>
      </c>
      <c r="U79" s="1">
        <v>1</v>
      </c>
      <c r="V79" s="1">
        <v>3</v>
      </c>
      <c r="W79" s="1">
        <v>1570</v>
      </c>
      <c r="X79" s="1">
        <v>3</v>
      </c>
      <c r="Y79" s="1">
        <v>17</v>
      </c>
      <c r="Z79" s="1">
        <v>126</v>
      </c>
      <c r="AA79" s="1">
        <v>70</v>
      </c>
      <c r="AB79" s="1">
        <v>21</v>
      </c>
      <c r="AC79" s="1">
        <v>0</v>
      </c>
      <c r="AD79" s="1">
        <f t="shared" si="4"/>
        <v>1811</v>
      </c>
      <c r="AF79" s="1" t="s">
        <v>72</v>
      </c>
    </row>
    <row r="80" spans="1:32" ht="23.25" customHeight="1" x14ac:dyDescent="0.25">
      <c r="A80" s="2" t="s">
        <v>80</v>
      </c>
      <c r="U80" s="1">
        <v>0</v>
      </c>
      <c r="V80" s="1">
        <v>0</v>
      </c>
      <c r="W80" s="1">
        <v>83</v>
      </c>
      <c r="X80" s="1">
        <v>0</v>
      </c>
      <c r="Y80" s="1">
        <v>0</v>
      </c>
      <c r="Z80" s="1">
        <v>12</v>
      </c>
      <c r="AA80" s="1">
        <v>5</v>
      </c>
      <c r="AB80" s="1">
        <v>1</v>
      </c>
      <c r="AC80" s="1">
        <v>1</v>
      </c>
      <c r="AD80" s="1">
        <f t="shared" si="4"/>
        <v>102</v>
      </c>
      <c r="AF80" s="1" t="s">
        <v>72</v>
      </c>
    </row>
    <row r="81" spans="1:32" ht="23.25" customHeight="1" x14ac:dyDescent="0.25">
      <c r="A81" s="2" t="s">
        <v>121</v>
      </c>
      <c r="U81" s="1">
        <v>0</v>
      </c>
      <c r="V81" s="1">
        <v>0</v>
      </c>
      <c r="W81" s="1">
        <v>24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1</v>
      </c>
      <c r="AD81" s="1">
        <f t="shared" si="4"/>
        <v>25</v>
      </c>
      <c r="AF81" s="1" t="s">
        <v>72</v>
      </c>
    </row>
    <row r="82" spans="1:32" ht="23.25" customHeight="1" x14ac:dyDescent="0.25">
      <c r="A82" s="2" t="s">
        <v>67</v>
      </c>
      <c r="U82" s="1">
        <v>3</v>
      </c>
      <c r="V82" s="1">
        <v>0</v>
      </c>
      <c r="W82" s="1">
        <v>299</v>
      </c>
      <c r="X82" s="1">
        <v>0</v>
      </c>
      <c r="Y82" s="1">
        <v>5</v>
      </c>
      <c r="Z82" s="1">
        <v>0</v>
      </c>
      <c r="AA82" s="1">
        <v>0</v>
      </c>
      <c r="AB82" s="1">
        <v>0</v>
      </c>
      <c r="AC82" s="1">
        <v>2</v>
      </c>
      <c r="AD82" s="1">
        <f t="shared" si="4"/>
        <v>309</v>
      </c>
      <c r="AF82" s="1" t="s">
        <v>67</v>
      </c>
    </row>
    <row r="83" spans="1:32" ht="23.25" customHeight="1" x14ac:dyDescent="0.25">
      <c r="A83" s="2" t="s">
        <v>73</v>
      </c>
      <c r="U83" s="1">
        <v>4</v>
      </c>
      <c r="V83" s="1">
        <v>1</v>
      </c>
      <c r="W83" s="1">
        <v>114</v>
      </c>
      <c r="X83" s="1">
        <v>0</v>
      </c>
      <c r="Y83" s="1">
        <v>9</v>
      </c>
      <c r="Z83" s="1">
        <v>1</v>
      </c>
      <c r="AA83" s="1">
        <v>0</v>
      </c>
      <c r="AB83" s="1">
        <v>0</v>
      </c>
      <c r="AC83" s="1">
        <v>0</v>
      </c>
      <c r="AD83" s="1">
        <f t="shared" si="4"/>
        <v>129</v>
      </c>
      <c r="AF83" s="1" t="s">
        <v>73</v>
      </c>
    </row>
    <row r="84" spans="1:32" ht="23.25" customHeight="1" x14ac:dyDescent="0.25">
      <c r="A84" s="2" t="s">
        <v>74</v>
      </c>
      <c r="U84" s="1">
        <v>0</v>
      </c>
      <c r="V84" s="1">
        <v>0</v>
      </c>
      <c r="W84" s="1">
        <v>149</v>
      </c>
      <c r="X84" s="1">
        <v>1</v>
      </c>
      <c r="Y84" s="1">
        <v>25</v>
      </c>
      <c r="Z84" s="1">
        <v>121</v>
      </c>
      <c r="AA84" s="1">
        <v>38</v>
      </c>
      <c r="AB84" s="1">
        <v>23</v>
      </c>
      <c r="AC84" s="1">
        <v>1</v>
      </c>
      <c r="AD84" s="1">
        <f t="shared" si="4"/>
        <v>358</v>
      </c>
      <c r="AF84" s="1" t="s">
        <v>74</v>
      </c>
    </row>
    <row r="85" spans="1:32" ht="23.25" customHeight="1" x14ac:dyDescent="0.25">
      <c r="A85" s="2" t="s">
        <v>25</v>
      </c>
      <c r="U85" s="1">
        <v>0</v>
      </c>
      <c r="V85" s="1">
        <v>0</v>
      </c>
      <c r="W85" s="1">
        <v>1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f t="shared" si="4"/>
        <v>1</v>
      </c>
      <c r="AF85" s="1" t="s">
        <v>75</v>
      </c>
    </row>
    <row r="86" spans="1:32" ht="23.25" customHeight="1" x14ac:dyDescent="0.25">
      <c r="A86" s="2" t="s">
        <v>75</v>
      </c>
      <c r="U86" s="1">
        <v>1</v>
      </c>
      <c r="V86" s="1">
        <v>2</v>
      </c>
      <c r="W86" s="1">
        <v>46</v>
      </c>
      <c r="X86" s="1">
        <v>0</v>
      </c>
      <c r="Y86" s="1">
        <v>3</v>
      </c>
      <c r="Z86" s="1">
        <v>0</v>
      </c>
      <c r="AA86" s="1">
        <v>1</v>
      </c>
      <c r="AB86" s="1">
        <v>0</v>
      </c>
      <c r="AC86" s="1">
        <v>1</v>
      </c>
      <c r="AD86" s="1">
        <f t="shared" si="4"/>
        <v>54</v>
      </c>
      <c r="AF86" s="1" t="s">
        <v>75</v>
      </c>
    </row>
    <row r="87" spans="1:32" ht="23.25" customHeight="1" x14ac:dyDescent="0.25">
      <c r="A87" s="2" t="s">
        <v>77</v>
      </c>
      <c r="U87" s="1">
        <v>13</v>
      </c>
      <c r="V87" s="1">
        <v>15</v>
      </c>
      <c r="W87" s="1">
        <v>691</v>
      </c>
      <c r="X87" s="1">
        <v>5</v>
      </c>
      <c r="Y87" s="1">
        <v>26</v>
      </c>
      <c r="Z87" s="1">
        <v>0</v>
      </c>
      <c r="AA87" s="1">
        <v>12</v>
      </c>
      <c r="AB87" s="1">
        <v>4</v>
      </c>
      <c r="AC87" s="1">
        <v>2</v>
      </c>
      <c r="AD87" s="1">
        <f t="shared" si="4"/>
        <v>768</v>
      </c>
      <c r="AF87" s="1" t="s">
        <v>77</v>
      </c>
    </row>
    <row r="88" spans="1:32" ht="23.25" customHeight="1" x14ac:dyDescent="0.25">
      <c r="A88" s="2" t="s">
        <v>83</v>
      </c>
      <c r="U88" s="1">
        <v>0</v>
      </c>
      <c r="V88" s="1">
        <v>0</v>
      </c>
      <c r="W88" s="1">
        <v>18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f t="shared" si="4"/>
        <v>18</v>
      </c>
      <c r="AF88" s="1" t="s">
        <v>83</v>
      </c>
    </row>
    <row r="89" spans="1:32" ht="23.25" customHeight="1" x14ac:dyDescent="0.25">
      <c r="A89" s="2" t="s">
        <v>5</v>
      </c>
      <c r="U89" s="1">
        <v>0</v>
      </c>
      <c r="V89" s="1">
        <v>0</v>
      </c>
      <c r="W89" s="1">
        <v>1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f t="shared" si="4"/>
        <v>1</v>
      </c>
      <c r="AF89" s="1" t="s">
        <v>151</v>
      </c>
    </row>
    <row r="90" spans="1:32" ht="23.25" customHeight="1" x14ac:dyDescent="0.25">
      <c r="A90" s="2" t="s">
        <v>144</v>
      </c>
      <c r="U90" s="1">
        <v>0</v>
      </c>
      <c r="V90" s="1">
        <v>0</v>
      </c>
      <c r="W90" s="1">
        <v>20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f t="shared" si="4"/>
        <v>20</v>
      </c>
      <c r="AF90" s="1" t="s">
        <v>151</v>
      </c>
    </row>
    <row r="91" spans="1:32" ht="23.25" customHeight="1" x14ac:dyDescent="0.25">
      <c r="A91" s="2" t="s">
        <v>82</v>
      </c>
      <c r="U91" s="1">
        <v>0</v>
      </c>
      <c r="V91" s="1">
        <v>0</v>
      </c>
      <c r="W91" s="1">
        <v>5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f t="shared" si="4"/>
        <v>5</v>
      </c>
      <c r="AF91" s="1" t="s">
        <v>151</v>
      </c>
    </row>
    <row r="92" spans="1:32" ht="23.25" customHeight="1" x14ac:dyDescent="0.25">
      <c r="A92" s="2" t="s">
        <v>88</v>
      </c>
      <c r="U92" s="1">
        <v>0</v>
      </c>
      <c r="V92" s="1">
        <v>0</v>
      </c>
      <c r="W92" s="1">
        <v>7</v>
      </c>
      <c r="X92" s="1">
        <v>0</v>
      </c>
      <c r="Y92" s="1">
        <v>0</v>
      </c>
      <c r="Z92" s="1">
        <v>2</v>
      </c>
      <c r="AA92" s="1">
        <v>1</v>
      </c>
      <c r="AB92" s="1">
        <v>2</v>
      </c>
      <c r="AC92" s="1">
        <v>0</v>
      </c>
      <c r="AD92" s="1">
        <f t="shared" si="4"/>
        <v>12</v>
      </c>
      <c r="AF92" s="1" t="s">
        <v>151</v>
      </c>
    </row>
    <row r="93" spans="1:32" ht="23.25" customHeight="1" x14ac:dyDescent="0.25">
      <c r="A93" s="2" t="s">
        <v>87</v>
      </c>
      <c r="U93" s="1">
        <v>2</v>
      </c>
      <c r="V93" s="1">
        <v>0</v>
      </c>
      <c r="W93" s="1">
        <v>195</v>
      </c>
      <c r="X93" s="1">
        <v>0</v>
      </c>
      <c r="Y93" s="1">
        <v>3</v>
      </c>
      <c r="Z93" s="1">
        <v>0</v>
      </c>
      <c r="AA93" s="1">
        <v>28</v>
      </c>
      <c r="AB93" s="1">
        <v>9</v>
      </c>
      <c r="AC93" s="1">
        <v>0</v>
      </c>
      <c r="AD93" s="1">
        <f t="shared" si="4"/>
        <v>237</v>
      </c>
      <c r="AF93" s="1" t="s">
        <v>87</v>
      </c>
    </row>
    <row r="94" spans="1:32" ht="23.25" customHeight="1" x14ac:dyDescent="0.25">
      <c r="A94" s="2" t="s">
        <v>6</v>
      </c>
      <c r="U94" s="1">
        <v>0</v>
      </c>
      <c r="V94" s="1">
        <v>0</v>
      </c>
      <c r="W94" s="1">
        <v>50</v>
      </c>
      <c r="X94" s="1">
        <v>4</v>
      </c>
      <c r="Y94" s="1">
        <v>2</v>
      </c>
      <c r="Z94" s="1">
        <v>0</v>
      </c>
      <c r="AA94" s="1">
        <v>3</v>
      </c>
      <c r="AB94" s="1">
        <v>6</v>
      </c>
      <c r="AC94" s="1">
        <v>2</v>
      </c>
      <c r="AD94" s="1">
        <f t="shared" si="4"/>
        <v>67</v>
      </c>
      <c r="AF94" s="1" t="s">
        <v>91</v>
      </c>
    </row>
    <row r="95" spans="1:32" ht="23.25" customHeight="1" x14ac:dyDescent="0.25">
      <c r="A95" s="2" t="s">
        <v>70</v>
      </c>
      <c r="U95" s="1">
        <v>0</v>
      </c>
      <c r="V95" s="1">
        <v>0</v>
      </c>
      <c r="W95" s="1">
        <v>61</v>
      </c>
      <c r="X95" s="1">
        <v>2</v>
      </c>
      <c r="Y95" s="1">
        <v>0</v>
      </c>
      <c r="Z95" s="1">
        <v>0</v>
      </c>
      <c r="AA95" s="1">
        <v>4</v>
      </c>
      <c r="AB95" s="1">
        <v>2</v>
      </c>
      <c r="AC95" s="1">
        <v>0</v>
      </c>
      <c r="AD95" s="1">
        <f t="shared" si="4"/>
        <v>69</v>
      </c>
      <c r="AF95" s="1" t="s">
        <v>91</v>
      </c>
    </row>
    <row r="96" spans="1:32" ht="23.25" customHeight="1" x14ac:dyDescent="0.25">
      <c r="A96" s="2" t="s">
        <v>91</v>
      </c>
      <c r="U96" s="1">
        <v>1</v>
      </c>
      <c r="V96" s="1">
        <v>1</v>
      </c>
      <c r="W96" s="1">
        <v>506</v>
      </c>
      <c r="X96" s="1">
        <v>7</v>
      </c>
      <c r="Y96" s="1">
        <v>12</v>
      </c>
      <c r="Z96" s="1">
        <v>2</v>
      </c>
      <c r="AA96" s="1">
        <v>55</v>
      </c>
      <c r="AB96" s="1">
        <v>4</v>
      </c>
      <c r="AC96" s="1">
        <v>0</v>
      </c>
      <c r="AD96" s="1">
        <f t="shared" si="4"/>
        <v>588</v>
      </c>
      <c r="AF96" s="1" t="s">
        <v>91</v>
      </c>
    </row>
    <row r="97" spans="1:32" ht="23.25" customHeight="1" x14ac:dyDescent="0.25">
      <c r="A97" s="2" t="s">
        <v>29</v>
      </c>
      <c r="U97" s="1">
        <v>0</v>
      </c>
      <c r="V97" s="1">
        <v>0</v>
      </c>
      <c r="W97" s="1">
        <v>3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f t="shared" si="4"/>
        <v>3</v>
      </c>
      <c r="AF97" s="1" t="s">
        <v>164</v>
      </c>
    </row>
    <row r="98" spans="1:32" ht="23.25" customHeight="1" x14ac:dyDescent="0.25">
      <c r="A98" s="2" t="s">
        <v>96</v>
      </c>
      <c r="U98" s="1">
        <v>3</v>
      </c>
      <c r="V98" s="1">
        <v>3</v>
      </c>
      <c r="W98" s="1">
        <v>340</v>
      </c>
      <c r="X98" s="1">
        <v>2</v>
      </c>
      <c r="Y98" s="1">
        <v>3</v>
      </c>
      <c r="Z98" s="1">
        <v>3</v>
      </c>
      <c r="AA98" s="1">
        <v>2</v>
      </c>
      <c r="AB98" s="1">
        <v>1</v>
      </c>
      <c r="AC98" s="1">
        <v>0</v>
      </c>
      <c r="AD98" s="1">
        <f t="shared" ref="AD98:AD123" si="5">SUM(U98:AC98)</f>
        <v>357</v>
      </c>
      <c r="AF98" s="1" t="s">
        <v>164</v>
      </c>
    </row>
    <row r="99" spans="1:32" ht="23.25" customHeight="1" x14ac:dyDescent="0.25">
      <c r="A99" s="2" t="s">
        <v>99</v>
      </c>
      <c r="U99" s="1">
        <v>4</v>
      </c>
      <c r="V99" s="1">
        <v>7</v>
      </c>
      <c r="W99" s="1">
        <v>235</v>
      </c>
      <c r="X99" s="1">
        <v>0</v>
      </c>
      <c r="Y99" s="1">
        <v>9</v>
      </c>
      <c r="Z99" s="1">
        <v>0</v>
      </c>
      <c r="AA99" s="1">
        <v>0</v>
      </c>
      <c r="AB99" s="1">
        <v>0</v>
      </c>
      <c r="AC99" s="1">
        <v>1</v>
      </c>
      <c r="AD99" s="1">
        <f t="shared" si="5"/>
        <v>256</v>
      </c>
      <c r="AF99" s="1" t="s">
        <v>99</v>
      </c>
    </row>
    <row r="100" spans="1:32" ht="23.25" customHeight="1" x14ac:dyDescent="0.25">
      <c r="A100" s="2" t="s">
        <v>101</v>
      </c>
      <c r="U100" s="1">
        <v>2</v>
      </c>
      <c r="V100" s="1">
        <v>1</v>
      </c>
      <c r="W100" s="1">
        <v>80</v>
      </c>
      <c r="X100" s="1">
        <v>0</v>
      </c>
      <c r="Y100" s="1">
        <v>2</v>
      </c>
      <c r="Z100" s="1">
        <v>0</v>
      </c>
      <c r="AA100" s="1">
        <v>1</v>
      </c>
      <c r="AB100" s="1">
        <v>0</v>
      </c>
      <c r="AC100" s="1">
        <v>0</v>
      </c>
      <c r="AD100" s="1">
        <f t="shared" si="5"/>
        <v>86</v>
      </c>
      <c r="AF100" s="1" t="s">
        <v>101</v>
      </c>
    </row>
    <row r="101" spans="1:32" ht="23.25" customHeight="1" x14ac:dyDescent="0.25">
      <c r="A101" s="2" t="s">
        <v>43</v>
      </c>
      <c r="U101" s="1">
        <v>0</v>
      </c>
      <c r="V101" s="1">
        <v>0</v>
      </c>
      <c r="W101" s="1">
        <v>5</v>
      </c>
      <c r="X101" s="1">
        <v>0</v>
      </c>
      <c r="Y101" s="1">
        <v>0</v>
      </c>
      <c r="Z101" s="1">
        <v>3</v>
      </c>
      <c r="AA101" s="1">
        <v>0</v>
      </c>
      <c r="AB101" s="1">
        <v>0</v>
      </c>
      <c r="AC101" s="1">
        <v>0</v>
      </c>
      <c r="AD101" s="1">
        <f t="shared" si="5"/>
        <v>8</v>
      </c>
      <c r="AF101" s="1" t="s">
        <v>167</v>
      </c>
    </row>
    <row r="102" spans="1:32" ht="23.25" customHeight="1" x14ac:dyDescent="0.25">
      <c r="A102" s="2" t="s">
        <v>71</v>
      </c>
      <c r="U102" s="1">
        <v>0</v>
      </c>
      <c r="V102" s="1">
        <v>0</v>
      </c>
      <c r="W102" s="1">
        <v>0</v>
      </c>
      <c r="X102" s="1">
        <v>0</v>
      </c>
      <c r="Y102" s="1">
        <v>1</v>
      </c>
      <c r="Z102" s="1">
        <v>0</v>
      </c>
      <c r="AA102" s="1">
        <v>0</v>
      </c>
      <c r="AB102" s="1">
        <v>0</v>
      </c>
      <c r="AC102" s="1">
        <v>0</v>
      </c>
      <c r="AD102" s="1">
        <f t="shared" si="5"/>
        <v>1</v>
      </c>
      <c r="AF102" s="1" t="s">
        <v>167</v>
      </c>
    </row>
    <row r="103" spans="1:32" ht="23.25" customHeight="1" x14ac:dyDescent="0.25">
      <c r="A103" s="2" t="s">
        <v>66</v>
      </c>
      <c r="U103" s="1">
        <v>0</v>
      </c>
      <c r="V103" s="1">
        <v>0</v>
      </c>
      <c r="W103" s="1">
        <v>1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f t="shared" si="5"/>
        <v>1</v>
      </c>
      <c r="AF103" s="1" t="s">
        <v>167</v>
      </c>
    </row>
    <row r="104" spans="1:32" ht="23.25" customHeight="1" x14ac:dyDescent="0.25">
      <c r="A104" s="2" t="s">
        <v>93</v>
      </c>
      <c r="U104" s="1">
        <v>0</v>
      </c>
      <c r="V104" s="1">
        <v>0</v>
      </c>
      <c r="W104" s="1">
        <v>3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f t="shared" si="5"/>
        <v>3</v>
      </c>
      <c r="AF104" s="1" t="s">
        <v>167</v>
      </c>
    </row>
    <row r="105" spans="1:32" ht="23.25" customHeight="1" x14ac:dyDescent="0.25">
      <c r="A105" s="2" t="s">
        <v>100</v>
      </c>
      <c r="U105" s="1">
        <v>1</v>
      </c>
      <c r="V105" s="1">
        <v>1</v>
      </c>
      <c r="W105" s="1">
        <v>11</v>
      </c>
      <c r="X105" s="1">
        <v>0</v>
      </c>
      <c r="Y105" s="1">
        <v>1</v>
      </c>
      <c r="Z105" s="1">
        <v>0</v>
      </c>
      <c r="AA105" s="1">
        <v>0</v>
      </c>
      <c r="AB105" s="1">
        <v>0</v>
      </c>
      <c r="AC105" s="1">
        <v>0</v>
      </c>
      <c r="AD105" s="1">
        <f t="shared" si="5"/>
        <v>14</v>
      </c>
      <c r="AF105" s="1" t="s">
        <v>167</v>
      </c>
    </row>
    <row r="106" spans="1:32" ht="23.25" customHeight="1" x14ac:dyDescent="0.25">
      <c r="A106" s="2" t="s">
        <v>8</v>
      </c>
      <c r="U106" s="1">
        <v>0</v>
      </c>
      <c r="V106" s="1">
        <v>0</v>
      </c>
      <c r="W106" s="1">
        <v>1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f t="shared" si="5"/>
        <v>1</v>
      </c>
      <c r="AF106" s="1" t="s">
        <v>152</v>
      </c>
    </row>
    <row r="107" spans="1:32" ht="23.25" customHeight="1" x14ac:dyDescent="0.25">
      <c r="A107" s="3" t="s">
        <v>30</v>
      </c>
      <c r="U107" s="1">
        <v>0</v>
      </c>
      <c r="V107" s="1">
        <v>0</v>
      </c>
      <c r="W107" s="1">
        <v>7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f t="shared" si="5"/>
        <v>7</v>
      </c>
      <c r="AF107" s="1" t="s">
        <v>152</v>
      </c>
    </row>
    <row r="108" spans="1:32" ht="23.25" customHeight="1" x14ac:dyDescent="0.25">
      <c r="A108" s="2" t="s">
        <v>33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f t="shared" si="5"/>
        <v>0</v>
      </c>
      <c r="AF108" s="1" t="s">
        <v>152</v>
      </c>
    </row>
    <row r="109" spans="1:32" ht="23.25" customHeight="1" x14ac:dyDescent="0.25">
      <c r="A109" s="2" t="s">
        <v>39</v>
      </c>
      <c r="U109" s="1">
        <v>0</v>
      </c>
      <c r="V109" s="1">
        <v>0</v>
      </c>
      <c r="W109" s="1">
        <v>1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f t="shared" si="5"/>
        <v>1</v>
      </c>
      <c r="AF109" s="1" t="s">
        <v>152</v>
      </c>
    </row>
    <row r="110" spans="1:32" ht="23.25" customHeight="1" x14ac:dyDescent="0.25">
      <c r="A110" s="2" t="s">
        <v>85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f t="shared" si="5"/>
        <v>0</v>
      </c>
      <c r="AF110" s="1" t="s">
        <v>152</v>
      </c>
    </row>
    <row r="111" spans="1:32" ht="23.25" customHeight="1" x14ac:dyDescent="0.25">
      <c r="A111" s="2" t="s">
        <v>89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f t="shared" si="5"/>
        <v>0</v>
      </c>
      <c r="AF111" s="1" t="s">
        <v>152</v>
      </c>
    </row>
    <row r="112" spans="1:32" ht="23.25" customHeight="1" x14ac:dyDescent="0.25">
      <c r="A112" s="2" t="s">
        <v>104</v>
      </c>
      <c r="U112" s="1">
        <v>0</v>
      </c>
      <c r="V112" s="1">
        <v>0</v>
      </c>
      <c r="W112" s="1">
        <v>8</v>
      </c>
      <c r="X112" s="1">
        <v>0</v>
      </c>
      <c r="Y112" s="1">
        <v>0</v>
      </c>
      <c r="Z112" s="1">
        <v>0</v>
      </c>
      <c r="AA112" s="1">
        <v>1</v>
      </c>
      <c r="AB112" s="1">
        <v>0</v>
      </c>
      <c r="AC112" s="1">
        <v>0</v>
      </c>
      <c r="AD112" s="1">
        <f t="shared" si="5"/>
        <v>9</v>
      </c>
      <c r="AF112" s="1" t="s">
        <v>152</v>
      </c>
    </row>
    <row r="113" spans="1:32" ht="23.25" customHeight="1" x14ac:dyDescent="0.25">
      <c r="A113" s="2" t="s">
        <v>109</v>
      </c>
      <c r="U113" s="1">
        <v>0</v>
      </c>
      <c r="V113" s="1">
        <v>0</v>
      </c>
      <c r="W113" s="1">
        <v>4</v>
      </c>
      <c r="X113" s="1">
        <v>0</v>
      </c>
      <c r="Y113" s="1">
        <v>1</v>
      </c>
      <c r="Z113" s="1">
        <v>0</v>
      </c>
      <c r="AA113" s="1">
        <v>0</v>
      </c>
      <c r="AB113" s="1">
        <v>0</v>
      </c>
      <c r="AC113" s="1">
        <v>0</v>
      </c>
      <c r="AD113" s="1">
        <f t="shared" si="5"/>
        <v>5</v>
      </c>
      <c r="AF113" s="1" t="s">
        <v>152</v>
      </c>
    </row>
    <row r="114" spans="1:32" ht="23.25" customHeight="1" x14ac:dyDescent="0.25">
      <c r="A114" s="2" t="s">
        <v>13</v>
      </c>
      <c r="U114" s="1">
        <v>0</v>
      </c>
      <c r="V114" s="1">
        <v>0</v>
      </c>
      <c r="W114" s="1">
        <v>15</v>
      </c>
      <c r="X114" s="1">
        <v>1</v>
      </c>
      <c r="Y114" s="1">
        <v>0</v>
      </c>
      <c r="Z114" s="1">
        <v>120</v>
      </c>
      <c r="AA114" s="1">
        <v>1</v>
      </c>
      <c r="AB114" s="1">
        <v>6</v>
      </c>
      <c r="AC114" s="1">
        <v>0</v>
      </c>
      <c r="AD114" s="1">
        <f t="shared" si="5"/>
        <v>143</v>
      </c>
      <c r="AF114" s="1" t="s">
        <v>156</v>
      </c>
    </row>
    <row r="115" spans="1:32" ht="23.25" customHeight="1" x14ac:dyDescent="0.25">
      <c r="A115" s="2" t="s">
        <v>16</v>
      </c>
      <c r="U115" s="1">
        <v>0</v>
      </c>
      <c r="V115" s="1">
        <v>0</v>
      </c>
      <c r="W115" s="1">
        <v>6</v>
      </c>
      <c r="X115" s="1">
        <v>0</v>
      </c>
      <c r="Y115" s="1">
        <v>0</v>
      </c>
      <c r="Z115" s="1">
        <v>1</v>
      </c>
      <c r="AA115" s="1">
        <v>3</v>
      </c>
      <c r="AB115" s="1">
        <v>3</v>
      </c>
      <c r="AC115" s="1">
        <v>0</v>
      </c>
      <c r="AD115" s="1">
        <f t="shared" si="5"/>
        <v>13</v>
      </c>
      <c r="AF115" s="1" t="s">
        <v>156</v>
      </c>
    </row>
    <row r="116" spans="1:32" ht="23.25" customHeight="1" x14ac:dyDescent="0.25">
      <c r="A116" s="2" t="s">
        <v>54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f t="shared" si="5"/>
        <v>0</v>
      </c>
      <c r="AF116" s="1" t="s">
        <v>156</v>
      </c>
    </row>
    <row r="117" spans="1:32" ht="23.25" customHeight="1" x14ac:dyDescent="0.25">
      <c r="A117" s="2" t="s">
        <v>57</v>
      </c>
      <c r="U117" s="1">
        <v>0</v>
      </c>
      <c r="V117" s="1">
        <v>0</v>
      </c>
      <c r="W117" s="1">
        <v>7</v>
      </c>
      <c r="X117" s="1">
        <v>0</v>
      </c>
      <c r="Y117" s="1">
        <v>0</v>
      </c>
      <c r="Z117" s="1">
        <v>16</v>
      </c>
      <c r="AA117" s="1">
        <v>1</v>
      </c>
      <c r="AB117" s="1">
        <v>1</v>
      </c>
      <c r="AC117" s="1">
        <v>0</v>
      </c>
      <c r="AD117" s="1">
        <f t="shared" si="5"/>
        <v>25</v>
      </c>
      <c r="AF117" s="1" t="s">
        <v>156</v>
      </c>
    </row>
    <row r="118" spans="1:32" ht="23.25" customHeight="1" x14ac:dyDescent="0.25">
      <c r="A118" s="2" t="s">
        <v>108</v>
      </c>
      <c r="U118" s="1">
        <v>0</v>
      </c>
      <c r="V118" s="1">
        <v>1</v>
      </c>
      <c r="W118" s="1">
        <v>8</v>
      </c>
      <c r="X118" s="1">
        <v>0</v>
      </c>
      <c r="Y118" s="1">
        <v>3</v>
      </c>
      <c r="Z118" s="1">
        <v>0</v>
      </c>
      <c r="AA118" s="1">
        <v>0</v>
      </c>
      <c r="AB118" s="1">
        <v>0</v>
      </c>
      <c r="AC118" s="1">
        <v>1</v>
      </c>
      <c r="AD118" s="1">
        <f t="shared" si="5"/>
        <v>13</v>
      </c>
      <c r="AF118" s="1" t="s">
        <v>156</v>
      </c>
    </row>
    <row r="119" spans="1:32" ht="23.25" customHeight="1" x14ac:dyDescent="0.25">
      <c r="A119" s="2" t="s">
        <v>111</v>
      </c>
      <c r="U119" s="1">
        <v>1</v>
      </c>
      <c r="V119" s="1">
        <v>5</v>
      </c>
      <c r="W119" s="1">
        <v>69</v>
      </c>
      <c r="X119" s="1">
        <v>0</v>
      </c>
      <c r="Y119" s="1">
        <v>5</v>
      </c>
      <c r="Z119" s="1">
        <v>0</v>
      </c>
      <c r="AA119" s="1">
        <v>2</v>
      </c>
      <c r="AB119" s="1">
        <v>0</v>
      </c>
      <c r="AC119" s="1">
        <v>2</v>
      </c>
      <c r="AD119" s="1">
        <f t="shared" si="5"/>
        <v>84</v>
      </c>
      <c r="AF119" s="1" t="s">
        <v>111</v>
      </c>
    </row>
    <row r="120" spans="1:32" ht="23.25" customHeight="1" x14ac:dyDescent="0.25">
      <c r="A120" s="2" t="s">
        <v>114</v>
      </c>
      <c r="U120" s="1">
        <v>5</v>
      </c>
      <c r="V120" s="1">
        <v>0</v>
      </c>
      <c r="W120" s="1">
        <v>332</v>
      </c>
      <c r="X120" s="1">
        <v>0</v>
      </c>
      <c r="Y120" s="1">
        <v>2</v>
      </c>
      <c r="Z120" s="1">
        <v>0</v>
      </c>
      <c r="AA120" s="1">
        <v>0</v>
      </c>
      <c r="AB120" s="1">
        <v>0</v>
      </c>
      <c r="AC120" s="1">
        <v>0</v>
      </c>
      <c r="AD120" s="1">
        <f t="shared" si="5"/>
        <v>339</v>
      </c>
      <c r="AF120" s="1" t="s">
        <v>114</v>
      </c>
    </row>
    <row r="121" spans="1:32" ht="23.25" customHeight="1" x14ac:dyDescent="0.25">
      <c r="A121" s="2" t="s">
        <v>102</v>
      </c>
      <c r="U121" s="1">
        <v>0</v>
      </c>
      <c r="V121" s="1">
        <v>0</v>
      </c>
      <c r="W121" s="1">
        <v>65</v>
      </c>
      <c r="X121" s="1">
        <v>0</v>
      </c>
      <c r="Y121" s="1">
        <v>0</v>
      </c>
      <c r="Z121" s="1">
        <v>0</v>
      </c>
      <c r="AA121" s="1">
        <v>3</v>
      </c>
      <c r="AB121" s="1">
        <v>1</v>
      </c>
      <c r="AC121" s="1">
        <v>0</v>
      </c>
      <c r="AD121" s="1">
        <f t="shared" si="5"/>
        <v>69</v>
      </c>
      <c r="AF121" s="1" t="s">
        <v>116</v>
      </c>
    </row>
    <row r="122" spans="1:32" ht="23.25" customHeight="1" x14ac:dyDescent="0.25">
      <c r="A122" s="2" t="s">
        <v>116</v>
      </c>
      <c r="U122" s="1">
        <v>9</v>
      </c>
      <c r="V122" s="1">
        <v>4</v>
      </c>
      <c r="W122" s="1">
        <v>2733</v>
      </c>
      <c r="X122" s="1">
        <v>13</v>
      </c>
      <c r="Y122" s="1">
        <v>26</v>
      </c>
      <c r="Z122" s="1">
        <v>1</v>
      </c>
      <c r="AA122" s="1">
        <v>12</v>
      </c>
      <c r="AB122" s="1">
        <v>13</v>
      </c>
      <c r="AC122" s="1">
        <v>10</v>
      </c>
      <c r="AD122" s="1">
        <f t="shared" si="5"/>
        <v>2821</v>
      </c>
      <c r="AF122" s="1" t="s">
        <v>116</v>
      </c>
    </row>
    <row r="123" spans="1:32" ht="23.25" customHeight="1" x14ac:dyDescent="0.25">
      <c r="A123" s="2" t="s">
        <v>120</v>
      </c>
      <c r="U123" s="1">
        <v>0</v>
      </c>
      <c r="V123" s="1">
        <v>3</v>
      </c>
      <c r="W123" s="1">
        <v>58</v>
      </c>
      <c r="X123" s="1">
        <v>1</v>
      </c>
      <c r="Y123" s="1">
        <v>2</v>
      </c>
      <c r="Z123" s="1">
        <v>0</v>
      </c>
      <c r="AA123" s="1">
        <v>2</v>
      </c>
      <c r="AB123" s="1">
        <v>0</v>
      </c>
      <c r="AC123" s="1">
        <v>0</v>
      </c>
      <c r="AD123" s="1">
        <f t="shared" si="5"/>
        <v>66</v>
      </c>
      <c r="AF123" s="1" t="s">
        <v>172</v>
      </c>
    </row>
    <row r="124" spans="1:32" ht="24.75" customHeight="1" x14ac:dyDescent="0.25"/>
  </sheetData>
  <autoFilter ref="A1:AF123">
    <sortState ref="A2:AF123">
      <sortCondition ref="AF1:AF12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3"/>
  <sheetViews>
    <sheetView topLeftCell="AH1" workbookViewId="0">
      <selection activeCell="AM12" sqref="AM12"/>
    </sheetView>
  </sheetViews>
  <sheetFormatPr defaultColWidth="15" defaultRowHeight="11.25" x14ac:dyDescent="0.25"/>
  <cols>
    <col min="1" max="1" width="0" style="2" hidden="1" customWidth="1"/>
    <col min="2" max="33" width="0" style="1" hidden="1" customWidth="1"/>
    <col min="34" max="16384" width="15" style="1"/>
  </cols>
  <sheetData>
    <row r="1" spans="1:38" ht="44.25" customHeight="1" x14ac:dyDescent="0.25">
      <c r="A1" s="2" t="s">
        <v>0</v>
      </c>
      <c r="B1" s="1" t="s">
        <v>122</v>
      </c>
      <c r="C1" s="1" t="s">
        <v>126</v>
      </c>
      <c r="D1" s="1" t="s">
        <v>130</v>
      </c>
      <c r="E1" s="1" t="s">
        <v>129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127</v>
      </c>
      <c r="K1" s="1" t="s">
        <v>128</v>
      </c>
      <c r="L1" s="1" t="s">
        <v>123</v>
      </c>
      <c r="M1" s="1" t="s">
        <v>124</v>
      </c>
      <c r="N1" s="1" t="s">
        <v>133</v>
      </c>
      <c r="O1" s="1" t="s">
        <v>125</v>
      </c>
      <c r="P1" s="1" t="s">
        <v>131</v>
      </c>
      <c r="Q1" s="1" t="s">
        <v>134</v>
      </c>
      <c r="R1" s="1" t="s">
        <v>132</v>
      </c>
      <c r="S1" s="1" t="s">
        <v>135</v>
      </c>
      <c r="T1" s="1" t="s">
        <v>135</v>
      </c>
      <c r="U1" s="1" t="s">
        <v>142</v>
      </c>
      <c r="V1" s="1" t="s">
        <v>4</v>
      </c>
      <c r="W1" s="1" t="s">
        <v>137</v>
      </c>
      <c r="X1" s="1" t="s">
        <v>138</v>
      </c>
      <c r="Y1" s="1" t="s">
        <v>3</v>
      </c>
      <c r="Z1" s="1" t="s">
        <v>139</v>
      </c>
      <c r="AA1" s="1" t="s">
        <v>128</v>
      </c>
      <c r="AB1" s="1" t="s">
        <v>140</v>
      </c>
      <c r="AC1" s="1" t="s">
        <v>141</v>
      </c>
      <c r="AD1" s="1" t="s">
        <v>147</v>
      </c>
      <c r="AF1" s="1" t="s">
        <v>173</v>
      </c>
      <c r="AH1" s="1" t="s">
        <v>175</v>
      </c>
      <c r="AI1" s="1" t="s">
        <v>176</v>
      </c>
      <c r="AJ1" s="1" t="s">
        <v>174</v>
      </c>
      <c r="AK1" s="1" t="s">
        <v>178</v>
      </c>
      <c r="AL1" s="1" t="s">
        <v>181</v>
      </c>
    </row>
    <row r="2" spans="1:38" ht="23.25" customHeight="1" x14ac:dyDescent="0.25">
      <c r="A2" s="2" t="s">
        <v>7</v>
      </c>
      <c r="U2" s="1">
        <v>1</v>
      </c>
      <c r="V2" s="1">
        <v>4</v>
      </c>
      <c r="W2" s="1">
        <v>50</v>
      </c>
      <c r="X2" s="1">
        <v>0</v>
      </c>
      <c r="Y2" s="1">
        <v>6</v>
      </c>
      <c r="Z2" s="1">
        <v>0</v>
      </c>
      <c r="AA2" s="1">
        <v>0</v>
      </c>
      <c r="AB2" s="1">
        <v>0</v>
      </c>
      <c r="AC2" s="1">
        <v>0</v>
      </c>
      <c r="AD2" s="1">
        <f t="shared" ref="AD2:AD33" si="0">SUM(U2:V2)+SUM(X2:AC2)</f>
        <v>11</v>
      </c>
      <c r="AF2" s="1" t="s">
        <v>159</v>
      </c>
      <c r="AH2" s="1" t="s">
        <v>159</v>
      </c>
      <c r="AI2" s="1">
        <f>SUM(AD2:AD4)</f>
        <v>17</v>
      </c>
      <c r="AJ2" s="1">
        <v>477</v>
      </c>
      <c r="AK2" s="1">
        <f>AJ2/AI2</f>
        <v>28.058823529411764</v>
      </c>
      <c r="AL2" s="1">
        <f>AI2/AJ2</f>
        <v>3.5639412997903561E-2</v>
      </c>
    </row>
    <row r="3" spans="1:38" ht="23.25" customHeight="1" x14ac:dyDescent="0.25">
      <c r="A3" s="2" t="s">
        <v>18</v>
      </c>
      <c r="U3" s="1">
        <v>1</v>
      </c>
      <c r="V3" s="1">
        <v>1</v>
      </c>
      <c r="W3" s="1">
        <v>76</v>
      </c>
      <c r="X3" s="1">
        <v>0</v>
      </c>
      <c r="Y3" s="1">
        <v>3</v>
      </c>
      <c r="Z3" s="1">
        <v>0</v>
      </c>
      <c r="AA3" s="1">
        <v>0</v>
      </c>
      <c r="AB3" s="1">
        <v>0</v>
      </c>
      <c r="AC3" s="1">
        <v>0</v>
      </c>
      <c r="AD3" s="1">
        <f t="shared" si="0"/>
        <v>5</v>
      </c>
      <c r="AF3" s="1" t="s">
        <v>159</v>
      </c>
      <c r="AH3" s="1" t="s">
        <v>155</v>
      </c>
      <c r="AI3" s="1">
        <f>SUM(AD5:AD10)</f>
        <v>8</v>
      </c>
      <c r="AJ3" s="1">
        <v>487</v>
      </c>
      <c r="AK3" s="1">
        <f t="shared" ref="AK3:AK50" si="1">AJ3/AI3</f>
        <v>60.875</v>
      </c>
      <c r="AL3" s="1">
        <f t="shared" ref="AL3:AL50" si="2">AI3/AJ3</f>
        <v>1.6427104722792608E-2</v>
      </c>
    </row>
    <row r="4" spans="1:38" ht="23.25" customHeight="1" x14ac:dyDescent="0.25">
      <c r="A4" s="2" t="s">
        <v>61</v>
      </c>
      <c r="U4" s="1">
        <v>0</v>
      </c>
      <c r="V4" s="1">
        <v>0</v>
      </c>
      <c r="W4" s="1">
        <v>3</v>
      </c>
      <c r="X4" s="1">
        <v>0</v>
      </c>
      <c r="Y4" s="1">
        <v>1</v>
      </c>
      <c r="Z4" s="1">
        <v>0</v>
      </c>
      <c r="AA4" s="1">
        <v>0</v>
      </c>
      <c r="AB4" s="1">
        <v>0</v>
      </c>
      <c r="AC4" s="1">
        <v>0</v>
      </c>
      <c r="AD4" s="1">
        <f t="shared" si="0"/>
        <v>1</v>
      </c>
      <c r="AF4" s="1" t="s">
        <v>159</v>
      </c>
      <c r="AH4" s="1" t="s">
        <v>161</v>
      </c>
      <c r="AI4" s="1">
        <f>AD11</f>
        <v>3</v>
      </c>
      <c r="AJ4" s="1">
        <v>42</v>
      </c>
      <c r="AK4" s="1">
        <f t="shared" si="1"/>
        <v>14</v>
      </c>
      <c r="AL4" s="1">
        <f t="shared" si="2"/>
        <v>7.1428571428571425E-2</v>
      </c>
    </row>
    <row r="5" spans="1:38" ht="23.25" customHeight="1" x14ac:dyDescent="0.25">
      <c r="A5" s="2" t="s">
        <v>12</v>
      </c>
      <c r="U5" s="1">
        <v>0</v>
      </c>
      <c r="V5" s="1">
        <v>0</v>
      </c>
      <c r="W5" s="1">
        <v>9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f t="shared" si="0"/>
        <v>0</v>
      </c>
      <c r="AF5" s="1" t="s">
        <v>155</v>
      </c>
      <c r="AH5" s="1" t="s">
        <v>157</v>
      </c>
      <c r="AI5" s="1">
        <f>SUM(AD12:AD13)</f>
        <v>5</v>
      </c>
      <c r="AJ5" s="1">
        <v>723</v>
      </c>
      <c r="AK5" s="1">
        <f t="shared" si="1"/>
        <v>144.6</v>
      </c>
      <c r="AL5" s="1">
        <f t="shared" si="2"/>
        <v>6.9156293222683261E-3</v>
      </c>
    </row>
    <row r="6" spans="1:38" ht="23.25" customHeight="1" x14ac:dyDescent="0.25">
      <c r="A6" s="2" t="s">
        <v>79</v>
      </c>
      <c r="U6" s="1">
        <v>0</v>
      </c>
      <c r="V6" s="1">
        <v>1</v>
      </c>
      <c r="W6" s="1">
        <v>4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f t="shared" si="0"/>
        <v>1</v>
      </c>
      <c r="AF6" s="1" t="s">
        <v>155</v>
      </c>
      <c r="AH6" s="1" t="s">
        <v>158</v>
      </c>
      <c r="AI6" s="1">
        <f>SUM(AD14:AD15)</f>
        <v>44</v>
      </c>
      <c r="AJ6" s="1">
        <v>1309</v>
      </c>
      <c r="AK6" s="1">
        <f t="shared" si="1"/>
        <v>29.75</v>
      </c>
      <c r="AL6" s="1">
        <f t="shared" si="2"/>
        <v>3.3613445378151259E-2</v>
      </c>
    </row>
    <row r="7" spans="1:38" ht="23.25" customHeight="1" x14ac:dyDescent="0.25">
      <c r="A7" s="2" t="s">
        <v>90</v>
      </c>
      <c r="U7" s="1">
        <v>0</v>
      </c>
      <c r="V7" s="1">
        <v>0</v>
      </c>
      <c r="W7" s="1">
        <v>2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f t="shared" si="0"/>
        <v>0</v>
      </c>
      <c r="AF7" s="1" t="s">
        <v>155</v>
      </c>
      <c r="AH7" s="1" t="s">
        <v>19</v>
      </c>
      <c r="AI7" s="1">
        <f>AD16</f>
        <v>0</v>
      </c>
      <c r="AK7" s="1" t="e">
        <f t="shared" si="1"/>
        <v>#DIV/0!</v>
      </c>
      <c r="AL7" s="1" t="e">
        <f t="shared" si="2"/>
        <v>#DIV/0!</v>
      </c>
    </row>
    <row r="8" spans="1:38" ht="23.25" customHeight="1" x14ac:dyDescent="0.25">
      <c r="A8" s="2" t="s">
        <v>113</v>
      </c>
      <c r="U8" s="1">
        <v>1</v>
      </c>
      <c r="V8" s="1">
        <v>2</v>
      </c>
      <c r="W8" s="1">
        <v>193</v>
      </c>
      <c r="X8" s="1">
        <v>0</v>
      </c>
      <c r="Y8" s="1">
        <v>1</v>
      </c>
      <c r="Z8" s="1">
        <v>0</v>
      </c>
      <c r="AA8" s="1">
        <v>0</v>
      </c>
      <c r="AB8" s="1">
        <v>0</v>
      </c>
      <c r="AC8" s="1">
        <v>1</v>
      </c>
      <c r="AD8" s="1">
        <f t="shared" si="0"/>
        <v>5</v>
      </c>
      <c r="AF8" s="1" t="s">
        <v>155</v>
      </c>
      <c r="AH8" s="1" t="s">
        <v>160</v>
      </c>
      <c r="AI8" s="1">
        <f>SUM(AD17:AD20)</f>
        <v>7</v>
      </c>
      <c r="AJ8" s="1">
        <v>905</v>
      </c>
      <c r="AK8" s="1">
        <f t="shared" si="1"/>
        <v>129.28571428571428</v>
      </c>
      <c r="AL8" s="1">
        <f t="shared" si="2"/>
        <v>7.7348066298342545E-3</v>
      </c>
    </row>
    <row r="9" spans="1:38" ht="23.25" customHeight="1" x14ac:dyDescent="0.25">
      <c r="A9" s="2" t="s">
        <v>117</v>
      </c>
      <c r="U9" s="1">
        <v>1</v>
      </c>
      <c r="V9" s="1">
        <v>0</v>
      </c>
      <c r="W9" s="1">
        <v>20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f t="shared" si="0"/>
        <v>1</v>
      </c>
      <c r="AF9" s="1" t="s">
        <v>155</v>
      </c>
      <c r="AH9" s="1" t="s">
        <v>31</v>
      </c>
      <c r="AI9" s="1">
        <f>SUM(AD21:AD22)</f>
        <v>321</v>
      </c>
      <c r="AJ9" s="1">
        <v>1376</v>
      </c>
      <c r="AK9" s="1">
        <f t="shared" si="1"/>
        <v>4.2866043613707161</v>
      </c>
      <c r="AL9" s="1">
        <f t="shared" si="2"/>
        <v>0.23328488372093023</v>
      </c>
    </row>
    <row r="10" spans="1:38" ht="23.25" customHeight="1" x14ac:dyDescent="0.25">
      <c r="A10" s="2" t="s">
        <v>119</v>
      </c>
      <c r="U10" s="1">
        <v>0</v>
      </c>
      <c r="V10" s="1">
        <v>1</v>
      </c>
      <c r="W10" s="1">
        <v>9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f t="shared" si="0"/>
        <v>1</v>
      </c>
      <c r="AF10" s="1" t="s">
        <v>155</v>
      </c>
      <c r="AH10" s="1" t="s">
        <v>34</v>
      </c>
      <c r="AI10" s="1">
        <f>AD23</f>
        <v>136</v>
      </c>
      <c r="AJ10" s="1">
        <v>2613</v>
      </c>
      <c r="AK10" s="1">
        <f t="shared" si="1"/>
        <v>19.213235294117649</v>
      </c>
      <c r="AL10" s="1">
        <f t="shared" si="2"/>
        <v>5.2047455032529659E-2</v>
      </c>
    </row>
    <row r="11" spans="1:38" ht="23.25" customHeight="1" x14ac:dyDescent="0.25">
      <c r="A11" s="2" t="s">
        <v>146</v>
      </c>
      <c r="U11" s="1">
        <v>0</v>
      </c>
      <c r="V11" s="1">
        <v>0</v>
      </c>
      <c r="W11" s="1">
        <v>16</v>
      </c>
      <c r="X11" s="1">
        <v>1</v>
      </c>
      <c r="Y11" s="1">
        <v>0</v>
      </c>
      <c r="Z11" s="1">
        <v>0</v>
      </c>
      <c r="AA11" s="1">
        <v>2</v>
      </c>
      <c r="AB11" s="1">
        <v>0</v>
      </c>
      <c r="AC11" s="1">
        <v>0</v>
      </c>
      <c r="AD11" s="1">
        <f t="shared" si="0"/>
        <v>3</v>
      </c>
      <c r="AF11" s="1" t="s">
        <v>161</v>
      </c>
      <c r="AH11" s="1" t="s">
        <v>36</v>
      </c>
      <c r="AI11" s="1">
        <f>SUM(AD24:AD25)</f>
        <v>87</v>
      </c>
      <c r="AJ11" s="1">
        <v>1013</v>
      </c>
      <c r="AK11" s="1">
        <f t="shared" si="1"/>
        <v>11.64367816091954</v>
      </c>
      <c r="AL11" s="1">
        <f t="shared" si="2"/>
        <v>8.5883514313919052E-2</v>
      </c>
    </row>
    <row r="12" spans="1:38" ht="23.25" customHeight="1" x14ac:dyDescent="0.25">
      <c r="A12" s="2" t="s">
        <v>14</v>
      </c>
      <c r="U12" s="1">
        <v>2</v>
      </c>
      <c r="V12" s="1">
        <v>0</v>
      </c>
      <c r="W12" s="1">
        <v>63</v>
      </c>
      <c r="X12" s="1">
        <v>1</v>
      </c>
      <c r="Y12" s="1">
        <v>1</v>
      </c>
      <c r="Z12" s="1">
        <v>0</v>
      </c>
      <c r="AA12" s="1">
        <v>0</v>
      </c>
      <c r="AB12" s="1">
        <v>0</v>
      </c>
      <c r="AC12" s="1">
        <v>0</v>
      </c>
      <c r="AD12" s="1">
        <f t="shared" si="0"/>
        <v>4</v>
      </c>
      <c r="AF12" s="1" t="s">
        <v>157</v>
      </c>
      <c r="AH12" s="1" t="s">
        <v>37</v>
      </c>
      <c r="AI12" s="1">
        <f>SUM(AD26:AD28)</f>
        <v>215</v>
      </c>
      <c r="AJ12" s="1">
        <v>2590</v>
      </c>
      <c r="AK12" s="1">
        <f t="shared" si="1"/>
        <v>12.046511627906977</v>
      </c>
      <c r="AL12" s="1">
        <f t="shared" si="2"/>
        <v>8.3011583011583012E-2</v>
      </c>
    </row>
    <row r="13" spans="1:38" ht="23.25" customHeight="1" x14ac:dyDescent="0.25">
      <c r="A13" s="2" t="s">
        <v>64</v>
      </c>
      <c r="U13" s="1">
        <v>0</v>
      </c>
      <c r="V13" s="1">
        <v>0</v>
      </c>
      <c r="W13" s="1">
        <v>33</v>
      </c>
      <c r="X13" s="1">
        <v>0</v>
      </c>
      <c r="Y13" s="1">
        <v>1</v>
      </c>
      <c r="Z13" s="1">
        <v>0</v>
      </c>
      <c r="AA13" s="1">
        <v>0</v>
      </c>
      <c r="AB13" s="1">
        <v>0</v>
      </c>
      <c r="AC13" s="1">
        <v>0</v>
      </c>
      <c r="AD13" s="1">
        <f t="shared" si="0"/>
        <v>1</v>
      </c>
      <c r="AF13" s="1" t="s">
        <v>157</v>
      </c>
      <c r="AH13" s="1" t="s">
        <v>38</v>
      </c>
      <c r="AI13" s="1">
        <f>SUM(AD29:AD31)</f>
        <v>63</v>
      </c>
      <c r="AJ13" s="1">
        <v>1024</v>
      </c>
      <c r="AK13" s="1">
        <f t="shared" si="1"/>
        <v>16.253968253968253</v>
      </c>
      <c r="AL13" s="1">
        <f t="shared" si="2"/>
        <v>6.15234375E-2</v>
      </c>
    </row>
    <row r="14" spans="1:38" ht="23.25" customHeight="1" x14ac:dyDescent="0.25">
      <c r="A14" s="2" t="s">
        <v>17</v>
      </c>
      <c r="U14" s="1">
        <v>6</v>
      </c>
      <c r="V14" s="1">
        <v>9</v>
      </c>
      <c r="W14" s="1">
        <v>268</v>
      </c>
      <c r="X14" s="1">
        <v>0</v>
      </c>
      <c r="Y14" s="1">
        <v>6</v>
      </c>
      <c r="Z14" s="1">
        <v>0</v>
      </c>
      <c r="AA14" s="1">
        <v>0</v>
      </c>
      <c r="AB14" s="1">
        <v>0</v>
      </c>
      <c r="AC14" s="1">
        <v>1</v>
      </c>
      <c r="AD14" s="1">
        <f t="shared" si="0"/>
        <v>22</v>
      </c>
      <c r="AF14" s="1" t="s">
        <v>158</v>
      </c>
      <c r="AH14" s="1" t="s">
        <v>150</v>
      </c>
      <c r="AI14" s="1">
        <f>SUM(AD32:AD35)</f>
        <v>95</v>
      </c>
      <c r="AJ14" s="1">
        <v>1051</v>
      </c>
      <c r="AK14" s="1">
        <f t="shared" si="1"/>
        <v>11.063157894736841</v>
      </c>
      <c r="AL14" s="1">
        <f t="shared" si="2"/>
        <v>9.0390104662226453E-2</v>
      </c>
    </row>
    <row r="15" spans="1:38" ht="23.25" customHeight="1" x14ac:dyDescent="0.25">
      <c r="A15" s="2" t="s">
        <v>26</v>
      </c>
      <c r="U15" s="1">
        <v>5</v>
      </c>
      <c r="V15" s="1">
        <v>2</v>
      </c>
      <c r="W15" s="1">
        <v>71</v>
      </c>
      <c r="X15" s="1">
        <v>0</v>
      </c>
      <c r="Y15" s="1">
        <v>14</v>
      </c>
      <c r="Z15" s="1">
        <v>0</v>
      </c>
      <c r="AA15" s="1">
        <v>0</v>
      </c>
      <c r="AB15" s="1">
        <v>0</v>
      </c>
      <c r="AC15" s="1">
        <v>1</v>
      </c>
      <c r="AD15" s="1">
        <f t="shared" si="0"/>
        <v>22</v>
      </c>
      <c r="AF15" s="1" t="s">
        <v>158</v>
      </c>
      <c r="AH15" s="1" t="s">
        <v>166</v>
      </c>
      <c r="AI15" s="1">
        <f>SUM(AD36:AD37)</f>
        <v>9</v>
      </c>
      <c r="AJ15" s="1">
        <v>692</v>
      </c>
      <c r="AK15" s="1">
        <f t="shared" si="1"/>
        <v>76.888888888888886</v>
      </c>
      <c r="AL15" s="1">
        <f t="shared" si="2"/>
        <v>1.300578034682081E-2</v>
      </c>
    </row>
    <row r="16" spans="1:38" ht="23.25" customHeight="1" x14ac:dyDescent="0.25">
      <c r="A16" s="2" t="s">
        <v>19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f t="shared" si="0"/>
        <v>0</v>
      </c>
      <c r="AF16" s="1" t="s">
        <v>19</v>
      </c>
      <c r="AH16" s="1" t="s">
        <v>162</v>
      </c>
      <c r="AI16" s="1">
        <f>SUM(AD38:AD39)</f>
        <v>26</v>
      </c>
      <c r="AJ16" s="1">
        <v>957</v>
      </c>
      <c r="AK16" s="1">
        <f t="shared" si="1"/>
        <v>36.807692307692307</v>
      </c>
      <c r="AL16" s="1">
        <f t="shared" si="2"/>
        <v>2.7168234064785787E-2</v>
      </c>
    </row>
    <row r="17" spans="1:38" ht="23.25" customHeight="1" x14ac:dyDescent="0.25">
      <c r="A17" s="2" t="s">
        <v>20</v>
      </c>
      <c r="U17" s="1">
        <v>0</v>
      </c>
      <c r="V17" s="1">
        <v>0</v>
      </c>
      <c r="W17" s="1">
        <v>46</v>
      </c>
      <c r="X17" s="1">
        <v>1</v>
      </c>
      <c r="Y17" s="1">
        <v>0</v>
      </c>
      <c r="Z17" s="1">
        <v>0</v>
      </c>
      <c r="AA17" s="1">
        <v>2</v>
      </c>
      <c r="AB17" s="1">
        <v>4</v>
      </c>
      <c r="AC17" s="1">
        <v>0</v>
      </c>
      <c r="AD17" s="1">
        <f t="shared" si="0"/>
        <v>7</v>
      </c>
      <c r="AF17" s="1" t="s">
        <v>160</v>
      </c>
      <c r="AH17" s="1" t="s">
        <v>42</v>
      </c>
      <c r="AI17" s="1">
        <f>SUM(AD40:AD42)</f>
        <v>31</v>
      </c>
      <c r="AJ17" s="1">
        <v>1417</v>
      </c>
      <c r="AK17" s="1">
        <f t="shared" si="1"/>
        <v>45.70967741935484</v>
      </c>
      <c r="AL17" s="1">
        <f t="shared" si="2"/>
        <v>2.1877205363443897E-2</v>
      </c>
    </row>
    <row r="18" spans="1:38" ht="23.25" customHeight="1" x14ac:dyDescent="0.25">
      <c r="A18" s="2" t="s">
        <v>21</v>
      </c>
      <c r="U18" s="1">
        <v>0</v>
      </c>
      <c r="V18" s="1">
        <v>0</v>
      </c>
      <c r="W18" s="1">
        <v>25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f t="shared" si="0"/>
        <v>0</v>
      </c>
      <c r="AF18" s="1" t="s">
        <v>160</v>
      </c>
      <c r="AH18" s="1" t="s">
        <v>168</v>
      </c>
      <c r="AI18" s="1">
        <f>SUM(AD43:AD44)</f>
        <v>87</v>
      </c>
      <c r="AJ18" s="1">
        <v>1216</v>
      </c>
      <c r="AK18" s="1">
        <f t="shared" si="1"/>
        <v>13.977011494252874</v>
      </c>
      <c r="AL18" s="1">
        <f t="shared" si="2"/>
        <v>7.1546052631578941E-2</v>
      </c>
    </row>
    <row r="19" spans="1:38" ht="23.25" customHeight="1" x14ac:dyDescent="0.25">
      <c r="A19" s="2" t="s">
        <v>46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f t="shared" si="0"/>
        <v>0</v>
      </c>
      <c r="AF19" s="1" t="s">
        <v>160</v>
      </c>
      <c r="AH19" s="1" t="s">
        <v>169</v>
      </c>
      <c r="AI19" s="1">
        <f>AD45</f>
        <v>1</v>
      </c>
      <c r="AJ19" s="1">
        <v>607</v>
      </c>
      <c r="AK19" s="1">
        <f t="shared" si="1"/>
        <v>607</v>
      </c>
      <c r="AL19" s="1">
        <f t="shared" si="2"/>
        <v>1.6474464579901153E-3</v>
      </c>
    </row>
    <row r="20" spans="1:38" ht="23.25" customHeight="1" x14ac:dyDescent="0.25">
      <c r="A20" s="2" t="s">
        <v>110</v>
      </c>
      <c r="U20" s="1">
        <v>0</v>
      </c>
      <c r="V20" s="1">
        <v>0</v>
      </c>
      <c r="W20" s="1">
        <v>8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f t="shared" si="0"/>
        <v>0</v>
      </c>
      <c r="AF20" s="1" t="s">
        <v>160</v>
      </c>
      <c r="AH20" s="1" t="s">
        <v>154</v>
      </c>
      <c r="AI20" s="1">
        <f>SUM(AD46:AD55)</f>
        <v>3</v>
      </c>
      <c r="AJ20" s="1">
        <v>493</v>
      </c>
      <c r="AK20" s="1">
        <f t="shared" si="1"/>
        <v>164.33333333333334</v>
      </c>
      <c r="AL20" s="1">
        <f t="shared" si="2"/>
        <v>6.0851926977687626E-3</v>
      </c>
    </row>
    <row r="21" spans="1:38" ht="23.25" customHeight="1" x14ac:dyDescent="0.25">
      <c r="A21" s="2" t="s">
        <v>31</v>
      </c>
      <c r="U21" s="1">
        <v>2</v>
      </c>
      <c r="V21" s="1">
        <v>0</v>
      </c>
      <c r="W21" s="1">
        <v>989</v>
      </c>
      <c r="X21" s="1">
        <v>48</v>
      </c>
      <c r="Y21" s="1">
        <v>6</v>
      </c>
      <c r="Z21" s="1">
        <v>37</v>
      </c>
      <c r="AA21" s="1">
        <v>130</v>
      </c>
      <c r="AB21" s="1">
        <v>47</v>
      </c>
      <c r="AC21" s="1">
        <v>0</v>
      </c>
      <c r="AD21" s="1">
        <f t="shared" si="0"/>
        <v>270</v>
      </c>
      <c r="AF21" s="1" t="s">
        <v>31</v>
      </c>
      <c r="AH21" s="1" t="s">
        <v>163</v>
      </c>
      <c r="AI21" s="1">
        <f>SUM(AD56:AD58)</f>
        <v>8</v>
      </c>
      <c r="AJ21" s="1">
        <v>1455</v>
      </c>
      <c r="AK21" s="1">
        <f t="shared" si="1"/>
        <v>181.875</v>
      </c>
      <c r="AL21" s="1">
        <f t="shared" si="2"/>
        <v>5.4982817869415812E-3</v>
      </c>
    </row>
    <row r="22" spans="1:38" ht="23.25" customHeight="1" x14ac:dyDescent="0.25">
      <c r="A22" s="2" t="s">
        <v>52</v>
      </c>
      <c r="U22" s="1">
        <v>0</v>
      </c>
      <c r="V22" s="1">
        <v>0</v>
      </c>
      <c r="W22" s="1">
        <v>12</v>
      </c>
      <c r="X22" s="1">
        <v>36</v>
      </c>
      <c r="Y22" s="1">
        <v>0</v>
      </c>
      <c r="Z22" s="1">
        <v>4</v>
      </c>
      <c r="AA22" s="1">
        <v>8</v>
      </c>
      <c r="AB22" s="1">
        <v>3</v>
      </c>
      <c r="AC22" s="1">
        <v>0</v>
      </c>
      <c r="AD22" s="1">
        <f t="shared" si="0"/>
        <v>51</v>
      </c>
      <c r="AF22" s="1" t="s">
        <v>31</v>
      </c>
      <c r="AH22" s="1" t="s">
        <v>165</v>
      </c>
      <c r="AI22" s="1">
        <f>AD59</f>
        <v>24</v>
      </c>
      <c r="AJ22" s="1">
        <v>842</v>
      </c>
      <c r="AK22" s="1">
        <f t="shared" si="1"/>
        <v>35.083333333333336</v>
      </c>
      <c r="AL22" s="1">
        <f t="shared" si="2"/>
        <v>2.8503562945368172E-2</v>
      </c>
    </row>
    <row r="23" spans="1:38" ht="23.25" customHeight="1" x14ac:dyDescent="0.25">
      <c r="A23" s="2" t="s">
        <v>34</v>
      </c>
      <c r="U23" s="1">
        <v>2</v>
      </c>
      <c r="V23" s="1">
        <v>1</v>
      </c>
      <c r="W23" s="1">
        <v>112</v>
      </c>
      <c r="X23" s="1">
        <v>2</v>
      </c>
      <c r="Y23" s="1">
        <v>5</v>
      </c>
      <c r="Z23" s="1">
        <v>18</v>
      </c>
      <c r="AA23" s="1">
        <v>40</v>
      </c>
      <c r="AB23" s="1">
        <v>68</v>
      </c>
      <c r="AC23" s="1">
        <v>0</v>
      </c>
      <c r="AD23" s="1">
        <f t="shared" si="0"/>
        <v>136</v>
      </c>
      <c r="AF23" s="1" t="s">
        <v>34</v>
      </c>
      <c r="AH23" s="1" t="s">
        <v>170</v>
      </c>
      <c r="AI23" s="1">
        <f>AD60</f>
        <v>10</v>
      </c>
      <c r="AJ23" s="1">
        <v>634</v>
      </c>
      <c r="AK23" s="1">
        <f t="shared" si="1"/>
        <v>63.4</v>
      </c>
      <c r="AL23" s="1">
        <f t="shared" si="2"/>
        <v>1.5772870662460567E-2</v>
      </c>
    </row>
    <row r="24" spans="1:38" ht="23.25" customHeight="1" x14ac:dyDescent="0.25">
      <c r="A24" s="2" t="s">
        <v>22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f t="shared" si="0"/>
        <v>0</v>
      </c>
      <c r="AF24" s="1" t="s">
        <v>36</v>
      </c>
      <c r="AH24" s="1" t="s">
        <v>50</v>
      </c>
      <c r="AI24" s="1">
        <f>AD61</f>
        <v>53</v>
      </c>
      <c r="AK24" s="1">
        <f t="shared" si="1"/>
        <v>0</v>
      </c>
      <c r="AL24" s="1" t="e">
        <f t="shared" si="2"/>
        <v>#DIV/0!</v>
      </c>
    </row>
    <row r="25" spans="1:38" ht="23.25" customHeight="1" x14ac:dyDescent="0.25">
      <c r="A25" s="2" t="s">
        <v>36</v>
      </c>
      <c r="U25" s="1">
        <v>1</v>
      </c>
      <c r="V25" s="1">
        <v>2</v>
      </c>
      <c r="W25" s="1">
        <v>398</v>
      </c>
      <c r="X25" s="1">
        <v>11</v>
      </c>
      <c r="Y25" s="1">
        <v>7</v>
      </c>
      <c r="Z25" s="1">
        <v>13</v>
      </c>
      <c r="AA25" s="1">
        <v>19</v>
      </c>
      <c r="AB25" s="1">
        <v>34</v>
      </c>
      <c r="AC25" s="1">
        <v>0</v>
      </c>
      <c r="AD25" s="1">
        <f t="shared" si="0"/>
        <v>87</v>
      </c>
      <c r="AF25" s="1" t="s">
        <v>36</v>
      </c>
      <c r="AH25" s="1" t="s">
        <v>51</v>
      </c>
      <c r="AI25" s="1">
        <f>AD62</f>
        <v>0</v>
      </c>
      <c r="AJ25" s="1">
        <v>147</v>
      </c>
      <c r="AK25" s="1" t="e">
        <f t="shared" si="1"/>
        <v>#DIV/0!</v>
      </c>
      <c r="AL25" s="1">
        <f t="shared" si="2"/>
        <v>0</v>
      </c>
    </row>
    <row r="26" spans="1:38" ht="23.25" customHeight="1" x14ac:dyDescent="0.25">
      <c r="A26" s="2" t="s">
        <v>27</v>
      </c>
      <c r="U26" s="1">
        <v>0</v>
      </c>
      <c r="V26" s="1">
        <v>0</v>
      </c>
      <c r="W26" s="1">
        <v>2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f t="shared" si="0"/>
        <v>0</v>
      </c>
      <c r="AF26" s="1" t="s">
        <v>37</v>
      </c>
      <c r="AH26" s="1" t="s">
        <v>53</v>
      </c>
      <c r="AI26" s="1">
        <f>SUM(AD63:AD64)</f>
        <v>30</v>
      </c>
      <c r="AJ26" s="1">
        <v>1442</v>
      </c>
      <c r="AK26" s="1">
        <f t="shared" si="1"/>
        <v>48.06666666666667</v>
      </c>
      <c r="AL26" s="1">
        <f t="shared" si="2"/>
        <v>2.0804438280166437E-2</v>
      </c>
    </row>
    <row r="27" spans="1:38" ht="23.25" customHeight="1" x14ac:dyDescent="0.25">
      <c r="A27" s="2" t="s">
        <v>37</v>
      </c>
      <c r="U27" s="1">
        <v>5</v>
      </c>
      <c r="V27" s="1">
        <v>1</v>
      </c>
      <c r="W27" s="1">
        <v>742</v>
      </c>
      <c r="X27" s="1">
        <v>15</v>
      </c>
      <c r="Y27" s="1">
        <v>5</v>
      </c>
      <c r="Z27" s="1">
        <v>4</v>
      </c>
      <c r="AA27" s="1">
        <v>140</v>
      </c>
      <c r="AB27" s="1">
        <v>44</v>
      </c>
      <c r="AC27" s="1">
        <v>0</v>
      </c>
      <c r="AD27" s="1">
        <f t="shared" si="0"/>
        <v>214</v>
      </c>
      <c r="AF27" s="1" t="s">
        <v>37</v>
      </c>
      <c r="AH27" s="1" t="s">
        <v>153</v>
      </c>
      <c r="AI27" s="1">
        <f>SUM(AD65:AD67)</f>
        <v>11</v>
      </c>
      <c r="AJ27" s="1">
        <v>1187</v>
      </c>
      <c r="AK27" s="1">
        <f t="shared" si="1"/>
        <v>107.90909090909091</v>
      </c>
      <c r="AL27" s="1">
        <f t="shared" si="2"/>
        <v>9.2670598146588033E-3</v>
      </c>
    </row>
    <row r="28" spans="1:38" ht="23.25" customHeight="1" x14ac:dyDescent="0.25">
      <c r="A28" s="2" t="s">
        <v>112</v>
      </c>
      <c r="U28" s="1">
        <v>0</v>
      </c>
      <c r="V28" s="1">
        <v>0</v>
      </c>
      <c r="W28" s="1">
        <v>1</v>
      </c>
      <c r="X28" s="1">
        <v>1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f t="shared" si="0"/>
        <v>1</v>
      </c>
      <c r="AF28" s="1" t="s">
        <v>37</v>
      </c>
      <c r="AH28" s="1" t="s">
        <v>59</v>
      </c>
      <c r="AI28" s="1">
        <f>SUM(AD68:AD69)</f>
        <v>5</v>
      </c>
      <c r="AJ28" s="1">
        <v>833</v>
      </c>
      <c r="AK28" s="1">
        <f t="shared" si="1"/>
        <v>166.6</v>
      </c>
      <c r="AL28" s="1">
        <f t="shared" si="2"/>
        <v>6.0024009603841539E-3</v>
      </c>
    </row>
    <row r="29" spans="1:38" ht="23.25" customHeight="1" x14ac:dyDescent="0.25">
      <c r="A29" s="2" t="s">
        <v>11</v>
      </c>
      <c r="U29" s="1">
        <v>0</v>
      </c>
      <c r="V29" s="1">
        <v>0</v>
      </c>
      <c r="W29" s="1">
        <v>44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f t="shared" si="0"/>
        <v>0</v>
      </c>
      <c r="AF29" s="1" t="s">
        <v>38</v>
      </c>
      <c r="AH29" s="1" t="s">
        <v>58</v>
      </c>
      <c r="AI29" s="1">
        <f>SUM(AD70:AD72)</f>
        <v>17</v>
      </c>
      <c r="AJ29" s="1">
        <v>2687</v>
      </c>
      <c r="AK29" s="1">
        <f t="shared" si="1"/>
        <v>158.05882352941177</v>
      </c>
      <c r="AL29" s="1">
        <f t="shared" si="2"/>
        <v>6.3267584666914772E-3</v>
      </c>
    </row>
    <row r="30" spans="1:38" ht="23.25" customHeight="1" x14ac:dyDescent="0.25">
      <c r="A30" s="2" t="s">
        <v>38</v>
      </c>
      <c r="U30" s="1">
        <v>7</v>
      </c>
      <c r="V30" s="1">
        <v>3</v>
      </c>
      <c r="W30" s="1">
        <v>1678</v>
      </c>
      <c r="X30" s="1">
        <v>6</v>
      </c>
      <c r="Y30" s="1">
        <v>17</v>
      </c>
      <c r="Z30" s="1">
        <v>3</v>
      </c>
      <c r="AA30" s="1">
        <v>12</v>
      </c>
      <c r="AB30" s="1">
        <v>10</v>
      </c>
      <c r="AC30" s="1">
        <v>5</v>
      </c>
      <c r="AD30" s="1">
        <f t="shared" si="0"/>
        <v>63</v>
      </c>
      <c r="AF30" s="1" t="s">
        <v>38</v>
      </c>
      <c r="AH30" s="1" t="s">
        <v>171</v>
      </c>
      <c r="AI30" s="1">
        <f>SUM(AD73:AD77)</f>
        <v>5</v>
      </c>
      <c r="AJ30" s="1">
        <v>249</v>
      </c>
      <c r="AK30" s="1">
        <f t="shared" si="1"/>
        <v>49.8</v>
      </c>
      <c r="AL30" s="1">
        <f t="shared" si="2"/>
        <v>2.0080321285140562E-2</v>
      </c>
    </row>
    <row r="31" spans="1:38" ht="23.25" customHeight="1" x14ac:dyDescent="0.25">
      <c r="A31" s="2" t="s">
        <v>78</v>
      </c>
      <c r="U31" s="1">
        <v>0</v>
      </c>
      <c r="V31" s="1">
        <v>0</v>
      </c>
      <c r="W31" s="1">
        <v>26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f t="shared" si="0"/>
        <v>0</v>
      </c>
      <c r="AF31" s="1" t="s">
        <v>38</v>
      </c>
      <c r="AH31" s="1" t="s">
        <v>72</v>
      </c>
      <c r="AI31" s="1">
        <f>SUM(AD78:AD81)</f>
        <v>261</v>
      </c>
      <c r="AJ31" s="1">
        <v>3324</v>
      </c>
      <c r="AK31" s="1">
        <f t="shared" si="1"/>
        <v>12.735632183908047</v>
      </c>
      <c r="AL31" s="1">
        <f t="shared" si="2"/>
        <v>7.8519855595667876E-2</v>
      </c>
    </row>
    <row r="32" spans="1:38" ht="23.25" customHeight="1" x14ac:dyDescent="0.25">
      <c r="A32" s="2" t="s">
        <v>32</v>
      </c>
      <c r="U32" s="1">
        <v>0</v>
      </c>
      <c r="V32" s="1">
        <v>1</v>
      </c>
      <c r="W32" s="1">
        <v>42</v>
      </c>
      <c r="X32" s="1">
        <v>0</v>
      </c>
      <c r="Y32" s="1">
        <v>1</v>
      </c>
      <c r="Z32" s="1">
        <v>79</v>
      </c>
      <c r="AA32" s="1">
        <v>7</v>
      </c>
      <c r="AB32" s="1">
        <v>6</v>
      </c>
      <c r="AC32" s="1">
        <v>0</v>
      </c>
      <c r="AD32" s="1">
        <f t="shared" si="0"/>
        <v>94</v>
      </c>
      <c r="AF32" s="1" t="s">
        <v>150</v>
      </c>
      <c r="AH32" s="1" t="s">
        <v>67</v>
      </c>
      <c r="AI32" s="1">
        <f>AD82</f>
        <v>10</v>
      </c>
      <c r="AJ32" s="1">
        <v>2074</v>
      </c>
      <c r="AK32" s="1">
        <f t="shared" si="1"/>
        <v>207.4</v>
      </c>
      <c r="AL32" s="1">
        <f t="shared" si="2"/>
        <v>4.8216007714561235E-3</v>
      </c>
    </row>
    <row r="33" spans="1:38" ht="23.25" customHeight="1" x14ac:dyDescent="0.25">
      <c r="A33" s="2" t="s">
        <v>35</v>
      </c>
      <c r="U33" s="1">
        <v>0</v>
      </c>
      <c r="V33" s="1">
        <v>0</v>
      </c>
      <c r="W33" s="1">
        <v>1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f t="shared" si="0"/>
        <v>0</v>
      </c>
      <c r="AF33" s="1" t="s">
        <v>150</v>
      </c>
      <c r="AH33" s="1" t="s">
        <v>73</v>
      </c>
      <c r="AI33" s="1">
        <f>AD83</f>
        <v>15</v>
      </c>
      <c r="AJ33" s="1">
        <v>913</v>
      </c>
      <c r="AK33" s="1">
        <f t="shared" si="1"/>
        <v>60.866666666666667</v>
      </c>
      <c r="AL33" s="1">
        <f t="shared" si="2"/>
        <v>1.642935377875137E-2</v>
      </c>
    </row>
    <row r="34" spans="1:38" ht="23.25" customHeight="1" x14ac:dyDescent="0.25">
      <c r="A34" s="2" t="s">
        <v>48</v>
      </c>
      <c r="U34" s="1">
        <v>0</v>
      </c>
      <c r="V34" s="1">
        <v>0</v>
      </c>
      <c r="W34" s="1">
        <v>1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f t="shared" ref="AD34:AD65" si="3">SUM(U34:V34)+SUM(X34:AC34)</f>
        <v>0</v>
      </c>
      <c r="AF34" s="1" t="s">
        <v>150</v>
      </c>
      <c r="AH34" s="1" t="s">
        <v>74</v>
      </c>
      <c r="AI34" s="1">
        <f>AD84</f>
        <v>209</v>
      </c>
      <c r="AJ34" s="1">
        <v>1936</v>
      </c>
      <c r="AK34" s="1">
        <f t="shared" si="1"/>
        <v>9.2631578947368425</v>
      </c>
      <c r="AL34" s="1">
        <f t="shared" si="2"/>
        <v>0.10795454545454546</v>
      </c>
    </row>
    <row r="35" spans="1:38" ht="23.25" customHeight="1" x14ac:dyDescent="0.25">
      <c r="A35" s="2" t="s">
        <v>98</v>
      </c>
      <c r="U35" s="1">
        <v>0</v>
      </c>
      <c r="V35" s="1">
        <v>0</v>
      </c>
      <c r="W35" s="1">
        <v>1</v>
      </c>
      <c r="X35" s="1">
        <v>0</v>
      </c>
      <c r="Y35" s="1">
        <v>1</v>
      </c>
      <c r="Z35" s="1">
        <v>0</v>
      </c>
      <c r="AA35" s="1">
        <v>0</v>
      </c>
      <c r="AB35" s="1">
        <v>0</v>
      </c>
      <c r="AC35" s="1">
        <v>0</v>
      </c>
      <c r="AD35" s="1">
        <f t="shared" si="3"/>
        <v>1</v>
      </c>
      <c r="AF35" s="1" t="s">
        <v>150</v>
      </c>
      <c r="AH35" s="1" t="s">
        <v>75</v>
      </c>
      <c r="AI35" s="1">
        <f>SUM(AD85:AD86)</f>
        <v>8</v>
      </c>
      <c r="AJ35" s="1">
        <v>834</v>
      </c>
      <c r="AK35" s="1">
        <f t="shared" si="1"/>
        <v>104.25</v>
      </c>
      <c r="AL35" s="1">
        <f t="shared" si="2"/>
        <v>9.5923261390887284E-3</v>
      </c>
    </row>
    <row r="36" spans="1:38" ht="23.25" customHeight="1" x14ac:dyDescent="0.25">
      <c r="A36" s="2" t="s">
        <v>41</v>
      </c>
      <c r="U36" s="1">
        <v>3</v>
      </c>
      <c r="V36" s="1">
        <v>0</v>
      </c>
      <c r="W36" s="1">
        <v>386</v>
      </c>
      <c r="X36" s="1">
        <v>0</v>
      </c>
      <c r="Y36" s="1">
        <v>2</v>
      </c>
      <c r="Z36" s="1">
        <v>0</v>
      </c>
      <c r="AA36" s="1">
        <v>0</v>
      </c>
      <c r="AB36" s="1">
        <v>0</v>
      </c>
      <c r="AC36" s="1">
        <v>0</v>
      </c>
      <c r="AD36" s="1">
        <f t="shared" si="3"/>
        <v>5</v>
      </c>
      <c r="AF36" s="1" t="s">
        <v>166</v>
      </c>
      <c r="AH36" s="1" t="s">
        <v>77</v>
      </c>
      <c r="AI36" s="1">
        <f>AD87</f>
        <v>77</v>
      </c>
      <c r="AJ36" s="1">
        <v>1006</v>
      </c>
      <c r="AK36" s="1">
        <f t="shared" si="1"/>
        <v>13.064935064935066</v>
      </c>
      <c r="AL36" s="1">
        <f t="shared" si="2"/>
        <v>7.6540755467196825E-2</v>
      </c>
    </row>
    <row r="37" spans="1:38" ht="23.25" customHeight="1" x14ac:dyDescent="0.25">
      <c r="A37" s="2" t="s">
        <v>105</v>
      </c>
      <c r="U37" s="1">
        <v>2</v>
      </c>
      <c r="V37" s="1">
        <v>0</v>
      </c>
      <c r="W37" s="1">
        <v>43</v>
      </c>
      <c r="X37" s="1">
        <v>0</v>
      </c>
      <c r="Y37" s="1">
        <v>1</v>
      </c>
      <c r="Z37" s="1">
        <v>0</v>
      </c>
      <c r="AA37" s="1">
        <v>0</v>
      </c>
      <c r="AB37" s="1">
        <v>1</v>
      </c>
      <c r="AC37" s="1">
        <v>0</v>
      </c>
      <c r="AD37" s="1">
        <f t="shared" si="3"/>
        <v>4</v>
      </c>
      <c r="AF37" s="1" t="s">
        <v>166</v>
      </c>
      <c r="AH37" s="1" t="s">
        <v>83</v>
      </c>
      <c r="AI37" s="1">
        <f>AD88</f>
        <v>0</v>
      </c>
      <c r="AJ37" s="1">
        <v>147</v>
      </c>
      <c r="AK37" s="1" t="e">
        <f t="shared" si="1"/>
        <v>#DIV/0!</v>
      </c>
      <c r="AL37" s="1">
        <f t="shared" si="2"/>
        <v>0</v>
      </c>
    </row>
    <row r="38" spans="1:38" ht="23.25" customHeight="1" x14ac:dyDescent="0.25">
      <c r="A38" s="2" t="s">
        <v>23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f t="shared" si="3"/>
        <v>0</v>
      </c>
      <c r="AF38" s="1" t="s">
        <v>162</v>
      </c>
      <c r="AH38" s="1" t="s">
        <v>151</v>
      </c>
      <c r="AI38" s="1">
        <f>SUM(AD89:AD92)</f>
        <v>5</v>
      </c>
      <c r="AJ38" s="1">
        <v>599</v>
      </c>
      <c r="AK38" s="1">
        <f t="shared" si="1"/>
        <v>119.8</v>
      </c>
      <c r="AL38" s="1">
        <f t="shared" si="2"/>
        <v>8.3472454090150246E-3</v>
      </c>
    </row>
    <row r="39" spans="1:38" ht="23.25" customHeight="1" x14ac:dyDescent="0.25">
      <c r="A39" s="2" t="s">
        <v>40</v>
      </c>
      <c r="U39" s="1">
        <v>0</v>
      </c>
      <c r="V39" s="1">
        <v>6</v>
      </c>
      <c r="W39" s="1">
        <v>572</v>
      </c>
      <c r="X39" s="1">
        <v>1</v>
      </c>
      <c r="Y39" s="1">
        <v>16</v>
      </c>
      <c r="Z39" s="1">
        <v>1</v>
      </c>
      <c r="AA39" s="1">
        <v>1</v>
      </c>
      <c r="AB39" s="1">
        <v>0</v>
      </c>
      <c r="AC39" s="1">
        <v>1</v>
      </c>
      <c r="AD39" s="1">
        <f t="shared" si="3"/>
        <v>26</v>
      </c>
      <c r="AF39" s="1" t="s">
        <v>162</v>
      </c>
      <c r="AH39" s="1" t="s">
        <v>87</v>
      </c>
      <c r="AI39" s="1">
        <f>AD93</f>
        <v>42</v>
      </c>
      <c r="AJ39" s="1">
        <v>1347</v>
      </c>
      <c r="AK39" s="1">
        <f t="shared" si="1"/>
        <v>32.071428571428569</v>
      </c>
      <c r="AL39" s="1">
        <f t="shared" si="2"/>
        <v>3.1180400890868598E-2</v>
      </c>
    </row>
    <row r="40" spans="1:38" ht="23.25" customHeight="1" x14ac:dyDescent="0.25">
      <c r="A40" s="2" t="s">
        <v>42</v>
      </c>
      <c r="U40" s="1">
        <v>3</v>
      </c>
      <c r="V40" s="1">
        <v>7</v>
      </c>
      <c r="W40" s="1">
        <v>90</v>
      </c>
      <c r="X40" s="1">
        <v>0</v>
      </c>
      <c r="Y40" s="1">
        <v>15</v>
      </c>
      <c r="Z40" s="1">
        <v>0</v>
      </c>
      <c r="AA40" s="1">
        <v>1</v>
      </c>
      <c r="AB40" s="1">
        <v>1</v>
      </c>
      <c r="AC40" s="1">
        <v>1</v>
      </c>
      <c r="AD40" s="1">
        <f t="shared" si="3"/>
        <v>28</v>
      </c>
      <c r="AF40" s="1" t="s">
        <v>42</v>
      </c>
      <c r="AH40" s="1" t="s">
        <v>91</v>
      </c>
      <c r="AI40" s="1">
        <f>SUM(AD94:AD96)</f>
        <v>107</v>
      </c>
      <c r="AJ40" s="1">
        <v>1610</v>
      </c>
      <c r="AK40" s="1">
        <f t="shared" si="1"/>
        <v>15.046728971962617</v>
      </c>
      <c r="AL40" s="1">
        <f t="shared" si="2"/>
        <v>6.6459627329192542E-2</v>
      </c>
    </row>
    <row r="41" spans="1:38" ht="23.25" customHeight="1" x14ac:dyDescent="0.25">
      <c r="A41" s="2" t="s">
        <v>94</v>
      </c>
      <c r="U41" s="1">
        <v>0</v>
      </c>
      <c r="V41" s="1">
        <v>0</v>
      </c>
      <c r="W41" s="1">
        <v>2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f t="shared" si="3"/>
        <v>0</v>
      </c>
      <c r="AF41" s="1" t="s">
        <v>42</v>
      </c>
      <c r="AH41" s="1" t="s">
        <v>164</v>
      </c>
      <c r="AI41" s="1">
        <f>SUM(AD97:AD98)</f>
        <v>17</v>
      </c>
      <c r="AJ41" s="1">
        <v>1048</v>
      </c>
      <c r="AK41" s="1">
        <f t="shared" si="1"/>
        <v>61.647058823529413</v>
      </c>
      <c r="AL41" s="1">
        <f t="shared" si="2"/>
        <v>1.6221374045801526E-2</v>
      </c>
    </row>
    <row r="42" spans="1:38" ht="23.25" customHeight="1" x14ac:dyDescent="0.25">
      <c r="A42" s="2" t="s">
        <v>106</v>
      </c>
      <c r="U42" s="1">
        <v>1</v>
      </c>
      <c r="V42" s="1">
        <v>0</v>
      </c>
      <c r="W42" s="1">
        <v>4</v>
      </c>
      <c r="X42" s="1">
        <v>0</v>
      </c>
      <c r="Y42" s="1">
        <v>2</v>
      </c>
      <c r="Z42" s="1">
        <v>0</v>
      </c>
      <c r="AA42" s="1">
        <v>0</v>
      </c>
      <c r="AB42" s="1">
        <v>0</v>
      </c>
      <c r="AC42" s="1">
        <v>0</v>
      </c>
      <c r="AD42" s="1">
        <f t="shared" si="3"/>
        <v>3</v>
      </c>
      <c r="AF42" s="1" t="s">
        <v>42</v>
      </c>
      <c r="AH42" s="1" t="s">
        <v>99</v>
      </c>
      <c r="AI42" s="1">
        <f>AD99</f>
        <v>21</v>
      </c>
      <c r="AJ42" s="1">
        <v>1467</v>
      </c>
      <c r="AK42" s="1">
        <f t="shared" si="1"/>
        <v>69.857142857142861</v>
      </c>
      <c r="AL42" s="1">
        <f t="shared" si="2"/>
        <v>1.4314928425357873E-2</v>
      </c>
    </row>
    <row r="43" spans="1:38" ht="23.25" customHeight="1" x14ac:dyDescent="0.25">
      <c r="A43" s="2" t="s">
        <v>44</v>
      </c>
      <c r="U43" s="1">
        <v>9</v>
      </c>
      <c r="V43" s="1">
        <v>4</v>
      </c>
      <c r="W43" s="1">
        <v>598</v>
      </c>
      <c r="X43" s="1">
        <v>34</v>
      </c>
      <c r="Y43" s="1">
        <v>8</v>
      </c>
      <c r="Z43" s="1">
        <v>3</v>
      </c>
      <c r="AA43" s="1">
        <v>20</v>
      </c>
      <c r="AB43" s="1">
        <v>2</v>
      </c>
      <c r="AC43" s="1">
        <v>0</v>
      </c>
      <c r="AD43" s="1">
        <f t="shared" si="3"/>
        <v>80</v>
      </c>
      <c r="AF43" s="1" t="s">
        <v>168</v>
      </c>
      <c r="AH43" s="1" t="s">
        <v>101</v>
      </c>
      <c r="AI43" s="1">
        <f>AD100</f>
        <v>6</v>
      </c>
      <c r="AJ43" s="1">
        <v>642</v>
      </c>
      <c r="AK43" s="1">
        <f t="shared" si="1"/>
        <v>107</v>
      </c>
      <c r="AL43" s="1">
        <f t="shared" si="2"/>
        <v>9.3457943925233638E-3</v>
      </c>
    </row>
    <row r="44" spans="1:38" ht="23.25" customHeight="1" x14ac:dyDescent="0.25">
      <c r="A44" s="2" t="s">
        <v>92</v>
      </c>
      <c r="U44" s="1">
        <v>0</v>
      </c>
      <c r="V44" s="1">
        <v>0</v>
      </c>
      <c r="W44" s="1">
        <v>45</v>
      </c>
      <c r="X44" s="1">
        <v>2</v>
      </c>
      <c r="Y44" s="1">
        <v>1</v>
      </c>
      <c r="Z44" s="1">
        <v>0</v>
      </c>
      <c r="AA44" s="1">
        <v>4</v>
      </c>
      <c r="AB44" s="1">
        <v>0</v>
      </c>
      <c r="AC44" s="1">
        <v>0</v>
      </c>
      <c r="AD44" s="1">
        <f t="shared" si="3"/>
        <v>7</v>
      </c>
      <c r="AF44" s="1" t="s">
        <v>168</v>
      </c>
      <c r="AH44" s="1" t="s">
        <v>167</v>
      </c>
      <c r="AI44" s="1">
        <f>SUM(AD101:AD105)</f>
        <v>7</v>
      </c>
      <c r="AJ44" s="1">
        <v>209</v>
      </c>
      <c r="AK44" s="1">
        <f t="shared" si="1"/>
        <v>29.857142857142858</v>
      </c>
      <c r="AL44" s="1">
        <f t="shared" si="2"/>
        <v>3.3492822966507178E-2</v>
      </c>
    </row>
    <row r="45" spans="1:38" ht="23.25" customHeight="1" x14ac:dyDescent="0.25">
      <c r="A45" s="2" t="s">
        <v>45</v>
      </c>
      <c r="U45" s="1">
        <v>1</v>
      </c>
      <c r="V45" s="1">
        <v>0</v>
      </c>
      <c r="W45" s="1">
        <v>33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f t="shared" si="3"/>
        <v>1</v>
      </c>
      <c r="AF45" s="1" t="s">
        <v>169</v>
      </c>
      <c r="AH45" s="1" t="s">
        <v>152</v>
      </c>
      <c r="AI45" s="1">
        <f>SUM(AD106:AD113)</f>
        <v>2</v>
      </c>
      <c r="AJ45" s="1">
        <v>348</v>
      </c>
      <c r="AK45" s="1">
        <f t="shared" si="1"/>
        <v>174</v>
      </c>
      <c r="AL45" s="1">
        <f t="shared" si="2"/>
        <v>5.7471264367816091E-3</v>
      </c>
    </row>
    <row r="46" spans="1:38" ht="23.25" customHeight="1" x14ac:dyDescent="0.25">
      <c r="A46" s="2" t="s">
        <v>10</v>
      </c>
      <c r="U46" s="1">
        <v>0</v>
      </c>
      <c r="V46" s="1">
        <v>0</v>
      </c>
      <c r="W46" s="1">
        <v>3</v>
      </c>
      <c r="X46" s="1">
        <v>0</v>
      </c>
      <c r="Y46" s="1">
        <v>0</v>
      </c>
      <c r="Z46" s="1">
        <v>0</v>
      </c>
      <c r="AA46" s="1">
        <v>1</v>
      </c>
      <c r="AB46" s="1">
        <v>1</v>
      </c>
      <c r="AC46" s="1">
        <v>0</v>
      </c>
      <c r="AD46" s="1">
        <f t="shared" si="3"/>
        <v>2</v>
      </c>
      <c r="AF46" s="1" t="s">
        <v>154</v>
      </c>
      <c r="AH46" s="1" t="s">
        <v>156</v>
      </c>
      <c r="AI46" s="1">
        <f>SUM(AD114:AD118)</f>
        <v>158</v>
      </c>
      <c r="AJ46" s="1">
        <v>784</v>
      </c>
      <c r="AK46" s="1">
        <f t="shared" si="1"/>
        <v>4.962025316455696</v>
      </c>
      <c r="AL46" s="1">
        <f t="shared" si="2"/>
        <v>0.20153061224489796</v>
      </c>
    </row>
    <row r="47" spans="1:38" ht="23.25" customHeight="1" x14ac:dyDescent="0.25">
      <c r="A47" s="2" t="s">
        <v>15</v>
      </c>
      <c r="U47" s="1">
        <v>0</v>
      </c>
      <c r="V47" s="1">
        <v>0</v>
      </c>
      <c r="W47" s="1">
        <v>2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f t="shared" si="3"/>
        <v>0</v>
      </c>
      <c r="AF47" s="1" t="s">
        <v>154</v>
      </c>
      <c r="AH47" s="1" t="s">
        <v>111</v>
      </c>
      <c r="AI47" s="1">
        <f>AD119</f>
        <v>15</v>
      </c>
      <c r="AJ47" s="1">
        <v>763</v>
      </c>
      <c r="AK47" s="1">
        <f t="shared" si="1"/>
        <v>50.866666666666667</v>
      </c>
      <c r="AL47" s="1">
        <f t="shared" si="2"/>
        <v>1.9659239842726082E-2</v>
      </c>
    </row>
    <row r="48" spans="1:38" ht="23.25" customHeight="1" x14ac:dyDescent="0.25">
      <c r="A48" s="2" t="s">
        <v>62</v>
      </c>
      <c r="U48" s="1">
        <v>0</v>
      </c>
      <c r="V48" s="1">
        <v>0</v>
      </c>
      <c r="W48" s="1">
        <v>1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f t="shared" si="3"/>
        <v>0</v>
      </c>
      <c r="AF48" s="1" t="s">
        <v>154</v>
      </c>
      <c r="AH48" s="1" t="s">
        <v>114</v>
      </c>
      <c r="AI48" s="1">
        <f>AD120</f>
        <v>7</v>
      </c>
      <c r="AJ48" s="1">
        <v>769</v>
      </c>
      <c r="AK48" s="1">
        <f t="shared" si="1"/>
        <v>109.85714285714286</v>
      </c>
      <c r="AL48" s="1">
        <f t="shared" si="2"/>
        <v>9.1027308192457735E-3</v>
      </c>
    </row>
    <row r="49" spans="1:38" ht="23.25" customHeight="1" x14ac:dyDescent="0.25">
      <c r="A49" s="2" t="s">
        <v>76</v>
      </c>
      <c r="U49" s="1">
        <v>0</v>
      </c>
      <c r="V49" s="1">
        <v>0</v>
      </c>
      <c r="W49" s="1">
        <v>3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f t="shared" si="3"/>
        <v>0</v>
      </c>
      <c r="AF49" s="1" t="s">
        <v>154</v>
      </c>
      <c r="AH49" s="1" t="s">
        <v>116</v>
      </c>
      <c r="AI49" s="1">
        <f>SUM(AD121:AD122)</f>
        <v>92</v>
      </c>
      <c r="AJ49" s="1">
        <v>1346</v>
      </c>
      <c r="AK49" s="1">
        <f t="shared" si="1"/>
        <v>14.630434782608695</v>
      </c>
      <c r="AL49" s="1">
        <f t="shared" si="2"/>
        <v>6.8350668647845461E-2</v>
      </c>
    </row>
    <row r="50" spans="1:38" ht="23.25" customHeight="1" x14ac:dyDescent="0.25">
      <c r="A50" s="2" t="s">
        <v>81</v>
      </c>
      <c r="U50" s="1">
        <v>0</v>
      </c>
      <c r="V50" s="1">
        <v>0</v>
      </c>
      <c r="W50" s="1">
        <v>4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f t="shared" si="3"/>
        <v>0</v>
      </c>
      <c r="AF50" s="1" t="s">
        <v>154</v>
      </c>
      <c r="AH50" s="1" t="s">
        <v>172</v>
      </c>
      <c r="AI50" s="1">
        <f>AD123</f>
        <v>8</v>
      </c>
      <c r="AJ50" s="1">
        <v>672</v>
      </c>
      <c r="AK50" s="1">
        <f t="shared" si="1"/>
        <v>84</v>
      </c>
      <c r="AL50" s="1">
        <f t="shared" si="2"/>
        <v>1.1904761904761904E-2</v>
      </c>
    </row>
    <row r="51" spans="1:38" ht="23.25" customHeight="1" x14ac:dyDescent="0.25">
      <c r="A51" s="2" t="s">
        <v>84</v>
      </c>
      <c r="U51" s="1">
        <v>0</v>
      </c>
      <c r="V51" s="1">
        <v>0</v>
      </c>
      <c r="W51" s="1">
        <v>2</v>
      </c>
      <c r="X51" s="1">
        <v>0</v>
      </c>
      <c r="Y51" s="1">
        <v>0</v>
      </c>
      <c r="Z51" s="1">
        <v>1</v>
      </c>
      <c r="AA51" s="1">
        <v>0</v>
      </c>
      <c r="AB51" s="1">
        <v>0</v>
      </c>
      <c r="AC51" s="1">
        <v>0</v>
      </c>
      <c r="AD51" s="1">
        <f t="shared" si="3"/>
        <v>1</v>
      </c>
      <c r="AF51" s="1" t="s">
        <v>154</v>
      </c>
      <c r="AI51" s="4" t="s">
        <v>179</v>
      </c>
      <c r="AJ51" s="5"/>
      <c r="AK51" s="6"/>
    </row>
    <row r="52" spans="1:38" ht="23.25" customHeight="1" x14ac:dyDescent="0.25">
      <c r="A52" s="2" t="s">
        <v>97</v>
      </c>
      <c r="U52" s="1">
        <v>0</v>
      </c>
      <c r="V52" s="1">
        <v>0</v>
      </c>
      <c r="W52" s="1">
        <v>1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f t="shared" si="3"/>
        <v>0</v>
      </c>
      <c r="AF52" s="1" t="s">
        <v>154</v>
      </c>
    </row>
    <row r="53" spans="1:38" ht="23.25" customHeight="1" x14ac:dyDescent="0.25">
      <c r="A53" s="2" t="s">
        <v>103</v>
      </c>
      <c r="U53" s="1">
        <v>0</v>
      </c>
      <c r="V53" s="1">
        <v>0</v>
      </c>
      <c r="W53" s="1">
        <v>1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f t="shared" si="3"/>
        <v>0</v>
      </c>
      <c r="AF53" s="1" t="s">
        <v>154</v>
      </c>
    </row>
    <row r="54" spans="1:38" ht="23.25" customHeight="1" x14ac:dyDescent="0.25">
      <c r="A54" s="2" t="s">
        <v>107</v>
      </c>
      <c r="U54" s="1">
        <v>0</v>
      </c>
      <c r="V54" s="1">
        <v>0</v>
      </c>
      <c r="W54" s="1">
        <v>3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f t="shared" si="3"/>
        <v>0</v>
      </c>
      <c r="AF54" s="1" t="s">
        <v>154</v>
      </c>
    </row>
    <row r="55" spans="1:38" ht="23.25" customHeight="1" x14ac:dyDescent="0.25">
      <c r="A55" s="2" t="s">
        <v>115</v>
      </c>
      <c r="U55" s="1">
        <v>0</v>
      </c>
      <c r="V55" s="1">
        <v>0</v>
      </c>
      <c r="W55" s="1">
        <v>1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f t="shared" si="3"/>
        <v>0</v>
      </c>
      <c r="AF55" s="1" t="s">
        <v>154</v>
      </c>
    </row>
    <row r="56" spans="1:38" ht="23.25" customHeight="1" x14ac:dyDescent="0.25">
      <c r="A56" s="2" t="s">
        <v>28</v>
      </c>
      <c r="U56" s="1">
        <v>0</v>
      </c>
      <c r="V56" s="1">
        <v>0</v>
      </c>
      <c r="W56" s="1">
        <v>6</v>
      </c>
      <c r="X56" s="1">
        <v>1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f t="shared" si="3"/>
        <v>1</v>
      </c>
      <c r="AF56" s="1" t="s">
        <v>163</v>
      </c>
    </row>
    <row r="57" spans="1:38" ht="23.25" customHeight="1" x14ac:dyDescent="0.25">
      <c r="A57" s="2" t="s">
        <v>145</v>
      </c>
      <c r="W57" s="1">
        <v>2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f t="shared" si="3"/>
        <v>0</v>
      </c>
      <c r="AF57" s="1" t="s">
        <v>163</v>
      </c>
    </row>
    <row r="58" spans="1:38" ht="23.25" customHeight="1" x14ac:dyDescent="0.25">
      <c r="A58" s="2" t="s">
        <v>47</v>
      </c>
      <c r="U58" s="1">
        <v>1</v>
      </c>
      <c r="V58" s="1">
        <v>1</v>
      </c>
      <c r="W58" s="1">
        <v>1032</v>
      </c>
      <c r="X58" s="1">
        <v>0</v>
      </c>
      <c r="Y58" s="1">
        <v>1</v>
      </c>
      <c r="Z58" s="1">
        <v>0</v>
      </c>
      <c r="AA58" s="1">
        <v>1</v>
      </c>
      <c r="AB58" s="1">
        <v>0</v>
      </c>
      <c r="AC58" s="1">
        <v>3</v>
      </c>
      <c r="AD58" s="1">
        <f t="shared" si="3"/>
        <v>7</v>
      </c>
      <c r="AF58" s="1" t="s">
        <v>163</v>
      </c>
    </row>
    <row r="59" spans="1:38" ht="23.25" customHeight="1" x14ac:dyDescent="0.25">
      <c r="A59" s="2" t="s">
        <v>143</v>
      </c>
      <c r="U59" s="1">
        <v>1</v>
      </c>
      <c r="V59" s="1">
        <v>2</v>
      </c>
      <c r="W59" s="1">
        <v>64</v>
      </c>
      <c r="X59" s="1">
        <v>3</v>
      </c>
      <c r="Y59" s="1">
        <v>3</v>
      </c>
      <c r="Z59" s="1">
        <v>3</v>
      </c>
      <c r="AA59" s="1">
        <v>12</v>
      </c>
      <c r="AB59" s="1">
        <v>0</v>
      </c>
      <c r="AC59" s="1">
        <v>0</v>
      </c>
      <c r="AD59" s="1">
        <f t="shared" si="3"/>
        <v>24</v>
      </c>
      <c r="AF59" s="1" t="s">
        <v>165</v>
      </c>
    </row>
    <row r="60" spans="1:38" ht="23.25" customHeight="1" x14ac:dyDescent="0.25">
      <c r="A60" s="2" t="s">
        <v>49</v>
      </c>
      <c r="U60" s="1">
        <v>2</v>
      </c>
      <c r="V60" s="1">
        <v>4</v>
      </c>
      <c r="W60" s="1">
        <v>98</v>
      </c>
      <c r="X60" s="1">
        <v>0</v>
      </c>
      <c r="Y60" s="1">
        <v>2</v>
      </c>
      <c r="Z60" s="1">
        <v>0</v>
      </c>
      <c r="AA60" s="1">
        <v>1</v>
      </c>
      <c r="AB60" s="1">
        <v>1</v>
      </c>
      <c r="AC60" s="1">
        <v>0</v>
      </c>
      <c r="AD60" s="1">
        <f t="shared" si="3"/>
        <v>10</v>
      </c>
      <c r="AF60" s="1" t="s">
        <v>170</v>
      </c>
    </row>
    <row r="61" spans="1:38" ht="23.25" customHeight="1" x14ac:dyDescent="0.25">
      <c r="A61" s="2" t="s">
        <v>50</v>
      </c>
      <c r="U61" s="1">
        <v>0</v>
      </c>
      <c r="V61" s="1">
        <v>0</v>
      </c>
      <c r="W61" s="1">
        <v>116</v>
      </c>
      <c r="X61" s="1">
        <v>9</v>
      </c>
      <c r="Y61" s="1">
        <v>0</v>
      </c>
      <c r="Z61" s="1">
        <v>11</v>
      </c>
      <c r="AA61" s="1">
        <v>26</v>
      </c>
      <c r="AB61" s="1">
        <v>7</v>
      </c>
      <c r="AC61" s="1">
        <v>0</v>
      </c>
      <c r="AD61" s="1">
        <f t="shared" si="3"/>
        <v>53</v>
      </c>
      <c r="AF61" s="1" t="s">
        <v>50</v>
      </c>
    </row>
    <row r="62" spans="1:38" ht="23.25" customHeight="1" x14ac:dyDescent="0.25">
      <c r="A62" s="2" t="s">
        <v>51</v>
      </c>
      <c r="U62" s="1">
        <v>0</v>
      </c>
      <c r="V62" s="1">
        <v>0</v>
      </c>
      <c r="W62" s="1">
        <v>112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f t="shared" si="3"/>
        <v>0</v>
      </c>
      <c r="AF62" s="1" t="s">
        <v>51</v>
      </c>
    </row>
    <row r="63" spans="1:38" ht="23.25" customHeight="1" x14ac:dyDescent="0.25">
      <c r="A63" s="2" t="s">
        <v>53</v>
      </c>
      <c r="U63" s="1">
        <v>6</v>
      </c>
      <c r="V63" s="1">
        <v>0</v>
      </c>
      <c r="W63" s="1">
        <v>241</v>
      </c>
      <c r="X63" s="1">
        <v>12</v>
      </c>
      <c r="Y63" s="1">
        <v>4</v>
      </c>
      <c r="Z63" s="1">
        <v>1</v>
      </c>
      <c r="AA63" s="1">
        <v>4</v>
      </c>
      <c r="AB63" s="1">
        <v>2</v>
      </c>
      <c r="AC63" s="1">
        <v>1</v>
      </c>
      <c r="AD63" s="1">
        <f t="shared" si="3"/>
        <v>30</v>
      </c>
      <c r="AF63" s="1" t="s">
        <v>53</v>
      </c>
    </row>
    <row r="64" spans="1:38" ht="23.25" customHeight="1" x14ac:dyDescent="0.25">
      <c r="A64" s="2" t="s">
        <v>63</v>
      </c>
      <c r="U64" s="1">
        <v>0</v>
      </c>
      <c r="V64" s="1">
        <v>0</v>
      </c>
      <c r="W64" s="1">
        <v>26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f t="shared" si="3"/>
        <v>0</v>
      </c>
      <c r="AF64" s="1" t="s">
        <v>53</v>
      </c>
    </row>
    <row r="65" spans="1:32" ht="23.25" customHeight="1" x14ac:dyDescent="0.25">
      <c r="A65" s="2" t="s">
        <v>9</v>
      </c>
      <c r="U65" s="1">
        <v>0</v>
      </c>
      <c r="V65" s="1">
        <v>0</v>
      </c>
      <c r="W65" s="1">
        <v>3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f t="shared" si="3"/>
        <v>0</v>
      </c>
      <c r="AF65" s="1" t="s">
        <v>153</v>
      </c>
    </row>
    <row r="66" spans="1:32" ht="23.25" customHeight="1" x14ac:dyDescent="0.25">
      <c r="A66" s="2" t="s">
        <v>136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f t="shared" ref="AD66:AD97" si="4">SUM(U66:V66)+SUM(X66:AC66)</f>
        <v>0</v>
      </c>
      <c r="AF66" s="1" t="s">
        <v>153</v>
      </c>
    </row>
    <row r="67" spans="1:32" ht="23.25" customHeight="1" x14ac:dyDescent="0.25">
      <c r="A67" s="2" t="s">
        <v>56</v>
      </c>
      <c r="U67" s="1">
        <v>0</v>
      </c>
      <c r="V67" s="1">
        <v>0</v>
      </c>
      <c r="W67" s="1">
        <v>27</v>
      </c>
      <c r="X67" s="1">
        <v>2</v>
      </c>
      <c r="Y67" s="1">
        <v>0</v>
      </c>
      <c r="Z67" s="1">
        <v>2</v>
      </c>
      <c r="AA67" s="1">
        <v>1</v>
      </c>
      <c r="AB67" s="1">
        <v>6</v>
      </c>
      <c r="AC67" s="1">
        <v>0</v>
      </c>
      <c r="AD67" s="1">
        <f t="shared" si="4"/>
        <v>11</v>
      </c>
      <c r="AF67" s="1" t="s">
        <v>153</v>
      </c>
    </row>
    <row r="68" spans="1:32" ht="23.25" customHeight="1" x14ac:dyDescent="0.25">
      <c r="A68" s="2" t="s">
        <v>24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f t="shared" si="4"/>
        <v>0</v>
      </c>
      <c r="AF68" s="1" t="s">
        <v>59</v>
      </c>
    </row>
    <row r="69" spans="1:32" ht="23.25" customHeight="1" x14ac:dyDescent="0.25">
      <c r="A69" s="2" t="s">
        <v>59</v>
      </c>
      <c r="U69" s="1">
        <v>1</v>
      </c>
      <c r="V69" s="1">
        <v>1</v>
      </c>
      <c r="W69" s="1">
        <v>56</v>
      </c>
      <c r="X69" s="1">
        <v>0</v>
      </c>
      <c r="Y69" s="1">
        <v>3</v>
      </c>
      <c r="Z69" s="1">
        <v>0</v>
      </c>
      <c r="AA69" s="1">
        <v>0</v>
      </c>
      <c r="AB69" s="1">
        <v>0</v>
      </c>
      <c r="AC69" s="1">
        <v>0</v>
      </c>
      <c r="AD69" s="1">
        <f t="shared" si="4"/>
        <v>5</v>
      </c>
      <c r="AF69" s="1" t="s">
        <v>59</v>
      </c>
    </row>
    <row r="70" spans="1:32" ht="23.25" customHeight="1" x14ac:dyDescent="0.25">
      <c r="A70" s="2" t="s">
        <v>58</v>
      </c>
      <c r="U70" s="1">
        <v>2</v>
      </c>
      <c r="V70" s="1">
        <v>1</v>
      </c>
      <c r="W70" s="1">
        <v>662</v>
      </c>
      <c r="X70" s="1">
        <v>0</v>
      </c>
      <c r="Y70" s="1">
        <v>11</v>
      </c>
      <c r="Z70" s="1">
        <v>0</v>
      </c>
      <c r="AA70" s="1">
        <v>1</v>
      </c>
      <c r="AB70" s="1">
        <v>0</v>
      </c>
      <c r="AC70" s="1">
        <v>1</v>
      </c>
      <c r="AD70" s="1">
        <f t="shared" si="4"/>
        <v>16</v>
      </c>
      <c r="AF70" s="1" t="s">
        <v>58</v>
      </c>
    </row>
    <row r="71" spans="1:32" ht="23.25" customHeight="1" x14ac:dyDescent="0.25">
      <c r="A71" s="2" t="s">
        <v>69</v>
      </c>
      <c r="U71" s="1">
        <v>0</v>
      </c>
      <c r="V71" s="1">
        <v>0</v>
      </c>
      <c r="W71" s="1">
        <v>44</v>
      </c>
      <c r="X71" s="1">
        <v>0</v>
      </c>
      <c r="Y71" s="1">
        <v>1</v>
      </c>
      <c r="Z71" s="1">
        <v>0</v>
      </c>
      <c r="AA71" s="1">
        <v>0</v>
      </c>
      <c r="AB71" s="1">
        <v>0</v>
      </c>
      <c r="AC71" s="1">
        <v>0</v>
      </c>
      <c r="AD71" s="1">
        <f t="shared" si="4"/>
        <v>1</v>
      </c>
      <c r="AF71" s="1" t="s">
        <v>58</v>
      </c>
    </row>
    <row r="72" spans="1:32" ht="23.25" customHeight="1" x14ac:dyDescent="0.25">
      <c r="A72" s="2" t="s">
        <v>68</v>
      </c>
      <c r="U72" s="1">
        <v>0</v>
      </c>
      <c r="V72" s="1">
        <v>0</v>
      </c>
      <c r="W72" s="1">
        <v>18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f t="shared" si="4"/>
        <v>0</v>
      </c>
      <c r="AF72" s="1" t="s">
        <v>58</v>
      </c>
    </row>
    <row r="73" spans="1:32" ht="23.25" customHeight="1" x14ac:dyDescent="0.25">
      <c r="A73" s="2" t="s">
        <v>55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f t="shared" si="4"/>
        <v>0</v>
      </c>
      <c r="AF73" s="1" t="s">
        <v>171</v>
      </c>
    </row>
    <row r="74" spans="1:32" ht="23.25" customHeight="1" x14ac:dyDescent="0.25">
      <c r="A74" s="2" t="s">
        <v>60</v>
      </c>
      <c r="U74" s="1">
        <v>0</v>
      </c>
      <c r="V74" s="1">
        <v>0</v>
      </c>
      <c r="W74" s="1">
        <v>0</v>
      </c>
      <c r="X74" s="1">
        <v>1</v>
      </c>
      <c r="Y74" s="1">
        <v>0</v>
      </c>
      <c r="Z74" s="1">
        <v>2</v>
      </c>
      <c r="AA74" s="1">
        <v>1</v>
      </c>
      <c r="AB74" s="1">
        <v>0</v>
      </c>
      <c r="AC74" s="1">
        <v>0</v>
      </c>
      <c r="AD74" s="1">
        <f t="shared" si="4"/>
        <v>4</v>
      </c>
      <c r="AF74" s="1" t="s">
        <v>171</v>
      </c>
    </row>
    <row r="75" spans="1:32" ht="23.25" customHeight="1" x14ac:dyDescent="0.25">
      <c r="A75" s="2" t="s">
        <v>86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f t="shared" si="4"/>
        <v>0</v>
      </c>
      <c r="AF75" s="1" t="s">
        <v>171</v>
      </c>
    </row>
    <row r="76" spans="1:32" ht="23.25" customHeight="1" x14ac:dyDescent="0.25">
      <c r="A76" s="2" t="s">
        <v>95</v>
      </c>
      <c r="U76" s="1">
        <v>0</v>
      </c>
      <c r="V76" s="1">
        <v>0</v>
      </c>
      <c r="W76" s="1">
        <v>1</v>
      </c>
      <c r="X76" s="1">
        <v>1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f t="shared" si="4"/>
        <v>1</v>
      </c>
      <c r="AF76" s="1" t="s">
        <v>171</v>
      </c>
    </row>
    <row r="77" spans="1:32" ht="23.25" customHeight="1" x14ac:dyDescent="0.25">
      <c r="A77" s="2" t="s">
        <v>118</v>
      </c>
      <c r="U77" s="1">
        <v>0</v>
      </c>
      <c r="V77" s="1">
        <v>0</v>
      </c>
      <c r="W77" s="1">
        <v>1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f t="shared" si="4"/>
        <v>0</v>
      </c>
      <c r="AF77" s="1" t="s">
        <v>171</v>
      </c>
    </row>
    <row r="78" spans="1:32" ht="23.25" customHeight="1" x14ac:dyDescent="0.25">
      <c r="A78" s="2" t="s">
        <v>65</v>
      </c>
      <c r="U78" s="1">
        <v>0</v>
      </c>
      <c r="V78" s="1">
        <v>0</v>
      </c>
      <c r="W78" s="1">
        <v>1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f t="shared" si="4"/>
        <v>0</v>
      </c>
      <c r="AF78" s="1" t="s">
        <v>72</v>
      </c>
    </row>
    <row r="79" spans="1:32" ht="23.25" customHeight="1" x14ac:dyDescent="0.25">
      <c r="A79" s="2" t="s">
        <v>72</v>
      </c>
      <c r="U79" s="1">
        <v>1</v>
      </c>
      <c r="V79" s="1">
        <v>3</v>
      </c>
      <c r="W79" s="1">
        <v>1570</v>
      </c>
      <c r="X79" s="1">
        <v>3</v>
      </c>
      <c r="Y79" s="1">
        <v>17</v>
      </c>
      <c r="Z79" s="1">
        <v>126</v>
      </c>
      <c r="AA79" s="1">
        <v>70</v>
      </c>
      <c r="AB79" s="1">
        <v>21</v>
      </c>
      <c r="AC79" s="1">
        <v>0</v>
      </c>
      <c r="AD79" s="1">
        <f t="shared" si="4"/>
        <v>241</v>
      </c>
      <c r="AF79" s="1" t="s">
        <v>72</v>
      </c>
    </row>
    <row r="80" spans="1:32" ht="23.25" customHeight="1" x14ac:dyDescent="0.25">
      <c r="A80" s="2" t="s">
        <v>80</v>
      </c>
      <c r="U80" s="1">
        <v>0</v>
      </c>
      <c r="V80" s="1">
        <v>0</v>
      </c>
      <c r="W80" s="1">
        <v>83</v>
      </c>
      <c r="X80" s="1">
        <v>0</v>
      </c>
      <c r="Y80" s="1">
        <v>0</v>
      </c>
      <c r="Z80" s="1">
        <v>12</v>
      </c>
      <c r="AA80" s="1">
        <v>5</v>
      </c>
      <c r="AB80" s="1">
        <v>1</v>
      </c>
      <c r="AC80" s="1">
        <v>1</v>
      </c>
      <c r="AD80" s="1">
        <f t="shared" si="4"/>
        <v>19</v>
      </c>
      <c r="AF80" s="1" t="s">
        <v>72</v>
      </c>
    </row>
    <row r="81" spans="1:32" ht="23.25" customHeight="1" x14ac:dyDescent="0.25">
      <c r="A81" s="2" t="s">
        <v>121</v>
      </c>
      <c r="U81" s="1">
        <v>0</v>
      </c>
      <c r="V81" s="1">
        <v>0</v>
      </c>
      <c r="W81" s="1">
        <v>24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1</v>
      </c>
      <c r="AD81" s="1">
        <f t="shared" si="4"/>
        <v>1</v>
      </c>
      <c r="AF81" s="1" t="s">
        <v>72</v>
      </c>
    </row>
    <row r="82" spans="1:32" ht="23.25" customHeight="1" x14ac:dyDescent="0.25">
      <c r="A82" s="2" t="s">
        <v>67</v>
      </c>
      <c r="U82" s="1">
        <v>3</v>
      </c>
      <c r="V82" s="1">
        <v>0</v>
      </c>
      <c r="W82" s="1">
        <v>299</v>
      </c>
      <c r="X82" s="1">
        <v>0</v>
      </c>
      <c r="Y82" s="1">
        <v>5</v>
      </c>
      <c r="Z82" s="1">
        <v>0</v>
      </c>
      <c r="AA82" s="1">
        <v>0</v>
      </c>
      <c r="AB82" s="1">
        <v>0</v>
      </c>
      <c r="AC82" s="1">
        <v>2</v>
      </c>
      <c r="AD82" s="1">
        <f t="shared" si="4"/>
        <v>10</v>
      </c>
      <c r="AF82" s="1" t="s">
        <v>67</v>
      </c>
    </row>
    <row r="83" spans="1:32" ht="23.25" customHeight="1" x14ac:dyDescent="0.25">
      <c r="A83" s="2" t="s">
        <v>73</v>
      </c>
      <c r="U83" s="1">
        <v>4</v>
      </c>
      <c r="V83" s="1">
        <v>1</v>
      </c>
      <c r="W83" s="1">
        <v>114</v>
      </c>
      <c r="X83" s="1">
        <v>0</v>
      </c>
      <c r="Y83" s="1">
        <v>9</v>
      </c>
      <c r="Z83" s="1">
        <v>1</v>
      </c>
      <c r="AA83" s="1">
        <v>0</v>
      </c>
      <c r="AB83" s="1">
        <v>0</v>
      </c>
      <c r="AC83" s="1">
        <v>0</v>
      </c>
      <c r="AD83" s="1">
        <f t="shared" si="4"/>
        <v>15</v>
      </c>
      <c r="AF83" s="1" t="s">
        <v>73</v>
      </c>
    </row>
    <row r="84" spans="1:32" ht="23.25" customHeight="1" x14ac:dyDescent="0.25">
      <c r="A84" s="2" t="s">
        <v>74</v>
      </c>
      <c r="U84" s="1">
        <v>0</v>
      </c>
      <c r="V84" s="1">
        <v>0</v>
      </c>
      <c r="W84" s="1">
        <v>149</v>
      </c>
      <c r="X84" s="1">
        <v>1</v>
      </c>
      <c r="Y84" s="1">
        <v>25</v>
      </c>
      <c r="Z84" s="1">
        <v>121</v>
      </c>
      <c r="AA84" s="1">
        <v>38</v>
      </c>
      <c r="AB84" s="1">
        <v>23</v>
      </c>
      <c r="AC84" s="1">
        <v>1</v>
      </c>
      <c r="AD84" s="1">
        <f t="shared" si="4"/>
        <v>209</v>
      </c>
      <c r="AF84" s="1" t="s">
        <v>74</v>
      </c>
    </row>
    <row r="85" spans="1:32" ht="23.25" customHeight="1" x14ac:dyDescent="0.25">
      <c r="A85" s="2" t="s">
        <v>25</v>
      </c>
      <c r="U85" s="1">
        <v>0</v>
      </c>
      <c r="V85" s="1">
        <v>0</v>
      </c>
      <c r="W85" s="1">
        <v>1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f t="shared" si="4"/>
        <v>0</v>
      </c>
      <c r="AF85" s="1" t="s">
        <v>75</v>
      </c>
    </row>
    <row r="86" spans="1:32" ht="23.25" customHeight="1" x14ac:dyDescent="0.25">
      <c r="A86" s="2" t="s">
        <v>75</v>
      </c>
      <c r="U86" s="1">
        <v>1</v>
      </c>
      <c r="V86" s="1">
        <v>2</v>
      </c>
      <c r="W86" s="1">
        <v>46</v>
      </c>
      <c r="X86" s="1">
        <v>0</v>
      </c>
      <c r="Y86" s="1">
        <v>3</v>
      </c>
      <c r="Z86" s="1">
        <v>0</v>
      </c>
      <c r="AA86" s="1">
        <v>1</v>
      </c>
      <c r="AB86" s="1">
        <v>0</v>
      </c>
      <c r="AC86" s="1">
        <v>1</v>
      </c>
      <c r="AD86" s="1">
        <f t="shared" si="4"/>
        <v>8</v>
      </c>
      <c r="AF86" s="1" t="s">
        <v>75</v>
      </c>
    </row>
    <row r="87" spans="1:32" ht="23.25" customHeight="1" x14ac:dyDescent="0.25">
      <c r="A87" s="2" t="s">
        <v>77</v>
      </c>
      <c r="U87" s="1">
        <v>13</v>
      </c>
      <c r="V87" s="1">
        <v>15</v>
      </c>
      <c r="W87" s="1">
        <v>691</v>
      </c>
      <c r="X87" s="1">
        <v>5</v>
      </c>
      <c r="Y87" s="1">
        <v>26</v>
      </c>
      <c r="Z87" s="1">
        <v>0</v>
      </c>
      <c r="AA87" s="1">
        <v>12</v>
      </c>
      <c r="AB87" s="1">
        <v>4</v>
      </c>
      <c r="AC87" s="1">
        <v>2</v>
      </c>
      <c r="AD87" s="1">
        <f t="shared" si="4"/>
        <v>77</v>
      </c>
      <c r="AF87" s="1" t="s">
        <v>77</v>
      </c>
    </row>
    <row r="88" spans="1:32" ht="23.25" customHeight="1" x14ac:dyDescent="0.25">
      <c r="A88" s="2" t="s">
        <v>83</v>
      </c>
      <c r="U88" s="1">
        <v>0</v>
      </c>
      <c r="V88" s="1">
        <v>0</v>
      </c>
      <c r="W88" s="1">
        <v>18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f t="shared" si="4"/>
        <v>0</v>
      </c>
      <c r="AF88" s="1" t="s">
        <v>83</v>
      </c>
    </row>
    <row r="89" spans="1:32" ht="23.25" customHeight="1" x14ac:dyDescent="0.25">
      <c r="A89" s="2" t="s">
        <v>5</v>
      </c>
      <c r="U89" s="1">
        <v>0</v>
      </c>
      <c r="V89" s="1">
        <v>0</v>
      </c>
      <c r="W89" s="1">
        <v>1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f t="shared" si="4"/>
        <v>0</v>
      </c>
      <c r="AF89" s="1" t="s">
        <v>151</v>
      </c>
    </row>
    <row r="90" spans="1:32" ht="23.25" customHeight="1" x14ac:dyDescent="0.25">
      <c r="A90" s="2" t="s">
        <v>144</v>
      </c>
      <c r="U90" s="1">
        <v>0</v>
      </c>
      <c r="V90" s="1">
        <v>0</v>
      </c>
      <c r="W90" s="1">
        <v>20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f t="shared" si="4"/>
        <v>0</v>
      </c>
      <c r="AF90" s="1" t="s">
        <v>151</v>
      </c>
    </row>
    <row r="91" spans="1:32" ht="23.25" customHeight="1" x14ac:dyDescent="0.25">
      <c r="A91" s="2" t="s">
        <v>82</v>
      </c>
      <c r="U91" s="1">
        <v>0</v>
      </c>
      <c r="V91" s="1">
        <v>0</v>
      </c>
      <c r="W91" s="1">
        <v>5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f t="shared" si="4"/>
        <v>0</v>
      </c>
      <c r="AF91" s="1" t="s">
        <v>151</v>
      </c>
    </row>
    <row r="92" spans="1:32" ht="23.25" customHeight="1" x14ac:dyDescent="0.25">
      <c r="A92" s="2" t="s">
        <v>88</v>
      </c>
      <c r="U92" s="1">
        <v>0</v>
      </c>
      <c r="V92" s="1">
        <v>0</v>
      </c>
      <c r="W92" s="1">
        <v>7</v>
      </c>
      <c r="X92" s="1">
        <v>0</v>
      </c>
      <c r="Y92" s="1">
        <v>0</v>
      </c>
      <c r="Z92" s="1">
        <v>2</v>
      </c>
      <c r="AA92" s="1">
        <v>1</v>
      </c>
      <c r="AB92" s="1">
        <v>2</v>
      </c>
      <c r="AC92" s="1">
        <v>0</v>
      </c>
      <c r="AD92" s="1">
        <f t="shared" si="4"/>
        <v>5</v>
      </c>
      <c r="AF92" s="1" t="s">
        <v>151</v>
      </c>
    </row>
    <row r="93" spans="1:32" ht="23.25" customHeight="1" x14ac:dyDescent="0.25">
      <c r="A93" s="2" t="s">
        <v>87</v>
      </c>
      <c r="U93" s="1">
        <v>2</v>
      </c>
      <c r="V93" s="1">
        <v>0</v>
      </c>
      <c r="W93" s="1">
        <v>195</v>
      </c>
      <c r="X93" s="1">
        <v>0</v>
      </c>
      <c r="Y93" s="1">
        <v>3</v>
      </c>
      <c r="Z93" s="1">
        <v>0</v>
      </c>
      <c r="AA93" s="1">
        <v>28</v>
      </c>
      <c r="AB93" s="1">
        <v>9</v>
      </c>
      <c r="AC93" s="1">
        <v>0</v>
      </c>
      <c r="AD93" s="1">
        <f t="shared" si="4"/>
        <v>42</v>
      </c>
      <c r="AF93" s="1" t="s">
        <v>87</v>
      </c>
    </row>
    <row r="94" spans="1:32" ht="23.25" customHeight="1" x14ac:dyDescent="0.25">
      <c r="A94" s="2" t="s">
        <v>6</v>
      </c>
      <c r="U94" s="1">
        <v>0</v>
      </c>
      <c r="V94" s="1">
        <v>0</v>
      </c>
      <c r="W94" s="1">
        <v>50</v>
      </c>
      <c r="X94" s="1">
        <v>4</v>
      </c>
      <c r="Y94" s="1">
        <v>2</v>
      </c>
      <c r="Z94" s="1">
        <v>0</v>
      </c>
      <c r="AA94" s="1">
        <v>3</v>
      </c>
      <c r="AB94" s="1">
        <v>6</v>
      </c>
      <c r="AC94" s="1">
        <v>2</v>
      </c>
      <c r="AD94" s="1">
        <f t="shared" si="4"/>
        <v>17</v>
      </c>
      <c r="AF94" s="1" t="s">
        <v>91</v>
      </c>
    </row>
    <row r="95" spans="1:32" ht="23.25" customHeight="1" x14ac:dyDescent="0.25">
      <c r="A95" s="2" t="s">
        <v>70</v>
      </c>
      <c r="U95" s="1">
        <v>0</v>
      </c>
      <c r="V95" s="1">
        <v>0</v>
      </c>
      <c r="W95" s="1">
        <v>61</v>
      </c>
      <c r="X95" s="1">
        <v>2</v>
      </c>
      <c r="Y95" s="1">
        <v>0</v>
      </c>
      <c r="Z95" s="1">
        <v>0</v>
      </c>
      <c r="AA95" s="1">
        <v>4</v>
      </c>
      <c r="AB95" s="1">
        <v>2</v>
      </c>
      <c r="AC95" s="1">
        <v>0</v>
      </c>
      <c r="AD95" s="1">
        <f t="shared" si="4"/>
        <v>8</v>
      </c>
      <c r="AF95" s="1" t="s">
        <v>91</v>
      </c>
    </row>
    <row r="96" spans="1:32" ht="23.25" customHeight="1" x14ac:dyDescent="0.25">
      <c r="A96" s="2" t="s">
        <v>91</v>
      </c>
      <c r="U96" s="1">
        <v>1</v>
      </c>
      <c r="V96" s="1">
        <v>1</v>
      </c>
      <c r="W96" s="1">
        <v>506</v>
      </c>
      <c r="X96" s="1">
        <v>7</v>
      </c>
      <c r="Y96" s="1">
        <v>12</v>
      </c>
      <c r="Z96" s="1">
        <v>2</v>
      </c>
      <c r="AA96" s="1">
        <v>55</v>
      </c>
      <c r="AB96" s="1">
        <v>4</v>
      </c>
      <c r="AC96" s="1">
        <v>0</v>
      </c>
      <c r="AD96" s="1">
        <f t="shared" si="4"/>
        <v>82</v>
      </c>
      <c r="AF96" s="1" t="s">
        <v>91</v>
      </c>
    </row>
    <row r="97" spans="1:32" ht="23.25" customHeight="1" x14ac:dyDescent="0.25">
      <c r="A97" s="2" t="s">
        <v>29</v>
      </c>
      <c r="U97" s="1">
        <v>0</v>
      </c>
      <c r="V97" s="1">
        <v>0</v>
      </c>
      <c r="W97" s="1">
        <v>3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f t="shared" si="4"/>
        <v>0</v>
      </c>
      <c r="AF97" s="1" t="s">
        <v>164</v>
      </c>
    </row>
    <row r="98" spans="1:32" ht="23.25" customHeight="1" x14ac:dyDescent="0.25">
      <c r="A98" s="2" t="s">
        <v>96</v>
      </c>
      <c r="U98" s="1">
        <v>3</v>
      </c>
      <c r="V98" s="1">
        <v>3</v>
      </c>
      <c r="W98" s="1">
        <v>340</v>
      </c>
      <c r="X98" s="1">
        <v>2</v>
      </c>
      <c r="Y98" s="1">
        <v>3</v>
      </c>
      <c r="Z98" s="1">
        <v>3</v>
      </c>
      <c r="AA98" s="1">
        <v>2</v>
      </c>
      <c r="AB98" s="1">
        <v>1</v>
      </c>
      <c r="AC98" s="1">
        <v>0</v>
      </c>
      <c r="AD98" s="1">
        <f t="shared" ref="AD98:AD129" si="5">SUM(U98:V98)+SUM(X98:AC98)</f>
        <v>17</v>
      </c>
      <c r="AF98" s="1" t="s">
        <v>164</v>
      </c>
    </row>
    <row r="99" spans="1:32" ht="23.25" customHeight="1" x14ac:dyDescent="0.25">
      <c r="A99" s="2" t="s">
        <v>99</v>
      </c>
      <c r="U99" s="1">
        <v>4</v>
      </c>
      <c r="V99" s="1">
        <v>7</v>
      </c>
      <c r="W99" s="1">
        <v>235</v>
      </c>
      <c r="X99" s="1">
        <v>0</v>
      </c>
      <c r="Y99" s="1">
        <v>9</v>
      </c>
      <c r="Z99" s="1">
        <v>0</v>
      </c>
      <c r="AA99" s="1">
        <v>0</v>
      </c>
      <c r="AB99" s="1">
        <v>0</v>
      </c>
      <c r="AC99" s="1">
        <v>1</v>
      </c>
      <c r="AD99" s="1">
        <f t="shared" si="5"/>
        <v>21</v>
      </c>
      <c r="AF99" s="1" t="s">
        <v>99</v>
      </c>
    </row>
    <row r="100" spans="1:32" ht="23.25" customHeight="1" x14ac:dyDescent="0.25">
      <c r="A100" s="2" t="s">
        <v>101</v>
      </c>
      <c r="U100" s="1">
        <v>2</v>
      </c>
      <c r="V100" s="1">
        <v>1</v>
      </c>
      <c r="W100" s="1">
        <v>80</v>
      </c>
      <c r="X100" s="1">
        <v>0</v>
      </c>
      <c r="Y100" s="1">
        <v>2</v>
      </c>
      <c r="Z100" s="1">
        <v>0</v>
      </c>
      <c r="AA100" s="1">
        <v>1</v>
      </c>
      <c r="AB100" s="1">
        <v>0</v>
      </c>
      <c r="AC100" s="1">
        <v>0</v>
      </c>
      <c r="AD100" s="1">
        <f t="shared" si="5"/>
        <v>6</v>
      </c>
      <c r="AF100" s="1" t="s">
        <v>101</v>
      </c>
    </row>
    <row r="101" spans="1:32" ht="23.25" customHeight="1" x14ac:dyDescent="0.25">
      <c r="A101" s="2" t="s">
        <v>43</v>
      </c>
      <c r="U101" s="1">
        <v>0</v>
      </c>
      <c r="V101" s="1">
        <v>0</v>
      </c>
      <c r="W101" s="1">
        <v>5</v>
      </c>
      <c r="X101" s="1">
        <v>0</v>
      </c>
      <c r="Y101" s="1">
        <v>0</v>
      </c>
      <c r="Z101" s="1">
        <v>3</v>
      </c>
      <c r="AA101" s="1">
        <v>0</v>
      </c>
      <c r="AB101" s="1">
        <v>0</v>
      </c>
      <c r="AC101" s="1">
        <v>0</v>
      </c>
      <c r="AD101" s="1">
        <f t="shared" si="5"/>
        <v>3</v>
      </c>
      <c r="AF101" s="1" t="s">
        <v>167</v>
      </c>
    </row>
    <row r="102" spans="1:32" ht="23.25" customHeight="1" x14ac:dyDescent="0.25">
      <c r="A102" s="2" t="s">
        <v>71</v>
      </c>
      <c r="U102" s="1">
        <v>0</v>
      </c>
      <c r="V102" s="1">
        <v>0</v>
      </c>
      <c r="W102" s="1">
        <v>0</v>
      </c>
      <c r="X102" s="1">
        <v>0</v>
      </c>
      <c r="Y102" s="1">
        <v>1</v>
      </c>
      <c r="Z102" s="1">
        <v>0</v>
      </c>
      <c r="AA102" s="1">
        <v>0</v>
      </c>
      <c r="AB102" s="1">
        <v>0</v>
      </c>
      <c r="AC102" s="1">
        <v>0</v>
      </c>
      <c r="AD102" s="1">
        <f t="shared" si="5"/>
        <v>1</v>
      </c>
      <c r="AF102" s="1" t="s">
        <v>167</v>
      </c>
    </row>
    <row r="103" spans="1:32" ht="23.25" customHeight="1" x14ac:dyDescent="0.25">
      <c r="A103" s="2" t="s">
        <v>66</v>
      </c>
      <c r="U103" s="1">
        <v>0</v>
      </c>
      <c r="V103" s="1">
        <v>0</v>
      </c>
      <c r="W103" s="1">
        <v>1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f t="shared" si="5"/>
        <v>0</v>
      </c>
      <c r="AF103" s="1" t="s">
        <v>167</v>
      </c>
    </row>
    <row r="104" spans="1:32" ht="23.25" customHeight="1" x14ac:dyDescent="0.25">
      <c r="A104" s="2" t="s">
        <v>93</v>
      </c>
      <c r="U104" s="1">
        <v>0</v>
      </c>
      <c r="V104" s="1">
        <v>0</v>
      </c>
      <c r="W104" s="1">
        <v>3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f t="shared" si="5"/>
        <v>0</v>
      </c>
      <c r="AF104" s="1" t="s">
        <v>167</v>
      </c>
    </row>
    <row r="105" spans="1:32" ht="23.25" customHeight="1" x14ac:dyDescent="0.25">
      <c r="A105" s="2" t="s">
        <v>100</v>
      </c>
      <c r="U105" s="1">
        <v>1</v>
      </c>
      <c r="V105" s="1">
        <v>1</v>
      </c>
      <c r="W105" s="1">
        <v>11</v>
      </c>
      <c r="X105" s="1">
        <v>0</v>
      </c>
      <c r="Y105" s="1">
        <v>1</v>
      </c>
      <c r="Z105" s="1">
        <v>0</v>
      </c>
      <c r="AA105" s="1">
        <v>0</v>
      </c>
      <c r="AB105" s="1">
        <v>0</v>
      </c>
      <c r="AC105" s="1">
        <v>0</v>
      </c>
      <c r="AD105" s="1">
        <f t="shared" si="5"/>
        <v>3</v>
      </c>
      <c r="AF105" s="1" t="s">
        <v>167</v>
      </c>
    </row>
    <row r="106" spans="1:32" ht="23.25" customHeight="1" x14ac:dyDescent="0.25">
      <c r="A106" s="2" t="s">
        <v>8</v>
      </c>
      <c r="U106" s="1">
        <v>0</v>
      </c>
      <c r="V106" s="1">
        <v>0</v>
      </c>
      <c r="W106" s="1">
        <v>1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f t="shared" si="5"/>
        <v>0</v>
      </c>
      <c r="AF106" s="1" t="s">
        <v>152</v>
      </c>
    </row>
    <row r="107" spans="1:32" ht="23.25" customHeight="1" x14ac:dyDescent="0.25">
      <c r="A107" s="3" t="s">
        <v>30</v>
      </c>
      <c r="U107" s="1">
        <v>0</v>
      </c>
      <c r="V107" s="1">
        <v>0</v>
      </c>
      <c r="W107" s="1">
        <v>7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f t="shared" si="5"/>
        <v>0</v>
      </c>
      <c r="AF107" s="1" t="s">
        <v>152</v>
      </c>
    </row>
    <row r="108" spans="1:32" ht="23.25" customHeight="1" x14ac:dyDescent="0.25">
      <c r="A108" s="2" t="s">
        <v>33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f t="shared" si="5"/>
        <v>0</v>
      </c>
      <c r="AF108" s="1" t="s">
        <v>152</v>
      </c>
    </row>
    <row r="109" spans="1:32" ht="23.25" customHeight="1" x14ac:dyDescent="0.25">
      <c r="A109" s="2" t="s">
        <v>39</v>
      </c>
      <c r="U109" s="1">
        <v>0</v>
      </c>
      <c r="V109" s="1">
        <v>0</v>
      </c>
      <c r="W109" s="1">
        <v>1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f t="shared" si="5"/>
        <v>0</v>
      </c>
      <c r="AF109" s="1" t="s">
        <v>152</v>
      </c>
    </row>
    <row r="110" spans="1:32" ht="23.25" customHeight="1" x14ac:dyDescent="0.25">
      <c r="A110" s="2" t="s">
        <v>85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f t="shared" si="5"/>
        <v>0</v>
      </c>
      <c r="AF110" s="1" t="s">
        <v>152</v>
      </c>
    </row>
    <row r="111" spans="1:32" ht="23.25" customHeight="1" x14ac:dyDescent="0.25">
      <c r="A111" s="2" t="s">
        <v>89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f t="shared" si="5"/>
        <v>0</v>
      </c>
      <c r="AF111" s="1" t="s">
        <v>152</v>
      </c>
    </row>
    <row r="112" spans="1:32" ht="23.25" customHeight="1" x14ac:dyDescent="0.25">
      <c r="A112" s="2" t="s">
        <v>104</v>
      </c>
      <c r="U112" s="1">
        <v>0</v>
      </c>
      <c r="V112" s="1">
        <v>0</v>
      </c>
      <c r="W112" s="1">
        <v>8</v>
      </c>
      <c r="X112" s="1">
        <v>0</v>
      </c>
      <c r="Y112" s="1">
        <v>0</v>
      </c>
      <c r="Z112" s="1">
        <v>0</v>
      </c>
      <c r="AA112" s="1">
        <v>1</v>
      </c>
      <c r="AB112" s="1">
        <v>0</v>
      </c>
      <c r="AC112" s="1">
        <v>0</v>
      </c>
      <c r="AD112" s="1">
        <f t="shared" si="5"/>
        <v>1</v>
      </c>
      <c r="AF112" s="1" t="s">
        <v>152</v>
      </c>
    </row>
    <row r="113" spans="1:32" ht="23.25" customHeight="1" x14ac:dyDescent="0.25">
      <c r="A113" s="2" t="s">
        <v>109</v>
      </c>
      <c r="U113" s="1">
        <v>0</v>
      </c>
      <c r="V113" s="1">
        <v>0</v>
      </c>
      <c r="W113" s="1">
        <v>4</v>
      </c>
      <c r="X113" s="1">
        <v>0</v>
      </c>
      <c r="Y113" s="1">
        <v>1</v>
      </c>
      <c r="Z113" s="1">
        <v>0</v>
      </c>
      <c r="AA113" s="1">
        <v>0</v>
      </c>
      <c r="AB113" s="1">
        <v>0</v>
      </c>
      <c r="AC113" s="1">
        <v>0</v>
      </c>
      <c r="AD113" s="1">
        <f t="shared" si="5"/>
        <v>1</v>
      </c>
      <c r="AF113" s="1" t="s">
        <v>152</v>
      </c>
    </row>
    <row r="114" spans="1:32" ht="23.25" customHeight="1" x14ac:dyDescent="0.25">
      <c r="A114" s="2" t="s">
        <v>13</v>
      </c>
      <c r="U114" s="1">
        <v>0</v>
      </c>
      <c r="V114" s="1">
        <v>0</v>
      </c>
      <c r="W114" s="1">
        <v>15</v>
      </c>
      <c r="X114" s="1">
        <v>1</v>
      </c>
      <c r="Y114" s="1">
        <v>0</v>
      </c>
      <c r="Z114" s="1">
        <v>120</v>
      </c>
      <c r="AA114" s="1">
        <v>1</v>
      </c>
      <c r="AB114" s="1">
        <v>6</v>
      </c>
      <c r="AC114" s="1">
        <v>0</v>
      </c>
      <c r="AD114" s="1">
        <f t="shared" si="5"/>
        <v>128</v>
      </c>
      <c r="AF114" s="1" t="s">
        <v>156</v>
      </c>
    </row>
    <row r="115" spans="1:32" ht="23.25" customHeight="1" x14ac:dyDescent="0.25">
      <c r="A115" s="2" t="s">
        <v>16</v>
      </c>
      <c r="U115" s="1">
        <v>0</v>
      </c>
      <c r="V115" s="1">
        <v>0</v>
      </c>
      <c r="W115" s="1">
        <v>6</v>
      </c>
      <c r="X115" s="1">
        <v>0</v>
      </c>
      <c r="Y115" s="1">
        <v>0</v>
      </c>
      <c r="Z115" s="1">
        <v>1</v>
      </c>
      <c r="AA115" s="1">
        <v>3</v>
      </c>
      <c r="AB115" s="1">
        <v>3</v>
      </c>
      <c r="AC115" s="1">
        <v>0</v>
      </c>
      <c r="AD115" s="1">
        <f t="shared" si="5"/>
        <v>7</v>
      </c>
      <c r="AF115" s="1" t="s">
        <v>156</v>
      </c>
    </row>
    <row r="116" spans="1:32" ht="23.25" customHeight="1" x14ac:dyDescent="0.25">
      <c r="A116" s="2" t="s">
        <v>54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f t="shared" si="5"/>
        <v>0</v>
      </c>
      <c r="AF116" s="1" t="s">
        <v>156</v>
      </c>
    </row>
    <row r="117" spans="1:32" ht="23.25" customHeight="1" x14ac:dyDescent="0.25">
      <c r="A117" s="2" t="s">
        <v>57</v>
      </c>
      <c r="U117" s="1">
        <v>0</v>
      </c>
      <c r="V117" s="1">
        <v>0</v>
      </c>
      <c r="W117" s="1">
        <v>7</v>
      </c>
      <c r="X117" s="1">
        <v>0</v>
      </c>
      <c r="Y117" s="1">
        <v>0</v>
      </c>
      <c r="Z117" s="1">
        <v>16</v>
      </c>
      <c r="AA117" s="1">
        <v>1</v>
      </c>
      <c r="AB117" s="1">
        <v>1</v>
      </c>
      <c r="AC117" s="1">
        <v>0</v>
      </c>
      <c r="AD117" s="1">
        <f t="shared" si="5"/>
        <v>18</v>
      </c>
      <c r="AF117" s="1" t="s">
        <v>156</v>
      </c>
    </row>
    <row r="118" spans="1:32" ht="23.25" customHeight="1" x14ac:dyDescent="0.25">
      <c r="A118" s="2" t="s">
        <v>108</v>
      </c>
      <c r="U118" s="1">
        <v>0</v>
      </c>
      <c r="V118" s="1">
        <v>1</v>
      </c>
      <c r="W118" s="1">
        <v>8</v>
      </c>
      <c r="X118" s="1">
        <v>0</v>
      </c>
      <c r="Y118" s="1">
        <v>3</v>
      </c>
      <c r="Z118" s="1">
        <v>0</v>
      </c>
      <c r="AA118" s="1">
        <v>0</v>
      </c>
      <c r="AB118" s="1">
        <v>0</v>
      </c>
      <c r="AC118" s="1">
        <v>1</v>
      </c>
      <c r="AD118" s="1">
        <f t="shared" si="5"/>
        <v>5</v>
      </c>
      <c r="AF118" s="1" t="s">
        <v>156</v>
      </c>
    </row>
    <row r="119" spans="1:32" ht="23.25" customHeight="1" x14ac:dyDescent="0.25">
      <c r="A119" s="2" t="s">
        <v>111</v>
      </c>
      <c r="U119" s="1">
        <v>1</v>
      </c>
      <c r="V119" s="1">
        <v>5</v>
      </c>
      <c r="W119" s="1">
        <v>69</v>
      </c>
      <c r="X119" s="1">
        <v>0</v>
      </c>
      <c r="Y119" s="1">
        <v>5</v>
      </c>
      <c r="Z119" s="1">
        <v>0</v>
      </c>
      <c r="AA119" s="1">
        <v>2</v>
      </c>
      <c r="AB119" s="1">
        <v>0</v>
      </c>
      <c r="AC119" s="1">
        <v>2</v>
      </c>
      <c r="AD119" s="1">
        <f t="shared" si="5"/>
        <v>15</v>
      </c>
      <c r="AF119" s="1" t="s">
        <v>111</v>
      </c>
    </row>
    <row r="120" spans="1:32" ht="23.25" customHeight="1" x14ac:dyDescent="0.25">
      <c r="A120" s="2" t="s">
        <v>114</v>
      </c>
      <c r="U120" s="1">
        <v>5</v>
      </c>
      <c r="V120" s="1">
        <v>0</v>
      </c>
      <c r="W120" s="1">
        <v>332</v>
      </c>
      <c r="X120" s="1">
        <v>0</v>
      </c>
      <c r="Y120" s="1">
        <v>2</v>
      </c>
      <c r="Z120" s="1">
        <v>0</v>
      </c>
      <c r="AA120" s="1">
        <v>0</v>
      </c>
      <c r="AB120" s="1">
        <v>0</v>
      </c>
      <c r="AC120" s="1">
        <v>0</v>
      </c>
      <c r="AD120" s="1">
        <f t="shared" si="5"/>
        <v>7</v>
      </c>
      <c r="AF120" s="1" t="s">
        <v>114</v>
      </c>
    </row>
    <row r="121" spans="1:32" ht="23.25" customHeight="1" x14ac:dyDescent="0.25">
      <c r="A121" s="2" t="s">
        <v>102</v>
      </c>
      <c r="U121" s="1">
        <v>0</v>
      </c>
      <c r="V121" s="1">
        <v>0</v>
      </c>
      <c r="W121" s="1">
        <v>65</v>
      </c>
      <c r="X121" s="1">
        <v>0</v>
      </c>
      <c r="Y121" s="1">
        <v>0</v>
      </c>
      <c r="Z121" s="1">
        <v>0</v>
      </c>
      <c r="AA121" s="1">
        <v>3</v>
      </c>
      <c r="AB121" s="1">
        <v>1</v>
      </c>
      <c r="AC121" s="1">
        <v>0</v>
      </c>
      <c r="AD121" s="1">
        <f t="shared" si="5"/>
        <v>4</v>
      </c>
      <c r="AF121" s="1" t="s">
        <v>116</v>
      </c>
    </row>
    <row r="122" spans="1:32" ht="23.25" customHeight="1" x14ac:dyDescent="0.25">
      <c r="A122" s="2" t="s">
        <v>116</v>
      </c>
      <c r="U122" s="1">
        <v>9</v>
      </c>
      <c r="V122" s="1">
        <v>4</v>
      </c>
      <c r="W122" s="1">
        <v>2733</v>
      </c>
      <c r="X122" s="1">
        <v>13</v>
      </c>
      <c r="Y122" s="1">
        <v>26</v>
      </c>
      <c r="Z122" s="1">
        <v>1</v>
      </c>
      <c r="AA122" s="1">
        <v>12</v>
      </c>
      <c r="AB122" s="1">
        <v>13</v>
      </c>
      <c r="AC122" s="1">
        <v>10</v>
      </c>
      <c r="AD122" s="1">
        <f t="shared" si="5"/>
        <v>88</v>
      </c>
      <c r="AF122" s="1" t="s">
        <v>116</v>
      </c>
    </row>
    <row r="123" spans="1:32" ht="23.25" customHeight="1" x14ac:dyDescent="0.25">
      <c r="A123" s="2" t="s">
        <v>120</v>
      </c>
      <c r="U123" s="1">
        <v>0</v>
      </c>
      <c r="V123" s="1">
        <v>3</v>
      </c>
      <c r="W123" s="1">
        <v>58</v>
      </c>
      <c r="X123" s="1">
        <v>1</v>
      </c>
      <c r="Y123" s="1">
        <v>2</v>
      </c>
      <c r="Z123" s="1">
        <v>0</v>
      </c>
      <c r="AA123" s="1">
        <v>2</v>
      </c>
      <c r="AB123" s="1">
        <v>0</v>
      </c>
      <c r="AC123" s="1">
        <v>0</v>
      </c>
      <c r="AD123" s="1">
        <f t="shared" si="5"/>
        <v>8</v>
      </c>
      <c r="AF123" s="1" t="s">
        <v>172</v>
      </c>
    </row>
  </sheetData>
  <autoFilter ref="A1:AF123">
    <sortState ref="A2:AF123">
      <sortCondition ref="AF1:AF123"/>
    </sortState>
  </autoFilter>
  <mergeCells count="1">
    <mergeCell ref="AI51:AK5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3"/>
  <sheetViews>
    <sheetView tabSelected="1" topLeftCell="AG1" workbookViewId="0">
      <selection activeCell="AL7" sqref="AL7"/>
    </sheetView>
  </sheetViews>
  <sheetFormatPr defaultColWidth="17.140625" defaultRowHeight="11.25" x14ac:dyDescent="0.25"/>
  <cols>
    <col min="1" max="1" width="0" style="2" hidden="1" customWidth="1"/>
    <col min="2" max="32" width="0" style="1" hidden="1" customWidth="1"/>
    <col min="33" max="16384" width="17.140625" style="1"/>
  </cols>
  <sheetData>
    <row r="1" spans="1:37" ht="60" customHeight="1" x14ac:dyDescent="0.25">
      <c r="A1" s="2" t="s">
        <v>0</v>
      </c>
      <c r="B1" s="1" t="s">
        <v>122</v>
      </c>
      <c r="C1" s="1" t="s">
        <v>126</v>
      </c>
      <c r="D1" s="1" t="s">
        <v>130</v>
      </c>
      <c r="E1" s="1" t="s">
        <v>129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127</v>
      </c>
      <c r="K1" s="1" t="s">
        <v>128</v>
      </c>
      <c r="L1" s="1" t="s">
        <v>123</v>
      </c>
      <c r="M1" s="1" t="s">
        <v>124</v>
      </c>
      <c r="N1" s="1" t="s">
        <v>133</v>
      </c>
      <c r="O1" s="1" t="s">
        <v>125</v>
      </c>
      <c r="P1" s="1" t="s">
        <v>131</v>
      </c>
      <c r="Q1" s="1" t="s">
        <v>134</v>
      </c>
      <c r="R1" s="1" t="s">
        <v>132</v>
      </c>
      <c r="S1" s="1" t="s">
        <v>135</v>
      </c>
      <c r="T1" s="1" t="s">
        <v>135</v>
      </c>
      <c r="U1" s="1" t="s">
        <v>142</v>
      </c>
      <c r="V1" s="1" t="s">
        <v>4</v>
      </c>
      <c r="W1" s="1" t="s">
        <v>137</v>
      </c>
      <c r="X1" s="1" t="s">
        <v>138</v>
      </c>
      <c r="Y1" s="1" t="s">
        <v>3</v>
      </c>
      <c r="Z1" s="1" t="s">
        <v>128</v>
      </c>
      <c r="AA1" s="1" t="s">
        <v>140</v>
      </c>
      <c r="AB1" s="1" t="s">
        <v>141</v>
      </c>
      <c r="AC1" s="1" t="s">
        <v>149</v>
      </c>
      <c r="AE1" s="1" t="s">
        <v>173</v>
      </c>
      <c r="AG1" s="1" t="s">
        <v>175</v>
      </c>
      <c r="AH1" s="1" t="s">
        <v>177</v>
      </c>
      <c r="AI1" s="1" t="s">
        <v>174</v>
      </c>
      <c r="AJ1" s="1" t="s">
        <v>178</v>
      </c>
      <c r="AK1" s="1" t="s">
        <v>182</v>
      </c>
    </row>
    <row r="2" spans="1:37" ht="23.25" customHeight="1" x14ac:dyDescent="0.25">
      <c r="A2" s="2" t="s">
        <v>7</v>
      </c>
      <c r="U2" s="1">
        <v>1</v>
      </c>
      <c r="V2" s="1">
        <v>4</v>
      </c>
      <c r="W2" s="1">
        <v>50</v>
      </c>
      <c r="X2" s="1">
        <v>0</v>
      </c>
      <c r="Y2" s="1">
        <v>6</v>
      </c>
      <c r="Z2" s="1">
        <v>0</v>
      </c>
      <c r="AA2" s="1">
        <v>0</v>
      </c>
      <c r="AB2" s="1">
        <v>0</v>
      </c>
      <c r="AC2" s="1">
        <f t="shared" ref="AC2:AC33" si="0">SUM(U2:V2)+SUM(X2:AB2)</f>
        <v>11</v>
      </c>
      <c r="AE2" s="1" t="s">
        <v>159</v>
      </c>
      <c r="AG2" s="1" t="s">
        <v>159</v>
      </c>
      <c r="AH2" s="1">
        <f>SUM(AC2:AC4)</f>
        <v>17</v>
      </c>
      <c r="AI2" s="1">
        <v>477</v>
      </c>
      <c r="AJ2" s="1">
        <f t="shared" ref="AJ2:AJ46" si="1">AI2/AH2</f>
        <v>28.058823529411764</v>
      </c>
      <c r="AK2" s="1">
        <f>AH2/AI2</f>
        <v>3.5639412997903561E-2</v>
      </c>
    </row>
    <row r="3" spans="1:37" ht="23.25" customHeight="1" x14ac:dyDescent="0.25">
      <c r="A3" s="2" t="s">
        <v>18</v>
      </c>
      <c r="U3" s="1">
        <v>1</v>
      </c>
      <c r="V3" s="1">
        <v>1</v>
      </c>
      <c r="W3" s="1">
        <v>76</v>
      </c>
      <c r="X3" s="1">
        <v>0</v>
      </c>
      <c r="Y3" s="1">
        <v>3</v>
      </c>
      <c r="Z3" s="1">
        <v>0</v>
      </c>
      <c r="AA3" s="1">
        <v>0</v>
      </c>
      <c r="AB3" s="1">
        <v>0</v>
      </c>
      <c r="AC3" s="1">
        <f t="shared" si="0"/>
        <v>5</v>
      </c>
      <c r="AE3" s="1" t="s">
        <v>159</v>
      </c>
      <c r="AG3" s="1" t="s">
        <v>155</v>
      </c>
      <c r="AH3" s="1">
        <f>SUM(AC5:AC10)</f>
        <v>8</v>
      </c>
      <c r="AI3" s="1">
        <v>487</v>
      </c>
      <c r="AJ3" s="1">
        <f t="shared" si="1"/>
        <v>60.875</v>
      </c>
      <c r="AK3" s="1">
        <f t="shared" ref="AK3:AK46" si="2">AH3/AI3</f>
        <v>1.6427104722792608E-2</v>
      </c>
    </row>
    <row r="4" spans="1:37" ht="23.25" customHeight="1" x14ac:dyDescent="0.25">
      <c r="A4" s="2" t="s">
        <v>61</v>
      </c>
      <c r="U4" s="1">
        <v>0</v>
      </c>
      <c r="V4" s="1">
        <v>0</v>
      </c>
      <c r="W4" s="1">
        <v>3</v>
      </c>
      <c r="X4" s="1">
        <v>0</v>
      </c>
      <c r="Y4" s="1">
        <v>1</v>
      </c>
      <c r="Z4" s="1">
        <v>0</v>
      </c>
      <c r="AA4" s="1">
        <v>0</v>
      </c>
      <c r="AB4" s="1">
        <v>0</v>
      </c>
      <c r="AC4" s="1">
        <f t="shared" si="0"/>
        <v>1</v>
      </c>
      <c r="AE4" s="1" t="s">
        <v>159</v>
      </c>
      <c r="AG4" s="1" t="s">
        <v>161</v>
      </c>
      <c r="AH4" s="1">
        <f>AC11</f>
        <v>3</v>
      </c>
      <c r="AI4" s="1">
        <v>42</v>
      </c>
      <c r="AJ4" s="1">
        <f t="shared" si="1"/>
        <v>14</v>
      </c>
      <c r="AK4" s="1">
        <f t="shared" si="2"/>
        <v>7.1428571428571425E-2</v>
      </c>
    </row>
    <row r="5" spans="1:37" ht="23.25" customHeight="1" x14ac:dyDescent="0.25">
      <c r="A5" s="2" t="s">
        <v>12</v>
      </c>
      <c r="U5" s="1">
        <v>0</v>
      </c>
      <c r="V5" s="1">
        <v>0</v>
      </c>
      <c r="W5" s="1">
        <v>9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f t="shared" si="0"/>
        <v>0</v>
      </c>
      <c r="AE5" s="1" t="s">
        <v>155</v>
      </c>
      <c r="AG5" s="1" t="s">
        <v>157</v>
      </c>
      <c r="AH5" s="1">
        <f>SUM(AC12:AC13)</f>
        <v>5</v>
      </c>
      <c r="AI5" s="1">
        <v>723</v>
      </c>
      <c r="AJ5" s="1">
        <f t="shared" si="1"/>
        <v>144.6</v>
      </c>
      <c r="AK5" s="1">
        <f t="shared" si="2"/>
        <v>6.9156293222683261E-3</v>
      </c>
    </row>
    <row r="6" spans="1:37" ht="23.25" customHeight="1" x14ac:dyDescent="0.25">
      <c r="A6" s="2" t="s">
        <v>79</v>
      </c>
      <c r="U6" s="1">
        <v>0</v>
      </c>
      <c r="V6" s="1">
        <v>1</v>
      </c>
      <c r="W6" s="1">
        <v>4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f t="shared" si="0"/>
        <v>1</v>
      </c>
      <c r="AE6" s="1" t="s">
        <v>155</v>
      </c>
      <c r="AG6" s="1" t="s">
        <v>158</v>
      </c>
      <c r="AH6" s="1">
        <f>SUM(AC14:AC15)</f>
        <v>44</v>
      </c>
      <c r="AI6" s="1">
        <v>1309</v>
      </c>
      <c r="AJ6" s="1">
        <f t="shared" si="1"/>
        <v>29.75</v>
      </c>
      <c r="AK6" s="1">
        <f t="shared" si="2"/>
        <v>3.3613445378151259E-2</v>
      </c>
    </row>
    <row r="7" spans="1:37" ht="23.25" customHeight="1" x14ac:dyDescent="0.25">
      <c r="A7" s="2" t="s">
        <v>90</v>
      </c>
      <c r="U7" s="1">
        <v>0</v>
      </c>
      <c r="V7" s="1">
        <v>0</v>
      </c>
      <c r="W7" s="1">
        <v>2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f t="shared" si="0"/>
        <v>0</v>
      </c>
      <c r="AE7" s="1" t="s">
        <v>155</v>
      </c>
      <c r="AG7" s="1" t="s">
        <v>160</v>
      </c>
      <c r="AH7" s="1">
        <f>SUM(AC17:AC20)</f>
        <v>7</v>
      </c>
      <c r="AI7" s="1">
        <v>905</v>
      </c>
      <c r="AJ7" s="1">
        <f t="shared" si="1"/>
        <v>129.28571428571428</v>
      </c>
      <c r="AK7" s="1">
        <f t="shared" si="2"/>
        <v>7.7348066298342545E-3</v>
      </c>
    </row>
    <row r="8" spans="1:37" ht="23.25" customHeight="1" x14ac:dyDescent="0.25">
      <c r="A8" s="2" t="s">
        <v>113</v>
      </c>
      <c r="U8" s="1">
        <v>1</v>
      </c>
      <c r="V8" s="1">
        <v>2</v>
      </c>
      <c r="W8" s="1">
        <v>193</v>
      </c>
      <c r="X8" s="1">
        <v>0</v>
      </c>
      <c r="Y8" s="1">
        <v>1</v>
      </c>
      <c r="Z8" s="1">
        <v>0</v>
      </c>
      <c r="AA8" s="1">
        <v>0</v>
      </c>
      <c r="AB8" s="1">
        <v>1</v>
      </c>
      <c r="AC8" s="1">
        <f t="shared" si="0"/>
        <v>5</v>
      </c>
      <c r="AE8" s="1" t="s">
        <v>155</v>
      </c>
      <c r="AG8" s="1" t="s">
        <v>31</v>
      </c>
      <c r="AH8" s="1">
        <f>SUM(AC21:AC22)</f>
        <v>280</v>
      </c>
      <c r="AI8" s="1">
        <v>1376</v>
      </c>
      <c r="AJ8" s="1">
        <f t="shared" si="1"/>
        <v>4.9142857142857146</v>
      </c>
      <c r="AK8" s="1">
        <f t="shared" si="2"/>
        <v>0.20348837209302326</v>
      </c>
    </row>
    <row r="9" spans="1:37" ht="23.25" customHeight="1" x14ac:dyDescent="0.25">
      <c r="A9" s="2" t="s">
        <v>117</v>
      </c>
      <c r="U9" s="1">
        <v>1</v>
      </c>
      <c r="V9" s="1">
        <v>0</v>
      </c>
      <c r="W9" s="1">
        <v>20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f t="shared" si="0"/>
        <v>1</v>
      </c>
      <c r="AE9" s="1" t="s">
        <v>155</v>
      </c>
      <c r="AG9" s="1" t="s">
        <v>34</v>
      </c>
      <c r="AH9" s="1">
        <f>AC23</f>
        <v>118</v>
      </c>
      <c r="AI9" s="1">
        <v>2613</v>
      </c>
      <c r="AJ9" s="1">
        <f t="shared" si="1"/>
        <v>22.14406779661017</v>
      </c>
      <c r="AK9" s="1">
        <f t="shared" si="2"/>
        <v>4.5158821278224265E-2</v>
      </c>
    </row>
    <row r="10" spans="1:37" ht="23.25" customHeight="1" x14ac:dyDescent="0.25">
      <c r="A10" s="2" t="s">
        <v>119</v>
      </c>
      <c r="U10" s="1">
        <v>0</v>
      </c>
      <c r="V10" s="1">
        <v>1</v>
      </c>
      <c r="W10" s="1">
        <v>9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f t="shared" si="0"/>
        <v>1</v>
      </c>
      <c r="AE10" s="1" t="s">
        <v>155</v>
      </c>
      <c r="AG10" s="1" t="s">
        <v>36</v>
      </c>
      <c r="AH10" s="1">
        <f>SUM(AC24:AC25)</f>
        <v>74</v>
      </c>
      <c r="AI10" s="1">
        <v>1013</v>
      </c>
      <c r="AJ10" s="1">
        <f t="shared" si="1"/>
        <v>13.689189189189189</v>
      </c>
      <c r="AK10" s="1">
        <f t="shared" si="2"/>
        <v>7.3050345508390915E-2</v>
      </c>
    </row>
    <row r="11" spans="1:37" ht="23.25" customHeight="1" x14ac:dyDescent="0.25">
      <c r="A11" s="2" t="s">
        <v>146</v>
      </c>
      <c r="U11" s="1">
        <v>0</v>
      </c>
      <c r="V11" s="1">
        <v>0</v>
      </c>
      <c r="W11" s="1">
        <v>16</v>
      </c>
      <c r="X11" s="1">
        <v>1</v>
      </c>
      <c r="Y11" s="1">
        <v>0</v>
      </c>
      <c r="Z11" s="1">
        <v>2</v>
      </c>
      <c r="AA11" s="1">
        <v>0</v>
      </c>
      <c r="AB11" s="1">
        <v>0</v>
      </c>
      <c r="AC11" s="1">
        <f t="shared" si="0"/>
        <v>3</v>
      </c>
      <c r="AE11" s="1" t="s">
        <v>161</v>
      </c>
      <c r="AG11" s="1" t="s">
        <v>37</v>
      </c>
      <c r="AH11" s="1">
        <f>SUM(AC26:AC28)</f>
        <v>211</v>
      </c>
      <c r="AI11" s="1">
        <v>2590</v>
      </c>
      <c r="AJ11" s="1">
        <f t="shared" si="1"/>
        <v>12.274881516587678</v>
      </c>
      <c r="AK11" s="1">
        <f t="shared" si="2"/>
        <v>8.1467181467181474E-2</v>
      </c>
    </row>
    <row r="12" spans="1:37" ht="23.25" customHeight="1" x14ac:dyDescent="0.25">
      <c r="A12" s="2" t="s">
        <v>14</v>
      </c>
      <c r="U12" s="1">
        <v>2</v>
      </c>
      <c r="V12" s="1">
        <v>0</v>
      </c>
      <c r="W12" s="1">
        <v>63</v>
      </c>
      <c r="X12" s="1">
        <v>1</v>
      </c>
      <c r="Y12" s="1">
        <v>1</v>
      </c>
      <c r="Z12" s="1">
        <v>0</v>
      </c>
      <c r="AA12" s="1">
        <v>0</v>
      </c>
      <c r="AB12" s="1">
        <v>0</v>
      </c>
      <c r="AC12" s="1">
        <f t="shared" si="0"/>
        <v>4</v>
      </c>
      <c r="AE12" s="1" t="s">
        <v>157</v>
      </c>
      <c r="AG12" s="1" t="s">
        <v>38</v>
      </c>
      <c r="AH12" s="1">
        <f>SUM(AC29:AC31)</f>
        <v>60</v>
      </c>
      <c r="AI12" s="1">
        <v>1024</v>
      </c>
      <c r="AJ12" s="1">
        <f t="shared" si="1"/>
        <v>17.066666666666666</v>
      </c>
      <c r="AK12" s="1">
        <f t="shared" si="2"/>
        <v>5.859375E-2</v>
      </c>
    </row>
    <row r="13" spans="1:37" ht="23.25" customHeight="1" x14ac:dyDescent="0.25">
      <c r="A13" s="2" t="s">
        <v>64</v>
      </c>
      <c r="U13" s="1">
        <v>0</v>
      </c>
      <c r="V13" s="1">
        <v>0</v>
      </c>
      <c r="W13" s="1">
        <v>33</v>
      </c>
      <c r="X13" s="1">
        <v>0</v>
      </c>
      <c r="Y13" s="1">
        <v>1</v>
      </c>
      <c r="Z13" s="1">
        <v>0</v>
      </c>
      <c r="AA13" s="1">
        <v>0</v>
      </c>
      <c r="AB13" s="1">
        <v>0</v>
      </c>
      <c r="AC13" s="1">
        <f t="shared" si="0"/>
        <v>1</v>
      </c>
      <c r="AE13" s="1" t="s">
        <v>157</v>
      </c>
      <c r="AG13" s="1" t="s">
        <v>150</v>
      </c>
      <c r="AH13" s="1">
        <f>SUM(AC32:AC35)</f>
        <v>16</v>
      </c>
      <c r="AI13" s="1">
        <v>1051</v>
      </c>
      <c r="AJ13" s="1">
        <f t="shared" si="1"/>
        <v>65.6875</v>
      </c>
      <c r="AK13" s="1">
        <f t="shared" si="2"/>
        <v>1.5223596574690771E-2</v>
      </c>
    </row>
    <row r="14" spans="1:37" ht="23.25" customHeight="1" x14ac:dyDescent="0.25">
      <c r="A14" s="2" t="s">
        <v>17</v>
      </c>
      <c r="U14" s="1">
        <v>6</v>
      </c>
      <c r="V14" s="1">
        <v>9</v>
      </c>
      <c r="W14" s="1">
        <v>268</v>
      </c>
      <c r="X14" s="1">
        <v>0</v>
      </c>
      <c r="Y14" s="1">
        <v>6</v>
      </c>
      <c r="Z14" s="1">
        <v>0</v>
      </c>
      <c r="AA14" s="1">
        <v>0</v>
      </c>
      <c r="AB14" s="1">
        <v>1</v>
      </c>
      <c r="AC14" s="1">
        <f t="shared" si="0"/>
        <v>22</v>
      </c>
      <c r="AE14" s="1" t="s">
        <v>158</v>
      </c>
      <c r="AG14" s="1" t="s">
        <v>166</v>
      </c>
      <c r="AH14" s="1">
        <f>SUM(AC36:AC37)</f>
        <v>9</v>
      </c>
      <c r="AI14" s="1">
        <v>692</v>
      </c>
      <c r="AJ14" s="1">
        <f t="shared" si="1"/>
        <v>76.888888888888886</v>
      </c>
      <c r="AK14" s="1">
        <f t="shared" si="2"/>
        <v>1.300578034682081E-2</v>
      </c>
    </row>
    <row r="15" spans="1:37" ht="23.25" customHeight="1" x14ac:dyDescent="0.25">
      <c r="A15" s="2" t="s">
        <v>26</v>
      </c>
      <c r="U15" s="1">
        <v>5</v>
      </c>
      <c r="V15" s="1">
        <v>2</v>
      </c>
      <c r="W15" s="1">
        <v>71</v>
      </c>
      <c r="X15" s="1">
        <v>0</v>
      </c>
      <c r="Y15" s="1">
        <v>14</v>
      </c>
      <c r="Z15" s="1">
        <v>0</v>
      </c>
      <c r="AA15" s="1">
        <v>0</v>
      </c>
      <c r="AB15" s="1">
        <v>1</v>
      </c>
      <c r="AC15" s="1">
        <f t="shared" si="0"/>
        <v>22</v>
      </c>
      <c r="AE15" s="1" t="s">
        <v>158</v>
      </c>
      <c r="AG15" s="1" t="s">
        <v>162</v>
      </c>
      <c r="AH15" s="1">
        <f>SUM(AC38:AC39)</f>
        <v>25</v>
      </c>
      <c r="AI15" s="1">
        <v>957</v>
      </c>
      <c r="AJ15" s="1">
        <f t="shared" si="1"/>
        <v>38.28</v>
      </c>
      <c r="AK15" s="1">
        <f t="shared" si="2"/>
        <v>2.612330198537095E-2</v>
      </c>
    </row>
    <row r="16" spans="1:37" ht="23.25" customHeight="1" x14ac:dyDescent="0.25">
      <c r="A16" s="2" t="s">
        <v>19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f t="shared" si="0"/>
        <v>0</v>
      </c>
      <c r="AE16" s="1" t="s">
        <v>19</v>
      </c>
      <c r="AG16" s="1" t="s">
        <v>42</v>
      </c>
      <c r="AH16" s="1">
        <f>SUM(AC40:AC42)</f>
        <v>31</v>
      </c>
      <c r="AI16" s="1">
        <v>1417</v>
      </c>
      <c r="AJ16" s="1">
        <f t="shared" si="1"/>
        <v>45.70967741935484</v>
      </c>
      <c r="AK16" s="1">
        <f t="shared" si="2"/>
        <v>2.1877205363443897E-2</v>
      </c>
    </row>
    <row r="17" spans="1:37" ht="23.25" customHeight="1" x14ac:dyDescent="0.25">
      <c r="A17" s="2" t="s">
        <v>20</v>
      </c>
      <c r="U17" s="1">
        <v>0</v>
      </c>
      <c r="V17" s="1">
        <v>0</v>
      </c>
      <c r="W17" s="1">
        <v>46</v>
      </c>
      <c r="X17" s="1">
        <v>1</v>
      </c>
      <c r="Y17" s="1">
        <v>0</v>
      </c>
      <c r="Z17" s="1">
        <v>2</v>
      </c>
      <c r="AA17" s="1">
        <v>4</v>
      </c>
      <c r="AB17" s="1">
        <v>0</v>
      </c>
      <c r="AC17" s="1">
        <f t="shared" si="0"/>
        <v>7</v>
      </c>
      <c r="AE17" s="1" t="s">
        <v>160</v>
      </c>
      <c r="AG17" s="1" t="s">
        <v>168</v>
      </c>
      <c r="AH17" s="1">
        <f>SUM(AC43:AC44)</f>
        <v>84</v>
      </c>
      <c r="AI17" s="1">
        <v>1216</v>
      </c>
      <c r="AJ17" s="1">
        <f t="shared" si="1"/>
        <v>14.476190476190476</v>
      </c>
      <c r="AK17" s="1">
        <f t="shared" si="2"/>
        <v>6.9078947368421059E-2</v>
      </c>
    </row>
    <row r="18" spans="1:37" ht="23.25" customHeight="1" x14ac:dyDescent="0.25">
      <c r="A18" s="2" t="s">
        <v>21</v>
      </c>
      <c r="U18" s="1">
        <v>0</v>
      </c>
      <c r="V18" s="1">
        <v>0</v>
      </c>
      <c r="W18" s="1">
        <v>25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f t="shared" si="0"/>
        <v>0</v>
      </c>
      <c r="AE18" s="1" t="s">
        <v>160</v>
      </c>
      <c r="AG18" s="1" t="s">
        <v>169</v>
      </c>
      <c r="AH18" s="1">
        <f>AC45</f>
        <v>1</v>
      </c>
      <c r="AI18" s="1">
        <v>607</v>
      </c>
      <c r="AJ18" s="1">
        <f t="shared" si="1"/>
        <v>607</v>
      </c>
      <c r="AK18" s="1">
        <f t="shared" si="2"/>
        <v>1.6474464579901153E-3</v>
      </c>
    </row>
    <row r="19" spans="1:37" ht="23.25" customHeight="1" x14ac:dyDescent="0.25">
      <c r="A19" s="2" t="s">
        <v>46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f t="shared" si="0"/>
        <v>0</v>
      </c>
      <c r="AE19" s="1" t="s">
        <v>160</v>
      </c>
      <c r="AG19" s="1" t="s">
        <v>154</v>
      </c>
      <c r="AH19" s="1">
        <f>SUM(AC46:AC55)</f>
        <v>2</v>
      </c>
      <c r="AI19" s="1">
        <v>493</v>
      </c>
      <c r="AJ19" s="1">
        <f t="shared" si="1"/>
        <v>246.5</v>
      </c>
      <c r="AK19" s="1">
        <f t="shared" si="2"/>
        <v>4.0567951318458417E-3</v>
      </c>
    </row>
    <row r="20" spans="1:37" ht="23.25" customHeight="1" x14ac:dyDescent="0.25">
      <c r="A20" s="2" t="s">
        <v>110</v>
      </c>
      <c r="U20" s="1">
        <v>0</v>
      </c>
      <c r="V20" s="1">
        <v>0</v>
      </c>
      <c r="W20" s="1">
        <v>8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f t="shared" si="0"/>
        <v>0</v>
      </c>
      <c r="AE20" s="1" t="s">
        <v>160</v>
      </c>
      <c r="AG20" s="1" t="s">
        <v>163</v>
      </c>
      <c r="AH20" s="1">
        <f>SUM(AC56:AC58)</f>
        <v>8</v>
      </c>
      <c r="AI20" s="1">
        <v>1455</v>
      </c>
      <c r="AJ20" s="1">
        <f t="shared" si="1"/>
        <v>181.875</v>
      </c>
      <c r="AK20" s="1">
        <f t="shared" si="2"/>
        <v>5.4982817869415812E-3</v>
      </c>
    </row>
    <row r="21" spans="1:37" ht="23.25" customHeight="1" x14ac:dyDescent="0.25">
      <c r="A21" s="2" t="s">
        <v>31</v>
      </c>
      <c r="U21" s="1">
        <v>2</v>
      </c>
      <c r="V21" s="1">
        <v>0</v>
      </c>
      <c r="W21" s="1">
        <v>989</v>
      </c>
      <c r="X21" s="1">
        <v>48</v>
      </c>
      <c r="Y21" s="1">
        <v>6</v>
      </c>
      <c r="Z21" s="1">
        <v>130</v>
      </c>
      <c r="AA21" s="1">
        <v>47</v>
      </c>
      <c r="AB21" s="1">
        <v>0</v>
      </c>
      <c r="AC21" s="1">
        <f t="shared" si="0"/>
        <v>233</v>
      </c>
      <c r="AE21" s="1" t="s">
        <v>31</v>
      </c>
      <c r="AG21" s="1" t="s">
        <v>165</v>
      </c>
      <c r="AH21" s="1">
        <f>AC59</f>
        <v>21</v>
      </c>
      <c r="AI21" s="1">
        <v>842</v>
      </c>
      <c r="AJ21" s="1">
        <f t="shared" si="1"/>
        <v>40.095238095238095</v>
      </c>
      <c r="AK21" s="1">
        <f t="shared" si="2"/>
        <v>2.4940617577197149E-2</v>
      </c>
    </row>
    <row r="22" spans="1:37" ht="23.25" customHeight="1" x14ac:dyDescent="0.25">
      <c r="A22" s="2" t="s">
        <v>52</v>
      </c>
      <c r="U22" s="1">
        <v>0</v>
      </c>
      <c r="V22" s="1">
        <v>0</v>
      </c>
      <c r="W22" s="1">
        <v>12</v>
      </c>
      <c r="X22" s="1">
        <v>36</v>
      </c>
      <c r="Y22" s="1">
        <v>0</v>
      </c>
      <c r="Z22" s="1">
        <v>8</v>
      </c>
      <c r="AA22" s="1">
        <v>3</v>
      </c>
      <c r="AB22" s="1">
        <v>0</v>
      </c>
      <c r="AC22" s="1">
        <f t="shared" si="0"/>
        <v>47</v>
      </c>
      <c r="AE22" s="1" t="s">
        <v>31</v>
      </c>
      <c r="AG22" s="1" t="s">
        <v>170</v>
      </c>
      <c r="AH22" s="1">
        <f>AC60</f>
        <v>10</v>
      </c>
      <c r="AI22" s="1">
        <v>634</v>
      </c>
      <c r="AJ22" s="1">
        <f t="shared" si="1"/>
        <v>63.4</v>
      </c>
      <c r="AK22" s="1">
        <f t="shared" si="2"/>
        <v>1.5772870662460567E-2</v>
      </c>
    </row>
    <row r="23" spans="1:37" ht="23.25" customHeight="1" x14ac:dyDescent="0.25">
      <c r="A23" s="2" t="s">
        <v>34</v>
      </c>
      <c r="U23" s="1">
        <v>2</v>
      </c>
      <c r="V23" s="1">
        <v>1</v>
      </c>
      <c r="W23" s="1">
        <v>112</v>
      </c>
      <c r="X23" s="1">
        <v>2</v>
      </c>
      <c r="Y23" s="1">
        <v>5</v>
      </c>
      <c r="Z23" s="1">
        <v>40</v>
      </c>
      <c r="AA23" s="1">
        <v>68</v>
      </c>
      <c r="AB23" s="1">
        <v>0</v>
      </c>
      <c r="AC23" s="1">
        <f t="shared" si="0"/>
        <v>118</v>
      </c>
      <c r="AE23" s="1" t="s">
        <v>34</v>
      </c>
      <c r="AG23" s="1" t="s">
        <v>53</v>
      </c>
      <c r="AH23" s="1">
        <f>SUM(AC63:AC64)</f>
        <v>29</v>
      </c>
      <c r="AI23" s="1">
        <v>1442</v>
      </c>
      <c r="AJ23" s="1">
        <f t="shared" si="1"/>
        <v>49.724137931034484</v>
      </c>
      <c r="AK23" s="1">
        <f t="shared" si="2"/>
        <v>2.0110957004160889E-2</v>
      </c>
    </row>
    <row r="24" spans="1:37" ht="23.25" customHeight="1" x14ac:dyDescent="0.25">
      <c r="A24" s="2" t="s">
        <v>22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f t="shared" si="0"/>
        <v>0</v>
      </c>
      <c r="AE24" s="1" t="s">
        <v>36</v>
      </c>
      <c r="AG24" s="1" t="s">
        <v>153</v>
      </c>
      <c r="AH24" s="1">
        <f>SUM(AC65:AC67)</f>
        <v>9</v>
      </c>
      <c r="AI24" s="1">
        <v>1187</v>
      </c>
      <c r="AJ24" s="1">
        <f t="shared" si="1"/>
        <v>131.88888888888889</v>
      </c>
      <c r="AK24" s="1">
        <f t="shared" si="2"/>
        <v>7.582139848357203E-3</v>
      </c>
    </row>
    <row r="25" spans="1:37" ht="23.25" customHeight="1" x14ac:dyDescent="0.25">
      <c r="A25" s="2" t="s">
        <v>36</v>
      </c>
      <c r="U25" s="1">
        <v>1</v>
      </c>
      <c r="V25" s="1">
        <v>2</v>
      </c>
      <c r="W25" s="1">
        <v>398</v>
      </c>
      <c r="X25" s="1">
        <v>11</v>
      </c>
      <c r="Y25" s="1">
        <v>7</v>
      </c>
      <c r="Z25" s="1">
        <v>19</v>
      </c>
      <c r="AA25" s="1">
        <v>34</v>
      </c>
      <c r="AB25" s="1">
        <v>0</v>
      </c>
      <c r="AC25" s="1">
        <f t="shared" si="0"/>
        <v>74</v>
      </c>
      <c r="AE25" s="1" t="s">
        <v>36</v>
      </c>
      <c r="AG25" s="1" t="s">
        <v>59</v>
      </c>
      <c r="AH25" s="1">
        <f>SUM(AC68:AC69)</f>
        <v>5</v>
      </c>
      <c r="AI25" s="1">
        <v>833</v>
      </c>
      <c r="AJ25" s="1">
        <f t="shared" si="1"/>
        <v>166.6</v>
      </c>
      <c r="AK25" s="1">
        <f t="shared" si="2"/>
        <v>6.0024009603841539E-3</v>
      </c>
    </row>
    <row r="26" spans="1:37" ht="23.25" customHeight="1" x14ac:dyDescent="0.25">
      <c r="A26" s="2" t="s">
        <v>27</v>
      </c>
      <c r="U26" s="1">
        <v>0</v>
      </c>
      <c r="V26" s="1">
        <v>0</v>
      </c>
      <c r="W26" s="1">
        <v>2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f t="shared" si="0"/>
        <v>0</v>
      </c>
      <c r="AE26" s="1" t="s">
        <v>37</v>
      </c>
      <c r="AG26" s="1" t="s">
        <v>58</v>
      </c>
      <c r="AH26" s="1">
        <f>SUM(AC70:AC72)</f>
        <v>17</v>
      </c>
      <c r="AI26" s="1">
        <v>2687</v>
      </c>
      <c r="AJ26" s="1">
        <f t="shared" si="1"/>
        <v>158.05882352941177</v>
      </c>
      <c r="AK26" s="1">
        <f t="shared" si="2"/>
        <v>6.3267584666914772E-3</v>
      </c>
    </row>
    <row r="27" spans="1:37" ht="23.25" customHeight="1" x14ac:dyDescent="0.25">
      <c r="A27" s="2" t="s">
        <v>37</v>
      </c>
      <c r="U27" s="1">
        <v>5</v>
      </c>
      <c r="V27" s="1">
        <v>1</v>
      </c>
      <c r="W27" s="1">
        <v>742</v>
      </c>
      <c r="X27" s="1">
        <v>15</v>
      </c>
      <c r="Y27" s="1">
        <v>5</v>
      </c>
      <c r="Z27" s="1">
        <v>140</v>
      </c>
      <c r="AA27" s="1">
        <v>44</v>
      </c>
      <c r="AB27" s="1">
        <v>0</v>
      </c>
      <c r="AC27" s="1">
        <f t="shared" si="0"/>
        <v>210</v>
      </c>
      <c r="AE27" s="1" t="s">
        <v>37</v>
      </c>
      <c r="AG27" s="1" t="s">
        <v>171</v>
      </c>
      <c r="AH27" s="1">
        <f>SUM(AC73:AC77)</f>
        <v>3</v>
      </c>
      <c r="AI27" s="1">
        <v>249</v>
      </c>
      <c r="AJ27" s="1">
        <f t="shared" si="1"/>
        <v>83</v>
      </c>
      <c r="AK27" s="1">
        <f t="shared" si="2"/>
        <v>1.2048192771084338E-2</v>
      </c>
    </row>
    <row r="28" spans="1:37" ht="23.25" customHeight="1" x14ac:dyDescent="0.25">
      <c r="A28" s="2" t="s">
        <v>112</v>
      </c>
      <c r="U28" s="1">
        <v>0</v>
      </c>
      <c r="V28" s="1">
        <v>0</v>
      </c>
      <c r="W28" s="1">
        <v>1</v>
      </c>
      <c r="X28" s="1">
        <v>1</v>
      </c>
      <c r="Y28" s="1">
        <v>0</v>
      </c>
      <c r="Z28" s="1">
        <v>0</v>
      </c>
      <c r="AA28" s="1">
        <v>0</v>
      </c>
      <c r="AB28" s="1">
        <v>0</v>
      </c>
      <c r="AC28" s="1">
        <f t="shared" si="0"/>
        <v>1</v>
      </c>
      <c r="AE28" s="1" t="s">
        <v>37</v>
      </c>
      <c r="AG28" s="1" t="s">
        <v>72</v>
      </c>
      <c r="AH28" s="1">
        <f>SUM(AC78:AC81)</f>
        <v>123</v>
      </c>
      <c r="AI28" s="1">
        <v>3324</v>
      </c>
      <c r="AJ28" s="1">
        <f t="shared" si="1"/>
        <v>27.024390243902438</v>
      </c>
      <c r="AK28" s="1">
        <f t="shared" si="2"/>
        <v>3.7003610108303248E-2</v>
      </c>
    </row>
    <row r="29" spans="1:37" ht="23.25" customHeight="1" x14ac:dyDescent="0.25">
      <c r="A29" s="2" t="s">
        <v>11</v>
      </c>
      <c r="U29" s="1">
        <v>0</v>
      </c>
      <c r="V29" s="1">
        <v>0</v>
      </c>
      <c r="W29" s="1">
        <v>44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f t="shared" si="0"/>
        <v>0</v>
      </c>
      <c r="AE29" s="1" t="s">
        <v>38</v>
      </c>
      <c r="AG29" s="1" t="s">
        <v>67</v>
      </c>
      <c r="AH29" s="1">
        <f>AC82</f>
        <v>10</v>
      </c>
      <c r="AI29" s="1">
        <v>2074</v>
      </c>
      <c r="AJ29" s="1">
        <f t="shared" si="1"/>
        <v>207.4</v>
      </c>
      <c r="AK29" s="1">
        <f t="shared" si="2"/>
        <v>4.8216007714561235E-3</v>
      </c>
    </row>
    <row r="30" spans="1:37" ht="23.25" customHeight="1" x14ac:dyDescent="0.25">
      <c r="A30" s="2" t="s">
        <v>38</v>
      </c>
      <c r="U30" s="1">
        <v>7</v>
      </c>
      <c r="V30" s="1">
        <v>3</v>
      </c>
      <c r="W30" s="1">
        <v>1678</v>
      </c>
      <c r="X30" s="1">
        <v>6</v>
      </c>
      <c r="Y30" s="1">
        <v>17</v>
      </c>
      <c r="Z30" s="1">
        <v>12</v>
      </c>
      <c r="AA30" s="1">
        <v>10</v>
      </c>
      <c r="AB30" s="1">
        <v>5</v>
      </c>
      <c r="AC30" s="1">
        <f t="shared" si="0"/>
        <v>60</v>
      </c>
      <c r="AE30" s="1" t="s">
        <v>38</v>
      </c>
      <c r="AG30" s="1" t="s">
        <v>73</v>
      </c>
      <c r="AH30" s="1">
        <f>AC83</f>
        <v>14</v>
      </c>
      <c r="AI30" s="1">
        <v>913</v>
      </c>
      <c r="AJ30" s="1">
        <f t="shared" si="1"/>
        <v>65.214285714285708</v>
      </c>
      <c r="AK30" s="1">
        <f t="shared" si="2"/>
        <v>1.5334063526834611E-2</v>
      </c>
    </row>
    <row r="31" spans="1:37" ht="23.25" customHeight="1" x14ac:dyDescent="0.25">
      <c r="A31" s="2" t="s">
        <v>78</v>
      </c>
      <c r="U31" s="1">
        <v>0</v>
      </c>
      <c r="V31" s="1">
        <v>0</v>
      </c>
      <c r="W31" s="1">
        <v>26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f t="shared" si="0"/>
        <v>0</v>
      </c>
      <c r="AE31" s="1" t="s">
        <v>38</v>
      </c>
      <c r="AG31" s="1" t="s">
        <v>74</v>
      </c>
      <c r="AH31" s="1">
        <f>AC84</f>
        <v>88</v>
      </c>
      <c r="AI31" s="1">
        <v>1936</v>
      </c>
      <c r="AJ31" s="1">
        <f t="shared" si="1"/>
        <v>22</v>
      </c>
      <c r="AK31" s="1">
        <f t="shared" si="2"/>
        <v>4.5454545454545456E-2</v>
      </c>
    </row>
    <row r="32" spans="1:37" ht="23.25" customHeight="1" x14ac:dyDescent="0.25">
      <c r="A32" s="2" t="s">
        <v>32</v>
      </c>
      <c r="U32" s="1">
        <v>0</v>
      </c>
      <c r="V32" s="1">
        <v>1</v>
      </c>
      <c r="W32" s="1">
        <v>42</v>
      </c>
      <c r="X32" s="1">
        <v>0</v>
      </c>
      <c r="Y32" s="1">
        <v>1</v>
      </c>
      <c r="Z32" s="1">
        <v>7</v>
      </c>
      <c r="AA32" s="1">
        <v>6</v>
      </c>
      <c r="AB32" s="1">
        <v>0</v>
      </c>
      <c r="AC32" s="1">
        <f t="shared" si="0"/>
        <v>15</v>
      </c>
      <c r="AE32" s="1" t="s">
        <v>150</v>
      </c>
      <c r="AG32" s="1" t="s">
        <v>75</v>
      </c>
      <c r="AH32" s="1">
        <f>SUM(AC85:AC86)</f>
        <v>8</v>
      </c>
      <c r="AI32" s="1">
        <v>834</v>
      </c>
      <c r="AJ32" s="1">
        <f t="shared" si="1"/>
        <v>104.25</v>
      </c>
      <c r="AK32" s="1">
        <f t="shared" si="2"/>
        <v>9.5923261390887284E-3</v>
      </c>
    </row>
    <row r="33" spans="1:37" ht="23.25" customHeight="1" x14ac:dyDescent="0.25">
      <c r="A33" s="2" t="s">
        <v>35</v>
      </c>
      <c r="U33" s="1">
        <v>0</v>
      </c>
      <c r="V33" s="1">
        <v>0</v>
      </c>
      <c r="W33" s="1">
        <v>1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f t="shared" si="0"/>
        <v>0</v>
      </c>
      <c r="AE33" s="1" t="s">
        <v>150</v>
      </c>
      <c r="AG33" s="1" t="s">
        <v>77</v>
      </c>
      <c r="AH33" s="1">
        <f>AC87</f>
        <v>77</v>
      </c>
      <c r="AI33" s="1">
        <v>1006</v>
      </c>
      <c r="AJ33" s="1">
        <f t="shared" si="1"/>
        <v>13.064935064935066</v>
      </c>
      <c r="AK33" s="1">
        <f t="shared" si="2"/>
        <v>7.6540755467196825E-2</v>
      </c>
    </row>
    <row r="34" spans="1:37" ht="23.25" customHeight="1" x14ac:dyDescent="0.25">
      <c r="A34" s="2" t="s">
        <v>48</v>
      </c>
      <c r="U34" s="1">
        <v>0</v>
      </c>
      <c r="V34" s="1">
        <v>0</v>
      </c>
      <c r="W34" s="1">
        <v>1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f t="shared" ref="AC34:AC65" si="3">SUM(U34:V34)+SUM(X34:AB34)</f>
        <v>0</v>
      </c>
      <c r="AE34" s="1" t="s">
        <v>150</v>
      </c>
      <c r="AG34" s="1" t="s">
        <v>151</v>
      </c>
      <c r="AH34" s="1">
        <f>SUM(AC89:AC92)</f>
        <v>3</v>
      </c>
      <c r="AI34" s="1">
        <v>599</v>
      </c>
      <c r="AJ34" s="1">
        <f t="shared" si="1"/>
        <v>199.66666666666666</v>
      </c>
      <c r="AK34" s="1">
        <f t="shared" si="2"/>
        <v>5.008347245409015E-3</v>
      </c>
    </row>
    <row r="35" spans="1:37" ht="23.25" customHeight="1" x14ac:dyDescent="0.25">
      <c r="A35" s="2" t="s">
        <v>98</v>
      </c>
      <c r="U35" s="1">
        <v>0</v>
      </c>
      <c r="V35" s="1">
        <v>0</v>
      </c>
      <c r="W35" s="1">
        <v>1</v>
      </c>
      <c r="X35" s="1">
        <v>0</v>
      </c>
      <c r="Y35" s="1">
        <v>1</v>
      </c>
      <c r="Z35" s="1">
        <v>0</v>
      </c>
      <c r="AA35" s="1">
        <v>0</v>
      </c>
      <c r="AB35" s="1">
        <v>0</v>
      </c>
      <c r="AC35" s="1">
        <f t="shared" si="3"/>
        <v>1</v>
      </c>
      <c r="AE35" s="1" t="s">
        <v>150</v>
      </c>
      <c r="AG35" s="1" t="s">
        <v>87</v>
      </c>
      <c r="AH35" s="1">
        <f>AC93</f>
        <v>42</v>
      </c>
      <c r="AI35" s="1">
        <v>1347</v>
      </c>
      <c r="AJ35" s="1">
        <f t="shared" si="1"/>
        <v>32.071428571428569</v>
      </c>
      <c r="AK35" s="1">
        <f t="shared" si="2"/>
        <v>3.1180400890868598E-2</v>
      </c>
    </row>
    <row r="36" spans="1:37" ht="23.25" customHeight="1" x14ac:dyDescent="0.25">
      <c r="A36" s="2" t="s">
        <v>41</v>
      </c>
      <c r="U36" s="1">
        <v>3</v>
      </c>
      <c r="V36" s="1">
        <v>0</v>
      </c>
      <c r="W36" s="1">
        <v>386</v>
      </c>
      <c r="X36" s="1">
        <v>0</v>
      </c>
      <c r="Y36" s="1">
        <v>2</v>
      </c>
      <c r="Z36" s="1">
        <v>0</v>
      </c>
      <c r="AA36" s="1">
        <v>0</v>
      </c>
      <c r="AB36" s="1">
        <v>0</v>
      </c>
      <c r="AC36" s="1">
        <f t="shared" si="3"/>
        <v>5</v>
      </c>
      <c r="AE36" s="1" t="s">
        <v>166</v>
      </c>
      <c r="AG36" s="1" t="s">
        <v>91</v>
      </c>
      <c r="AH36" s="1">
        <f>SUM(AC94:AC96)</f>
        <v>105</v>
      </c>
      <c r="AI36" s="1">
        <v>1610</v>
      </c>
      <c r="AJ36" s="1">
        <f t="shared" si="1"/>
        <v>15.333333333333334</v>
      </c>
      <c r="AK36" s="1">
        <f t="shared" si="2"/>
        <v>6.5217391304347824E-2</v>
      </c>
    </row>
    <row r="37" spans="1:37" ht="23.25" customHeight="1" x14ac:dyDescent="0.25">
      <c r="A37" s="2" t="s">
        <v>105</v>
      </c>
      <c r="U37" s="1">
        <v>2</v>
      </c>
      <c r="V37" s="1">
        <v>0</v>
      </c>
      <c r="W37" s="1">
        <v>43</v>
      </c>
      <c r="X37" s="1">
        <v>0</v>
      </c>
      <c r="Y37" s="1">
        <v>1</v>
      </c>
      <c r="Z37" s="1">
        <v>0</v>
      </c>
      <c r="AA37" s="1">
        <v>1</v>
      </c>
      <c r="AB37" s="1">
        <v>0</v>
      </c>
      <c r="AC37" s="1">
        <f t="shared" si="3"/>
        <v>4</v>
      </c>
      <c r="AE37" s="1" t="s">
        <v>166</v>
      </c>
      <c r="AG37" s="1" t="s">
        <v>164</v>
      </c>
      <c r="AH37" s="1">
        <f>SUM(AC97:AC98)</f>
        <v>14</v>
      </c>
      <c r="AI37" s="1">
        <v>1048</v>
      </c>
      <c r="AJ37" s="1">
        <f t="shared" si="1"/>
        <v>74.857142857142861</v>
      </c>
      <c r="AK37" s="1">
        <f t="shared" si="2"/>
        <v>1.3358778625954198E-2</v>
      </c>
    </row>
    <row r="38" spans="1:37" ht="23.25" customHeight="1" x14ac:dyDescent="0.25">
      <c r="A38" s="2" t="s">
        <v>23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f t="shared" si="3"/>
        <v>0</v>
      </c>
      <c r="AE38" s="1" t="s">
        <v>162</v>
      </c>
      <c r="AG38" s="1" t="s">
        <v>99</v>
      </c>
      <c r="AH38" s="1">
        <f>AC99</f>
        <v>21</v>
      </c>
      <c r="AI38" s="1">
        <v>1467</v>
      </c>
      <c r="AJ38" s="1">
        <f t="shared" si="1"/>
        <v>69.857142857142861</v>
      </c>
      <c r="AK38" s="1">
        <f t="shared" si="2"/>
        <v>1.4314928425357873E-2</v>
      </c>
    </row>
    <row r="39" spans="1:37" ht="23.25" customHeight="1" x14ac:dyDescent="0.25">
      <c r="A39" s="2" t="s">
        <v>40</v>
      </c>
      <c r="U39" s="1">
        <v>0</v>
      </c>
      <c r="V39" s="1">
        <v>6</v>
      </c>
      <c r="W39" s="1">
        <v>572</v>
      </c>
      <c r="X39" s="1">
        <v>1</v>
      </c>
      <c r="Y39" s="1">
        <v>16</v>
      </c>
      <c r="Z39" s="1">
        <v>1</v>
      </c>
      <c r="AA39" s="1">
        <v>0</v>
      </c>
      <c r="AB39" s="1">
        <v>1</v>
      </c>
      <c r="AC39" s="1">
        <f t="shared" si="3"/>
        <v>25</v>
      </c>
      <c r="AE39" s="1" t="s">
        <v>162</v>
      </c>
      <c r="AG39" s="1" t="s">
        <v>101</v>
      </c>
      <c r="AH39" s="1">
        <f>AC100</f>
        <v>6</v>
      </c>
      <c r="AI39" s="1">
        <v>642</v>
      </c>
      <c r="AJ39" s="1">
        <f t="shared" si="1"/>
        <v>107</v>
      </c>
      <c r="AK39" s="1">
        <f t="shared" si="2"/>
        <v>9.3457943925233638E-3</v>
      </c>
    </row>
    <row r="40" spans="1:37" ht="23.25" customHeight="1" x14ac:dyDescent="0.25">
      <c r="A40" s="2" t="s">
        <v>42</v>
      </c>
      <c r="U40" s="1">
        <v>3</v>
      </c>
      <c r="V40" s="1">
        <v>7</v>
      </c>
      <c r="W40" s="1">
        <v>90</v>
      </c>
      <c r="X40" s="1">
        <v>0</v>
      </c>
      <c r="Y40" s="1">
        <v>15</v>
      </c>
      <c r="Z40" s="1">
        <v>1</v>
      </c>
      <c r="AA40" s="1">
        <v>1</v>
      </c>
      <c r="AB40" s="1">
        <v>1</v>
      </c>
      <c r="AC40" s="1">
        <f t="shared" si="3"/>
        <v>28</v>
      </c>
      <c r="AE40" s="1" t="s">
        <v>42</v>
      </c>
      <c r="AG40" s="1" t="s">
        <v>167</v>
      </c>
      <c r="AH40" s="1">
        <f>SUM(AC101:AC105)</f>
        <v>4</v>
      </c>
      <c r="AI40" s="1">
        <v>209</v>
      </c>
      <c r="AJ40" s="1">
        <f t="shared" si="1"/>
        <v>52.25</v>
      </c>
      <c r="AK40" s="1">
        <f t="shared" si="2"/>
        <v>1.9138755980861243E-2</v>
      </c>
    </row>
    <row r="41" spans="1:37" ht="23.25" customHeight="1" x14ac:dyDescent="0.25">
      <c r="A41" s="2" t="s">
        <v>94</v>
      </c>
      <c r="U41" s="1">
        <v>0</v>
      </c>
      <c r="V41" s="1">
        <v>0</v>
      </c>
      <c r="W41" s="1">
        <v>2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f t="shared" si="3"/>
        <v>0</v>
      </c>
      <c r="AE41" s="1" t="s">
        <v>42</v>
      </c>
      <c r="AG41" s="1" t="s">
        <v>152</v>
      </c>
      <c r="AH41" s="1">
        <f>SUM(AC106:AC113)</f>
        <v>2</v>
      </c>
      <c r="AI41" s="1">
        <v>348</v>
      </c>
      <c r="AJ41" s="1">
        <f t="shared" si="1"/>
        <v>174</v>
      </c>
      <c r="AK41" s="1">
        <f t="shared" si="2"/>
        <v>5.7471264367816091E-3</v>
      </c>
    </row>
    <row r="42" spans="1:37" ht="23.25" customHeight="1" x14ac:dyDescent="0.25">
      <c r="A42" s="2" t="s">
        <v>106</v>
      </c>
      <c r="U42" s="1">
        <v>1</v>
      </c>
      <c r="V42" s="1">
        <v>0</v>
      </c>
      <c r="W42" s="1">
        <v>4</v>
      </c>
      <c r="X42" s="1">
        <v>0</v>
      </c>
      <c r="Y42" s="1">
        <v>2</v>
      </c>
      <c r="Z42" s="1">
        <v>0</v>
      </c>
      <c r="AA42" s="1">
        <v>0</v>
      </c>
      <c r="AB42" s="1">
        <v>0</v>
      </c>
      <c r="AC42" s="1">
        <f t="shared" si="3"/>
        <v>3</v>
      </c>
      <c r="AE42" s="1" t="s">
        <v>42</v>
      </c>
      <c r="AG42" s="1" t="s">
        <v>156</v>
      </c>
      <c r="AH42" s="1">
        <f>SUM(AC114:AC118)</f>
        <v>21</v>
      </c>
      <c r="AI42" s="1">
        <v>784</v>
      </c>
      <c r="AJ42" s="1">
        <f t="shared" si="1"/>
        <v>37.333333333333336</v>
      </c>
      <c r="AK42" s="1">
        <f t="shared" si="2"/>
        <v>2.6785714285714284E-2</v>
      </c>
    </row>
    <row r="43" spans="1:37" ht="23.25" customHeight="1" x14ac:dyDescent="0.25">
      <c r="A43" s="2" t="s">
        <v>44</v>
      </c>
      <c r="U43" s="1">
        <v>9</v>
      </c>
      <c r="V43" s="1">
        <v>4</v>
      </c>
      <c r="W43" s="1">
        <v>598</v>
      </c>
      <c r="X43" s="1">
        <v>34</v>
      </c>
      <c r="Y43" s="1">
        <v>8</v>
      </c>
      <c r="Z43" s="1">
        <v>20</v>
      </c>
      <c r="AA43" s="1">
        <v>2</v>
      </c>
      <c r="AB43" s="1">
        <v>0</v>
      </c>
      <c r="AC43" s="1">
        <f t="shared" si="3"/>
        <v>77</v>
      </c>
      <c r="AE43" s="1" t="s">
        <v>168</v>
      </c>
      <c r="AG43" s="1" t="s">
        <v>111</v>
      </c>
      <c r="AH43" s="1">
        <f>AC119</f>
        <v>15</v>
      </c>
      <c r="AI43" s="1">
        <v>763</v>
      </c>
      <c r="AJ43" s="1">
        <f t="shared" si="1"/>
        <v>50.866666666666667</v>
      </c>
      <c r="AK43" s="1">
        <f t="shared" si="2"/>
        <v>1.9659239842726082E-2</v>
      </c>
    </row>
    <row r="44" spans="1:37" ht="23.25" customHeight="1" x14ac:dyDescent="0.25">
      <c r="A44" s="2" t="s">
        <v>92</v>
      </c>
      <c r="U44" s="1">
        <v>0</v>
      </c>
      <c r="V44" s="1">
        <v>0</v>
      </c>
      <c r="W44" s="1">
        <v>45</v>
      </c>
      <c r="X44" s="1">
        <v>2</v>
      </c>
      <c r="Y44" s="1">
        <v>1</v>
      </c>
      <c r="Z44" s="1">
        <v>4</v>
      </c>
      <c r="AA44" s="1">
        <v>0</v>
      </c>
      <c r="AB44" s="1">
        <v>0</v>
      </c>
      <c r="AC44" s="1">
        <f t="shared" si="3"/>
        <v>7</v>
      </c>
      <c r="AE44" s="1" t="s">
        <v>168</v>
      </c>
      <c r="AG44" s="1" t="s">
        <v>114</v>
      </c>
      <c r="AH44" s="1">
        <f>AC120</f>
        <v>7</v>
      </c>
      <c r="AI44" s="1">
        <v>769</v>
      </c>
      <c r="AJ44" s="1">
        <f t="shared" si="1"/>
        <v>109.85714285714286</v>
      </c>
      <c r="AK44" s="1">
        <f t="shared" si="2"/>
        <v>9.1027308192457735E-3</v>
      </c>
    </row>
    <row r="45" spans="1:37" ht="23.25" customHeight="1" x14ac:dyDescent="0.25">
      <c r="A45" s="2" t="s">
        <v>45</v>
      </c>
      <c r="U45" s="1">
        <v>1</v>
      </c>
      <c r="V45" s="1">
        <v>0</v>
      </c>
      <c r="W45" s="1">
        <v>33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f t="shared" si="3"/>
        <v>1</v>
      </c>
      <c r="AE45" s="1" t="s">
        <v>169</v>
      </c>
      <c r="AG45" s="1" t="s">
        <v>116</v>
      </c>
      <c r="AH45" s="1">
        <f>SUM(AC121:AC122)</f>
        <v>91</v>
      </c>
      <c r="AI45" s="1">
        <v>1346</v>
      </c>
      <c r="AJ45" s="1">
        <f t="shared" si="1"/>
        <v>14.791208791208792</v>
      </c>
      <c r="AK45" s="1">
        <f t="shared" si="2"/>
        <v>6.7607726597325404E-2</v>
      </c>
    </row>
    <row r="46" spans="1:37" ht="23.25" customHeight="1" x14ac:dyDescent="0.25">
      <c r="A46" s="2" t="s">
        <v>10</v>
      </c>
      <c r="U46" s="1">
        <v>0</v>
      </c>
      <c r="V46" s="1">
        <v>0</v>
      </c>
      <c r="W46" s="1">
        <v>3</v>
      </c>
      <c r="X46" s="1">
        <v>0</v>
      </c>
      <c r="Y46" s="1">
        <v>0</v>
      </c>
      <c r="Z46" s="1">
        <v>1</v>
      </c>
      <c r="AA46" s="1">
        <v>1</v>
      </c>
      <c r="AB46" s="1">
        <v>0</v>
      </c>
      <c r="AC46" s="1">
        <f t="shared" si="3"/>
        <v>2</v>
      </c>
      <c r="AE46" s="1" t="s">
        <v>154</v>
      </c>
      <c r="AG46" s="1" t="s">
        <v>172</v>
      </c>
      <c r="AH46" s="1">
        <f>AC123</f>
        <v>8</v>
      </c>
      <c r="AI46" s="1">
        <v>672</v>
      </c>
      <c r="AJ46" s="1">
        <f t="shared" si="1"/>
        <v>84</v>
      </c>
      <c r="AK46" s="1">
        <f t="shared" si="2"/>
        <v>1.1904761904761904E-2</v>
      </c>
    </row>
    <row r="47" spans="1:37" ht="23.25" customHeight="1" x14ac:dyDescent="0.25">
      <c r="A47" s="2" t="s">
        <v>15</v>
      </c>
      <c r="U47" s="1">
        <v>0</v>
      </c>
      <c r="V47" s="1">
        <v>0</v>
      </c>
      <c r="W47" s="1">
        <v>2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f t="shared" si="3"/>
        <v>0</v>
      </c>
      <c r="AE47" s="1" t="s">
        <v>154</v>
      </c>
    </row>
    <row r="48" spans="1:37" ht="23.25" customHeight="1" x14ac:dyDescent="0.25">
      <c r="A48" s="2" t="s">
        <v>62</v>
      </c>
      <c r="U48" s="1">
        <v>0</v>
      </c>
      <c r="V48" s="1">
        <v>0</v>
      </c>
      <c r="W48" s="1">
        <v>1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f t="shared" si="3"/>
        <v>0</v>
      </c>
      <c r="AE48" s="1" t="s">
        <v>154</v>
      </c>
    </row>
    <row r="49" spans="1:31" ht="23.25" customHeight="1" x14ac:dyDescent="0.25">
      <c r="A49" s="2" t="s">
        <v>76</v>
      </c>
      <c r="U49" s="1">
        <v>0</v>
      </c>
      <c r="V49" s="1">
        <v>0</v>
      </c>
      <c r="W49" s="1">
        <v>3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f t="shared" si="3"/>
        <v>0</v>
      </c>
      <c r="AE49" s="1" t="s">
        <v>154</v>
      </c>
    </row>
    <row r="50" spans="1:31" ht="23.25" customHeight="1" x14ac:dyDescent="0.25">
      <c r="A50" s="2" t="s">
        <v>81</v>
      </c>
      <c r="U50" s="1">
        <v>0</v>
      </c>
      <c r="V50" s="1">
        <v>0</v>
      </c>
      <c r="W50" s="1">
        <v>4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f t="shared" si="3"/>
        <v>0</v>
      </c>
      <c r="AE50" s="1" t="s">
        <v>154</v>
      </c>
    </row>
    <row r="51" spans="1:31" ht="23.25" customHeight="1" x14ac:dyDescent="0.25">
      <c r="A51" s="2" t="s">
        <v>84</v>
      </c>
      <c r="U51" s="1">
        <v>0</v>
      </c>
      <c r="V51" s="1">
        <v>0</v>
      </c>
      <c r="W51" s="1">
        <v>2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f t="shared" si="3"/>
        <v>0</v>
      </c>
      <c r="AE51" s="1" t="s">
        <v>154</v>
      </c>
    </row>
    <row r="52" spans="1:31" ht="23.25" customHeight="1" x14ac:dyDescent="0.25">
      <c r="A52" s="2" t="s">
        <v>97</v>
      </c>
      <c r="U52" s="1">
        <v>0</v>
      </c>
      <c r="V52" s="1">
        <v>0</v>
      </c>
      <c r="W52" s="1">
        <v>1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f t="shared" si="3"/>
        <v>0</v>
      </c>
      <c r="AE52" s="1" t="s">
        <v>154</v>
      </c>
    </row>
    <row r="53" spans="1:31" ht="23.25" customHeight="1" x14ac:dyDescent="0.25">
      <c r="A53" s="2" t="s">
        <v>103</v>
      </c>
      <c r="U53" s="1">
        <v>0</v>
      </c>
      <c r="V53" s="1">
        <v>0</v>
      </c>
      <c r="W53" s="1">
        <v>1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f t="shared" si="3"/>
        <v>0</v>
      </c>
      <c r="AE53" s="1" t="s">
        <v>154</v>
      </c>
    </row>
    <row r="54" spans="1:31" ht="23.25" customHeight="1" x14ac:dyDescent="0.25">
      <c r="A54" s="2" t="s">
        <v>107</v>
      </c>
      <c r="U54" s="1">
        <v>0</v>
      </c>
      <c r="V54" s="1">
        <v>0</v>
      </c>
      <c r="W54" s="1">
        <v>3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f t="shared" si="3"/>
        <v>0</v>
      </c>
      <c r="AE54" s="1" t="s">
        <v>154</v>
      </c>
    </row>
    <row r="55" spans="1:31" ht="23.25" customHeight="1" x14ac:dyDescent="0.25">
      <c r="A55" s="2" t="s">
        <v>115</v>
      </c>
      <c r="U55" s="1">
        <v>0</v>
      </c>
      <c r="V55" s="1">
        <v>0</v>
      </c>
      <c r="W55" s="1">
        <v>1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f t="shared" si="3"/>
        <v>0</v>
      </c>
      <c r="AE55" s="1" t="s">
        <v>154</v>
      </c>
    </row>
    <row r="56" spans="1:31" ht="23.25" customHeight="1" x14ac:dyDescent="0.25">
      <c r="A56" s="2" t="s">
        <v>28</v>
      </c>
      <c r="U56" s="1">
        <v>0</v>
      </c>
      <c r="V56" s="1">
        <v>0</v>
      </c>
      <c r="W56" s="1">
        <v>6</v>
      </c>
      <c r="X56" s="1">
        <v>1</v>
      </c>
      <c r="Y56" s="1">
        <v>0</v>
      </c>
      <c r="Z56" s="1">
        <v>0</v>
      </c>
      <c r="AA56" s="1">
        <v>0</v>
      </c>
      <c r="AB56" s="1">
        <v>0</v>
      </c>
      <c r="AC56" s="1">
        <f t="shared" si="3"/>
        <v>1</v>
      </c>
      <c r="AE56" s="1" t="s">
        <v>163</v>
      </c>
    </row>
    <row r="57" spans="1:31" ht="23.25" customHeight="1" x14ac:dyDescent="0.25">
      <c r="A57" s="2" t="s">
        <v>145</v>
      </c>
      <c r="W57" s="1">
        <v>2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f t="shared" si="3"/>
        <v>0</v>
      </c>
      <c r="AE57" s="1" t="s">
        <v>163</v>
      </c>
    </row>
    <row r="58" spans="1:31" ht="23.25" customHeight="1" x14ac:dyDescent="0.25">
      <c r="A58" s="2" t="s">
        <v>47</v>
      </c>
      <c r="U58" s="1">
        <v>1</v>
      </c>
      <c r="V58" s="1">
        <v>1</v>
      </c>
      <c r="W58" s="1">
        <v>1032</v>
      </c>
      <c r="X58" s="1">
        <v>0</v>
      </c>
      <c r="Y58" s="1">
        <v>1</v>
      </c>
      <c r="Z58" s="1">
        <v>1</v>
      </c>
      <c r="AA58" s="1">
        <v>0</v>
      </c>
      <c r="AB58" s="1">
        <v>3</v>
      </c>
      <c r="AC58" s="1">
        <f t="shared" si="3"/>
        <v>7</v>
      </c>
      <c r="AE58" s="1" t="s">
        <v>163</v>
      </c>
    </row>
    <row r="59" spans="1:31" ht="23.25" customHeight="1" x14ac:dyDescent="0.25">
      <c r="A59" s="2" t="s">
        <v>143</v>
      </c>
      <c r="U59" s="1">
        <v>1</v>
      </c>
      <c r="V59" s="1">
        <v>2</v>
      </c>
      <c r="W59" s="1">
        <v>64</v>
      </c>
      <c r="X59" s="1">
        <v>3</v>
      </c>
      <c r="Y59" s="1">
        <v>3</v>
      </c>
      <c r="Z59" s="1">
        <v>12</v>
      </c>
      <c r="AA59" s="1">
        <v>0</v>
      </c>
      <c r="AB59" s="1">
        <v>0</v>
      </c>
      <c r="AC59" s="1">
        <f t="shared" si="3"/>
        <v>21</v>
      </c>
      <c r="AE59" s="1" t="s">
        <v>165</v>
      </c>
    </row>
    <row r="60" spans="1:31" ht="23.25" customHeight="1" x14ac:dyDescent="0.25">
      <c r="A60" s="2" t="s">
        <v>49</v>
      </c>
      <c r="U60" s="1">
        <v>2</v>
      </c>
      <c r="V60" s="1">
        <v>4</v>
      </c>
      <c r="W60" s="1">
        <v>98</v>
      </c>
      <c r="X60" s="1">
        <v>0</v>
      </c>
      <c r="Y60" s="1">
        <v>2</v>
      </c>
      <c r="Z60" s="1">
        <v>1</v>
      </c>
      <c r="AA60" s="1">
        <v>1</v>
      </c>
      <c r="AB60" s="1">
        <v>0</v>
      </c>
      <c r="AC60" s="1">
        <f t="shared" si="3"/>
        <v>10</v>
      </c>
      <c r="AE60" s="1" t="s">
        <v>170</v>
      </c>
    </row>
    <row r="61" spans="1:31" ht="23.25" customHeight="1" x14ac:dyDescent="0.25">
      <c r="A61" s="2" t="s">
        <v>50</v>
      </c>
      <c r="U61" s="1">
        <v>0</v>
      </c>
      <c r="V61" s="1">
        <v>0</v>
      </c>
      <c r="W61" s="1">
        <v>116</v>
      </c>
      <c r="X61" s="1">
        <v>9</v>
      </c>
      <c r="Y61" s="1">
        <v>0</v>
      </c>
      <c r="Z61" s="1">
        <v>26</v>
      </c>
      <c r="AA61" s="1">
        <v>7</v>
      </c>
      <c r="AB61" s="1">
        <v>0</v>
      </c>
      <c r="AC61" s="1">
        <f t="shared" si="3"/>
        <v>42</v>
      </c>
      <c r="AE61" s="1" t="s">
        <v>50</v>
      </c>
    </row>
    <row r="62" spans="1:31" ht="23.25" customHeight="1" x14ac:dyDescent="0.25">
      <c r="A62" s="2" t="s">
        <v>51</v>
      </c>
      <c r="U62" s="1">
        <v>0</v>
      </c>
      <c r="V62" s="1">
        <v>0</v>
      </c>
      <c r="W62" s="1">
        <v>112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f t="shared" si="3"/>
        <v>0</v>
      </c>
      <c r="AE62" s="1" t="s">
        <v>51</v>
      </c>
    </row>
    <row r="63" spans="1:31" ht="23.25" customHeight="1" x14ac:dyDescent="0.25">
      <c r="A63" s="2" t="s">
        <v>53</v>
      </c>
      <c r="U63" s="1">
        <v>6</v>
      </c>
      <c r="V63" s="1">
        <v>0</v>
      </c>
      <c r="W63" s="1">
        <v>241</v>
      </c>
      <c r="X63" s="1">
        <v>12</v>
      </c>
      <c r="Y63" s="1">
        <v>4</v>
      </c>
      <c r="Z63" s="1">
        <v>4</v>
      </c>
      <c r="AA63" s="1">
        <v>2</v>
      </c>
      <c r="AB63" s="1">
        <v>1</v>
      </c>
      <c r="AC63" s="1">
        <f t="shared" si="3"/>
        <v>29</v>
      </c>
      <c r="AE63" s="1" t="s">
        <v>53</v>
      </c>
    </row>
    <row r="64" spans="1:31" ht="23.25" customHeight="1" x14ac:dyDescent="0.25">
      <c r="A64" s="2" t="s">
        <v>63</v>
      </c>
      <c r="U64" s="1">
        <v>0</v>
      </c>
      <c r="V64" s="1">
        <v>0</v>
      </c>
      <c r="W64" s="1">
        <v>26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f t="shared" si="3"/>
        <v>0</v>
      </c>
      <c r="AE64" s="1" t="s">
        <v>53</v>
      </c>
    </row>
    <row r="65" spans="1:31" ht="23.25" customHeight="1" x14ac:dyDescent="0.25">
      <c r="A65" s="2" t="s">
        <v>9</v>
      </c>
      <c r="U65" s="1">
        <v>0</v>
      </c>
      <c r="V65" s="1">
        <v>0</v>
      </c>
      <c r="W65" s="1">
        <v>3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f t="shared" si="3"/>
        <v>0</v>
      </c>
      <c r="AE65" s="1" t="s">
        <v>153</v>
      </c>
    </row>
    <row r="66" spans="1:31" ht="23.25" customHeight="1" x14ac:dyDescent="0.25">
      <c r="A66" s="2" t="s">
        <v>136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f t="shared" ref="AC66:AC97" si="4">SUM(U66:V66)+SUM(X66:AB66)</f>
        <v>0</v>
      </c>
      <c r="AE66" s="1" t="s">
        <v>153</v>
      </c>
    </row>
    <row r="67" spans="1:31" ht="23.25" customHeight="1" x14ac:dyDescent="0.25">
      <c r="A67" s="2" t="s">
        <v>56</v>
      </c>
      <c r="U67" s="1">
        <v>0</v>
      </c>
      <c r="V67" s="1">
        <v>0</v>
      </c>
      <c r="W67" s="1">
        <v>27</v>
      </c>
      <c r="X67" s="1">
        <v>2</v>
      </c>
      <c r="Y67" s="1">
        <v>0</v>
      </c>
      <c r="Z67" s="1">
        <v>1</v>
      </c>
      <c r="AA67" s="1">
        <v>6</v>
      </c>
      <c r="AB67" s="1">
        <v>0</v>
      </c>
      <c r="AC67" s="1">
        <f t="shared" si="4"/>
        <v>9</v>
      </c>
      <c r="AE67" s="1" t="s">
        <v>153</v>
      </c>
    </row>
    <row r="68" spans="1:31" ht="23.25" customHeight="1" x14ac:dyDescent="0.25">
      <c r="A68" s="2" t="s">
        <v>24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f t="shared" si="4"/>
        <v>0</v>
      </c>
      <c r="AE68" s="1" t="s">
        <v>59</v>
      </c>
    </row>
    <row r="69" spans="1:31" ht="23.25" customHeight="1" x14ac:dyDescent="0.25">
      <c r="A69" s="2" t="s">
        <v>59</v>
      </c>
      <c r="U69" s="1">
        <v>1</v>
      </c>
      <c r="V69" s="1">
        <v>1</v>
      </c>
      <c r="W69" s="1">
        <v>56</v>
      </c>
      <c r="X69" s="1">
        <v>0</v>
      </c>
      <c r="Y69" s="1">
        <v>3</v>
      </c>
      <c r="Z69" s="1">
        <v>0</v>
      </c>
      <c r="AA69" s="1">
        <v>0</v>
      </c>
      <c r="AB69" s="1">
        <v>0</v>
      </c>
      <c r="AC69" s="1">
        <f t="shared" si="4"/>
        <v>5</v>
      </c>
      <c r="AE69" s="1" t="s">
        <v>59</v>
      </c>
    </row>
    <row r="70" spans="1:31" ht="23.25" customHeight="1" x14ac:dyDescent="0.25">
      <c r="A70" s="2" t="s">
        <v>58</v>
      </c>
      <c r="U70" s="1">
        <v>2</v>
      </c>
      <c r="V70" s="1">
        <v>1</v>
      </c>
      <c r="W70" s="1">
        <v>662</v>
      </c>
      <c r="X70" s="1">
        <v>0</v>
      </c>
      <c r="Y70" s="1">
        <v>11</v>
      </c>
      <c r="Z70" s="1">
        <v>1</v>
      </c>
      <c r="AA70" s="1">
        <v>0</v>
      </c>
      <c r="AB70" s="1">
        <v>1</v>
      </c>
      <c r="AC70" s="1">
        <f t="shared" si="4"/>
        <v>16</v>
      </c>
      <c r="AE70" s="1" t="s">
        <v>58</v>
      </c>
    </row>
    <row r="71" spans="1:31" ht="23.25" customHeight="1" x14ac:dyDescent="0.25">
      <c r="A71" s="2" t="s">
        <v>69</v>
      </c>
      <c r="U71" s="1">
        <v>0</v>
      </c>
      <c r="V71" s="1">
        <v>0</v>
      </c>
      <c r="W71" s="1">
        <v>44</v>
      </c>
      <c r="X71" s="1">
        <v>0</v>
      </c>
      <c r="Y71" s="1">
        <v>1</v>
      </c>
      <c r="Z71" s="1">
        <v>0</v>
      </c>
      <c r="AA71" s="1">
        <v>0</v>
      </c>
      <c r="AB71" s="1">
        <v>0</v>
      </c>
      <c r="AC71" s="1">
        <f t="shared" si="4"/>
        <v>1</v>
      </c>
      <c r="AE71" s="1" t="s">
        <v>58</v>
      </c>
    </row>
    <row r="72" spans="1:31" ht="23.25" customHeight="1" x14ac:dyDescent="0.25">
      <c r="A72" s="2" t="s">
        <v>68</v>
      </c>
      <c r="U72" s="1">
        <v>0</v>
      </c>
      <c r="V72" s="1">
        <v>0</v>
      </c>
      <c r="W72" s="1">
        <v>18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f t="shared" si="4"/>
        <v>0</v>
      </c>
      <c r="AE72" s="1" t="s">
        <v>58</v>
      </c>
    </row>
    <row r="73" spans="1:31" ht="23.25" customHeight="1" x14ac:dyDescent="0.25">
      <c r="A73" s="2" t="s">
        <v>55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f t="shared" si="4"/>
        <v>0</v>
      </c>
      <c r="AE73" s="1" t="s">
        <v>171</v>
      </c>
    </row>
    <row r="74" spans="1:31" ht="23.25" customHeight="1" x14ac:dyDescent="0.25">
      <c r="A74" s="2" t="s">
        <v>60</v>
      </c>
      <c r="U74" s="1">
        <v>0</v>
      </c>
      <c r="V74" s="1">
        <v>0</v>
      </c>
      <c r="W74" s="1">
        <v>0</v>
      </c>
      <c r="X74" s="1">
        <v>1</v>
      </c>
      <c r="Y74" s="1">
        <v>0</v>
      </c>
      <c r="Z74" s="1">
        <v>1</v>
      </c>
      <c r="AA74" s="1">
        <v>0</v>
      </c>
      <c r="AB74" s="1">
        <v>0</v>
      </c>
      <c r="AC74" s="1">
        <f t="shared" si="4"/>
        <v>2</v>
      </c>
      <c r="AE74" s="1" t="s">
        <v>171</v>
      </c>
    </row>
    <row r="75" spans="1:31" ht="23.25" customHeight="1" x14ac:dyDescent="0.25">
      <c r="A75" s="2" t="s">
        <v>86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f t="shared" si="4"/>
        <v>0</v>
      </c>
      <c r="AE75" s="1" t="s">
        <v>171</v>
      </c>
    </row>
    <row r="76" spans="1:31" ht="23.25" customHeight="1" x14ac:dyDescent="0.25">
      <c r="A76" s="2" t="s">
        <v>95</v>
      </c>
      <c r="U76" s="1">
        <v>0</v>
      </c>
      <c r="V76" s="1">
        <v>0</v>
      </c>
      <c r="W76" s="1">
        <v>1</v>
      </c>
      <c r="X76" s="1">
        <v>1</v>
      </c>
      <c r="Y76" s="1">
        <v>0</v>
      </c>
      <c r="Z76" s="1">
        <v>0</v>
      </c>
      <c r="AA76" s="1">
        <v>0</v>
      </c>
      <c r="AB76" s="1">
        <v>0</v>
      </c>
      <c r="AC76" s="1">
        <f t="shared" si="4"/>
        <v>1</v>
      </c>
      <c r="AE76" s="1" t="s">
        <v>171</v>
      </c>
    </row>
    <row r="77" spans="1:31" ht="23.25" customHeight="1" x14ac:dyDescent="0.25">
      <c r="A77" s="2" t="s">
        <v>118</v>
      </c>
      <c r="U77" s="1">
        <v>0</v>
      </c>
      <c r="V77" s="1">
        <v>0</v>
      </c>
      <c r="W77" s="1">
        <v>1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f t="shared" si="4"/>
        <v>0</v>
      </c>
      <c r="AE77" s="1" t="s">
        <v>171</v>
      </c>
    </row>
    <row r="78" spans="1:31" ht="23.25" customHeight="1" x14ac:dyDescent="0.25">
      <c r="A78" s="2" t="s">
        <v>65</v>
      </c>
      <c r="U78" s="1">
        <v>0</v>
      </c>
      <c r="V78" s="1">
        <v>0</v>
      </c>
      <c r="W78" s="1">
        <v>1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f t="shared" si="4"/>
        <v>0</v>
      </c>
      <c r="AE78" s="1" t="s">
        <v>72</v>
      </c>
    </row>
    <row r="79" spans="1:31" ht="23.25" customHeight="1" x14ac:dyDescent="0.25">
      <c r="A79" s="2" t="s">
        <v>72</v>
      </c>
      <c r="U79" s="1">
        <v>1</v>
      </c>
      <c r="V79" s="1">
        <v>3</v>
      </c>
      <c r="W79" s="1">
        <v>1570</v>
      </c>
      <c r="X79" s="1">
        <v>3</v>
      </c>
      <c r="Y79" s="1">
        <v>17</v>
      </c>
      <c r="Z79" s="1">
        <v>70</v>
      </c>
      <c r="AA79" s="1">
        <v>21</v>
      </c>
      <c r="AB79" s="1">
        <v>0</v>
      </c>
      <c r="AC79" s="1">
        <f t="shared" si="4"/>
        <v>115</v>
      </c>
      <c r="AE79" s="1" t="s">
        <v>72</v>
      </c>
    </row>
    <row r="80" spans="1:31" ht="23.25" customHeight="1" x14ac:dyDescent="0.25">
      <c r="A80" s="2" t="s">
        <v>80</v>
      </c>
      <c r="U80" s="1">
        <v>0</v>
      </c>
      <c r="V80" s="1">
        <v>0</v>
      </c>
      <c r="W80" s="1">
        <v>83</v>
      </c>
      <c r="X80" s="1">
        <v>0</v>
      </c>
      <c r="Y80" s="1">
        <v>0</v>
      </c>
      <c r="Z80" s="1">
        <v>5</v>
      </c>
      <c r="AA80" s="1">
        <v>1</v>
      </c>
      <c r="AB80" s="1">
        <v>1</v>
      </c>
      <c r="AC80" s="1">
        <f t="shared" si="4"/>
        <v>7</v>
      </c>
      <c r="AE80" s="1" t="s">
        <v>72</v>
      </c>
    </row>
    <row r="81" spans="1:31" ht="23.25" customHeight="1" x14ac:dyDescent="0.25">
      <c r="A81" s="2" t="s">
        <v>121</v>
      </c>
      <c r="U81" s="1">
        <v>0</v>
      </c>
      <c r="V81" s="1">
        <v>0</v>
      </c>
      <c r="W81" s="1">
        <v>24</v>
      </c>
      <c r="X81" s="1">
        <v>0</v>
      </c>
      <c r="Y81" s="1">
        <v>0</v>
      </c>
      <c r="Z81" s="1">
        <v>0</v>
      </c>
      <c r="AA81" s="1">
        <v>0</v>
      </c>
      <c r="AB81" s="1">
        <v>1</v>
      </c>
      <c r="AC81" s="1">
        <f t="shared" si="4"/>
        <v>1</v>
      </c>
      <c r="AE81" s="1" t="s">
        <v>72</v>
      </c>
    </row>
    <row r="82" spans="1:31" ht="23.25" customHeight="1" x14ac:dyDescent="0.25">
      <c r="A82" s="2" t="s">
        <v>67</v>
      </c>
      <c r="U82" s="1">
        <v>3</v>
      </c>
      <c r="V82" s="1">
        <v>0</v>
      </c>
      <c r="W82" s="1">
        <v>299</v>
      </c>
      <c r="X82" s="1">
        <v>0</v>
      </c>
      <c r="Y82" s="1">
        <v>5</v>
      </c>
      <c r="Z82" s="1">
        <v>0</v>
      </c>
      <c r="AA82" s="1">
        <v>0</v>
      </c>
      <c r="AB82" s="1">
        <v>2</v>
      </c>
      <c r="AC82" s="1">
        <f t="shared" si="4"/>
        <v>10</v>
      </c>
      <c r="AE82" s="1" t="s">
        <v>67</v>
      </c>
    </row>
    <row r="83" spans="1:31" ht="23.25" customHeight="1" x14ac:dyDescent="0.25">
      <c r="A83" s="2" t="s">
        <v>73</v>
      </c>
      <c r="U83" s="1">
        <v>4</v>
      </c>
      <c r="V83" s="1">
        <v>1</v>
      </c>
      <c r="W83" s="1">
        <v>114</v>
      </c>
      <c r="X83" s="1">
        <v>0</v>
      </c>
      <c r="Y83" s="1">
        <v>9</v>
      </c>
      <c r="Z83" s="1">
        <v>0</v>
      </c>
      <c r="AA83" s="1">
        <v>0</v>
      </c>
      <c r="AB83" s="1">
        <v>0</v>
      </c>
      <c r="AC83" s="1">
        <f t="shared" si="4"/>
        <v>14</v>
      </c>
      <c r="AE83" s="1" t="s">
        <v>73</v>
      </c>
    </row>
    <row r="84" spans="1:31" ht="23.25" customHeight="1" x14ac:dyDescent="0.25">
      <c r="A84" s="2" t="s">
        <v>74</v>
      </c>
      <c r="U84" s="1">
        <v>0</v>
      </c>
      <c r="V84" s="1">
        <v>0</v>
      </c>
      <c r="W84" s="1">
        <v>149</v>
      </c>
      <c r="X84" s="1">
        <v>1</v>
      </c>
      <c r="Y84" s="1">
        <v>25</v>
      </c>
      <c r="Z84" s="1">
        <v>38</v>
      </c>
      <c r="AA84" s="1">
        <v>23</v>
      </c>
      <c r="AB84" s="1">
        <v>1</v>
      </c>
      <c r="AC84" s="1">
        <f t="shared" si="4"/>
        <v>88</v>
      </c>
      <c r="AE84" s="1" t="s">
        <v>74</v>
      </c>
    </row>
    <row r="85" spans="1:31" ht="23.25" customHeight="1" x14ac:dyDescent="0.25">
      <c r="A85" s="2" t="s">
        <v>25</v>
      </c>
      <c r="U85" s="1">
        <v>0</v>
      </c>
      <c r="V85" s="1">
        <v>0</v>
      </c>
      <c r="W85" s="1">
        <v>1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f t="shared" si="4"/>
        <v>0</v>
      </c>
      <c r="AE85" s="1" t="s">
        <v>75</v>
      </c>
    </row>
    <row r="86" spans="1:31" ht="23.25" customHeight="1" x14ac:dyDescent="0.25">
      <c r="A86" s="2" t="s">
        <v>75</v>
      </c>
      <c r="U86" s="1">
        <v>1</v>
      </c>
      <c r="V86" s="1">
        <v>2</v>
      </c>
      <c r="W86" s="1">
        <v>46</v>
      </c>
      <c r="X86" s="1">
        <v>0</v>
      </c>
      <c r="Y86" s="1">
        <v>3</v>
      </c>
      <c r="Z86" s="1">
        <v>1</v>
      </c>
      <c r="AA86" s="1">
        <v>0</v>
      </c>
      <c r="AB86" s="1">
        <v>1</v>
      </c>
      <c r="AC86" s="1">
        <f t="shared" si="4"/>
        <v>8</v>
      </c>
      <c r="AE86" s="1" t="s">
        <v>75</v>
      </c>
    </row>
    <row r="87" spans="1:31" ht="23.25" customHeight="1" x14ac:dyDescent="0.25">
      <c r="A87" s="2" t="s">
        <v>77</v>
      </c>
      <c r="U87" s="1">
        <v>13</v>
      </c>
      <c r="V87" s="1">
        <v>15</v>
      </c>
      <c r="W87" s="1">
        <v>691</v>
      </c>
      <c r="X87" s="1">
        <v>5</v>
      </c>
      <c r="Y87" s="1">
        <v>26</v>
      </c>
      <c r="Z87" s="1">
        <v>12</v>
      </c>
      <c r="AA87" s="1">
        <v>4</v>
      </c>
      <c r="AB87" s="1">
        <v>2</v>
      </c>
      <c r="AC87" s="1">
        <f t="shared" si="4"/>
        <v>77</v>
      </c>
      <c r="AE87" s="1" t="s">
        <v>77</v>
      </c>
    </row>
    <row r="88" spans="1:31" ht="23.25" customHeight="1" x14ac:dyDescent="0.25">
      <c r="A88" s="2" t="s">
        <v>83</v>
      </c>
      <c r="U88" s="1">
        <v>0</v>
      </c>
      <c r="V88" s="1">
        <v>0</v>
      </c>
      <c r="W88" s="1">
        <v>18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f t="shared" si="4"/>
        <v>0</v>
      </c>
      <c r="AE88" s="1" t="s">
        <v>83</v>
      </c>
    </row>
    <row r="89" spans="1:31" ht="23.25" customHeight="1" x14ac:dyDescent="0.25">
      <c r="A89" s="2" t="s">
        <v>5</v>
      </c>
      <c r="U89" s="1">
        <v>0</v>
      </c>
      <c r="V89" s="1">
        <v>0</v>
      </c>
      <c r="W89" s="1">
        <v>1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f t="shared" si="4"/>
        <v>0</v>
      </c>
      <c r="AE89" s="1" t="s">
        <v>151</v>
      </c>
    </row>
    <row r="90" spans="1:31" ht="23.25" customHeight="1" x14ac:dyDescent="0.25">
      <c r="A90" s="2" t="s">
        <v>144</v>
      </c>
      <c r="U90" s="1">
        <v>0</v>
      </c>
      <c r="V90" s="1">
        <v>0</v>
      </c>
      <c r="W90" s="1">
        <v>20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f t="shared" si="4"/>
        <v>0</v>
      </c>
      <c r="AE90" s="1" t="s">
        <v>151</v>
      </c>
    </row>
    <row r="91" spans="1:31" ht="23.25" customHeight="1" x14ac:dyDescent="0.25">
      <c r="A91" s="2" t="s">
        <v>82</v>
      </c>
      <c r="U91" s="1">
        <v>0</v>
      </c>
      <c r="V91" s="1">
        <v>0</v>
      </c>
      <c r="W91" s="1">
        <v>5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f t="shared" si="4"/>
        <v>0</v>
      </c>
      <c r="AE91" s="1" t="s">
        <v>151</v>
      </c>
    </row>
    <row r="92" spans="1:31" ht="23.25" customHeight="1" x14ac:dyDescent="0.25">
      <c r="A92" s="2" t="s">
        <v>88</v>
      </c>
      <c r="U92" s="1">
        <v>0</v>
      </c>
      <c r="V92" s="1">
        <v>0</v>
      </c>
      <c r="W92" s="1">
        <v>7</v>
      </c>
      <c r="X92" s="1">
        <v>0</v>
      </c>
      <c r="Y92" s="1">
        <v>0</v>
      </c>
      <c r="Z92" s="1">
        <v>1</v>
      </c>
      <c r="AA92" s="1">
        <v>2</v>
      </c>
      <c r="AB92" s="1">
        <v>0</v>
      </c>
      <c r="AC92" s="1">
        <f t="shared" si="4"/>
        <v>3</v>
      </c>
      <c r="AE92" s="1" t="s">
        <v>151</v>
      </c>
    </row>
    <row r="93" spans="1:31" ht="23.25" customHeight="1" x14ac:dyDescent="0.25">
      <c r="A93" s="2" t="s">
        <v>87</v>
      </c>
      <c r="U93" s="1">
        <v>2</v>
      </c>
      <c r="V93" s="1">
        <v>0</v>
      </c>
      <c r="W93" s="1">
        <v>195</v>
      </c>
      <c r="X93" s="1">
        <v>0</v>
      </c>
      <c r="Y93" s="1">
        <v>3</v>
      </c>
      <c r="Z93" s="1">
        <v>28</v>
      </c>
      <c r="AA93" s="1">
        <v>9</v>
      </c>
      <c r="AB93" s="1">
        <v>0</v>
      </c>
      <c r="AC93" s="1">
        <f t="shared" si="4"/>
        <v>42</v>
      </c>
      <c r="AE93" s="1" t="s">
        <v>87</v>
      </c>
    </row>
    <row r="94" spans="1:31" ht="23.25" customHeight="1" x14ac:dyDescent="0.25">
      <c r="A94" s="2" t="s">
        <v>6</v>
      </c>
      <c r="U94" s="1">
        <v>0</v>
      </c>
      <c r="V94" s="1">
        <v>0</v>
      </c>
      <c r="W94" s="1">
        <v>50</v>
      </c>
      <c r="X94" s="1">
        <v>4</v>
      </c>
      <c r="Y94" s="1">
        <v>2</v>
      </c>
      <c r="Z94" s="1">
        <v>3</v>
      </c>
      <c r="AA94" s="1">
        <v>6</v>
      </c>
      <c r="AB94" s="1">
        <v>2</v>
      </c>
      <c r="AC94" s="1">
        <f t="shared" si="4"/>
        <v>17</v>
      </c>
      <c r="AE94" s="1" t="s">
        <v>91</v>
      </c>
    </row>
    <row r="95" spans="1:31" ht="23.25" customHeight="1" x14ac:dyDescent="0.25">
      <c r="A95" s="2" t="s">
        <v>70</v>
      </c>
      <c r="U95" s="1">
        <v>0</v>
      </c>
      <c r="V95" s="1">
        <v>0</v>
      </c>
      <c r="W95" s="1">
        <v>61</v>
      </c>
      <c r="X95" s="1">
        <v>2</v>
      </c>
      <c r="Y95" s="1">
        <v>0</v>
      </c>
      <c r="Z95" s="1">
        <v>4</v>
      </c>
      <c r="AA95" s="1">
        <v>2</v>
      </c>
      <c r="AB95" s="1">
        <v>0</v>
      </c>
      <c r="AC95" s="1">
        <f t="shared" si="4"/>
        <v>8</v>
      </c>
      <c r="AE95" s="1" t="s">
        <v>91</v>
      </c>
    </row>
    <row r="96" spans="1:31" ht="23.25" customHeight="1" x14ac:dyDescent="0.25">
      <c r="A96" s="2" t="s">
        <v>91</v>
      </c>
      <c r="U96" s="1">
        <v>1</v>
      </c>
      <c r="V96" s="1">
        <v>1</v>
      </c>
      <c r="W96" s="1">
        <v>506</v>
      </c>
      <c r="X96" s="1">
        <v>7</v>
      </c>
      <c r="Y96" s="1">
        <v>12</v>
      </c>
      <c r="Z96" s="1">
        <v>55</v>
      </c>
      <c r="AA96" s="1">
        <v>4</v>
      </c>
      <c r="AB96" s="1">
        <v>0</v>
      </c>
      <c r="AC96" s="1">
        <f t="shared" si="4"/>
        <v>80</v>
      </c>
      <c r="AE96" s="1" t="s">
        <v>91</v>
      </c>
    </row>
    <row r="97" spans="1:31" ht="23.25" customHeight="1" x14ac:dyDescent="0.25">
      <c r="A97" s="2" t="s">
        <v>29</v>
      </c>
      <c r="U97" s="1">
        <v>0</v>
      </c>
      <c r="V97" s="1">
        <v>0</v>
      </c>
      <c r="W97" s="1">
        <v>3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f t="shared" si="4"/>
        <v>0</v>
      </c>
      <c r="AE97" s="1" t="s">
        <v>164</v>
      </c>
    </row>
    <row r="98" spans="1:31" ht="23.25" customHeight="1" x14ac:dyDescent="0.25">
      <c r="A98" s="2" t="s">
        <v>96</v>
      </c>
      <c r="U98" s="1">
        <v>3</v>
      </c>
      <c r="V98" s="1">
        <v>3</v>
      </c>
      <c r="W98" s="1">
        <v>340</v>
      </c>
      <c r="X98" s="1">
        <v>2</v>
      </c>
      <c r="Y98" s="1">
        <v>3</v>
      </c>
      <c r="Z98" s="1">
        <v>2</v>
      </c>
      <c r="AA98" s="1">
        <v>1</v>
      </c>
      <c r="AB98" s="1">
        <v>0</v>
      </c>
      <c r="AC98" s="1">
        <f t="shared" ref="AC98:AC129" si="5">SUM(U98:V98)+SUM(X98:AB98)</f>
        <v>14</v>
      </c>
      <c r="AE98" s="1" t="s">
        <v>164</v>
      </c>
    </row>
    <row r="99" spans="1:31" ht="23.25" customHeight="1" x14ac:dyDescent="0.25">
      <c r="A99" s="2" t="s">
        <v>99</v>
      </c>
      <c r="U99" s="1">
        <v>4</v>
      </c>
      <c r="V99" s="1">
        <v>7</v>
      </c>
      <c r="W99" s="1">
        <v>235</v>
      </c>
      <c r="X99" s="1">
        <v>0</v>
      </c>
      <c r="Y99" s="1">
        <v>9</v>
      </c>
      <c r="Z99" s="1">
        <v>0</v>
      </c>
      <c r="AA99" s="1">
        <v>0</v>
      </c>
      <c r="AB99" s="1">
        <v>1</v>
      </c>
      <c r="AC99" s="1">
        <f t="shared" si="5"/>
        <v>21</v>
      </c>
      <c r="AE99" s="1" t="s">
        <v>99</v>
      </c>
    </row>
    <row r="100" spans="1:31" ht="23.25" customHeight="1" x14ac:dyDescent="0.25">
      <c r="A100" s="2" t="s">
        <v>101</v>
      </c>
      <c r="U100" s="1">
        <v>2</v>
      </c>
      <c r="V100" s="1">
        <v>1</v>
      </c>
      <c r="W100" s="1">
        <v>80</v>
      </c>
      <c r="X100" s="1">
        <v>0</v>
      </c>
      <c r="Y100" s="1">
        <v>2</v>
      </c>
      <c r="Z100" s="1">
        <v>1</v>
      </c>
      <c r="AA100" s="1">
        <v>0</v>
      </c>
      <c r="AB100" s="1">
        <v>0</v>
      </c>
      <c r="AC100" s="1">
        <f t="shared" si="5"/>
        <v>6</v>
      </c>
      <c r="AE100" s="1" t="s">
        <v>101</v>
      </c>
    </row>
    <row r="101" spans="1:31" ht="23.25" customHeight="1" x14ac:dyDescent="0.25">
      <c r="A101" s="2" t="s">
        <v>43</v>
      </c>
      <c r="U101" s="1">
        <v>0</v>
      </c>
      <c r="V101" s="1">
        <v>0</v>
      </c>
      <c r="W101" s="1">
        <v>5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f t="shared" si="5"/>
        <v>0</v>
      </c>
      <c r="AE101" s="1" t="s">
        <v>167</v>
      </c>
    </row>
    <row r="102" spans="1:31" ht="23.25" customHeight="1" x14ac:dyDescent="0.25">
      <c r="A102" s="2" t="s">
        <v>71</v>
      </c>
      <c r="U102" s="1">
        <v>0</v>
      </c>
      <c r="V102" s="1">
        <v>0</v>
      </c>
      <c r="W102" s="1">
        <v>0</v>
      </c>
      <c r="X102" s="1">
        <v>0</v>
      </c>
      <c r="Y102" s="1">
        <v>1</v>
      </c>
      <c r="Z102" s="1">
        <v>0</v>
      </c>
      <c r="AA102" s="1">
        <v>0</v>
      </c>
      <c r="AB102" s="1">
        <v>0</v>
      </c>
      <c r="AC102" s="1">
        <f t="shared" si="5"/>
        <v>1</v>
      </c>
      <c r="AE102" s="1" t="s">
        <v>167</v>
      </c>
    </row>
    <row r="103" spans="1:31" ht="23.25" customHeight="1" x14ac:dyDescent="0.25">
      <c r="A103" s="2" t="s">
        <v>66</v>
      </c>
      <c r="U103" s="1">
        <v>0</v>
      </c>
      <c r="V103" s="1">
        <v>0</v>
      </c>
      <c r="W103" s="1">
        <v>1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f t="shared" si="5"/>
        <v>0</v>
      </c>
      <c r="AE103" s="1" t="s">
        <v>167</v>
      </c>
    </row>
    <row r="104" spans="1:31" ht="23.25" customHeight="1" x14ac:dyDescent="0.25">
      <c r="A104" s="2" t="s">
        <v>93</v>
      </c>
      <c r="U104" s="1">
        <v>0</v>
      </c>
      <c r="V104" s="1">
        <v>0</v>
      </c>
      <c r="W104" s="1">
        <v>3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f t="shared" si="5"/>
        <v>0</v>
      </c>
      <c r="AE104" s="1" t="s">
        <v>167</v>
      </c>
    </row>
    <row r="105" spans="1:31" ht="23.25" customHeight="1" x14ac:dyDescent="0.25">
      <c r="A105" s="2" t="s">
        <v>100</v>
      </c>
      <c r="U105" s="1">
        <v>1</v>
      </c>
      <c r="V105" s="1">
        <v>1</v>
      </c>
      <c r="W105" s="1">
        <v>11</v>
      </c>
      <c r="X105" s="1">
        <v>0</v>
      </c>
      <c r="Y105" s="1">
        <v>1</v>
      </c>
      <c r="Z105" s="1">
        <v>0</v>
      </c>
      <c r="AA105" s="1">
        <v>0</v>
      </c>
      <c r="AB105" s="1">
        <v>0</v>
      </c>
      <c r="AC105" s="1">
        <f t="shared" si="5"/>
        <v>3</v>
      </c>
      <c r="AE105" s="1" t="s">
        <v>167</v>
      </c>
    </row>
    <row r="106" spans="1:31" ht="23.25" customHeight="1" x14ac:dyDescent="0.25">
      <c r="A106" s="2" t="s">
        <v>8</v>
      </c>
      <c r="U106" s="1">
        <v>0</v>
      </c>
      <c r="V106" s="1">
        <v>0</v>
      </c>
      <c r="W106" s="1">
        <v>1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f t="shared" si="5"/>
        <v>0</v>
      </c>
      <c r="AE106" s="1" t="s">
        <v>152</v>
      </c>
    </row>
    <row r="107" spans="1:31" ht="23.25" customHeight="1" x14ac:dyDescent="0.25">
      <c r="A107" s="3" t="s">
        <v>30</v>
      </c>
      <c r="U107" s="1">
        <v>0</v>
      </c>
      <c r="V107" s="1">
        <v>0</v>
      </c>
      <c r="W107" s="1">
        <v>7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f t="shared" si="5"/>
        <v>0</v>
      </c>
      <c r="AE107" s="1" t="s">
        <v>152</v>
      </c>
    </row>
    <row r="108" spans="1:31" ht="23.25" customHeight="1" x14ac:dyDescent="0.25">
      <c r="A108" s="2" t="s">
        <v>33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f t="shared" si="5"/>
        <v>0</v>
      </c>
      <c r="AE108" s="1" t="s">
        <v>152</v>
      </c>
    </row>
    <row r="109" spans="1:31" ht="23.25" customHeight="1" x14ac:dyDescent="0.25">
      <c r="A109" s="2" t="s">
        <v>39</v>
      </c>
      <c r="U109" s="1">
        <v>0</v>
      </c>
      <c r="V109" s="1">
        <v>0</v>
      </c>
      <c r="W109" s="1">
        <v>1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f t="shared" si="5"/>
        <v>0</v>
      </c>
      <c r="AE109" s="1" t="s">
        <v>152</v>
      </c>
    </row>
    <row r="110" spans="1:31" ht="23.25" customHeight="1" x14ac:dyDescent="0.25">
      <c r="A110" s="2" t="s">
        <v>85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f t="shared" si="5"/>
        <v>0</v>
      </c>
      <c r="AE110" s="1" t="s">
        <v>152</v>
      </c>
    </row>
    <row r="111" spans="1:31" ht="23.25" customHeight="1" x14ac:dyDescent="0.25">
      <c r="A111" s="2" t="s">
        <v>89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f t="shared" si="5"/>
        <v>0</v>
      </c>
      <c r="AE111" s="1" t="s">
        <v>152</v>
      </c>
    </row>
    <row r="112" spans="1:31" ht="23.25" customHeight="1" x14ac:dyDescent="0.25">
      <c r="A112" s="2" t="s">
        <v>104</v>
      </c>
      <c r="U112" s="1">
        <v>0</v>
      </c>
      <c r="V112" s="1">
        <v>0</v>
      </c>
      <c r="W112" s="1">
        <v>8</v>
      </c>
      <c r="X112" s="1">
        <v>0</v>
      </c>
      <c r="Y112" s="1">
        <v>0</v>
      </c>
      <c r="Z112" s="1">
        <v>1</v>
      </c>
      <c r="AA112" s="1">
        <v>0</v>
      </c>
      <c r="AB112" s="1">
        <v>0</v>
      </c>
      <c r="AC112" s="1">
        <f t="shared" si="5"/>
        <v>1</v>
      </c>
      <c r="AE112" s="1" t="s">
        <v>152</v>
      </c>
    </row>
    <row r="113" spans="1:31" ht="23.25" customHeight="1" x14ac:dyDescent="0.25">
      <c r="A113" s="2" t="s">
        <v>109</v>
      </c>
      <c r="U113" s="1">
        <v>0</v>
      </c>
      <c r="V113" s="1">
        <v>0</v>
      </c>
      <c r="W113" s="1">
        <v>4</v>
      </c>
      <c r="X113" s="1">
        <v>0</v>
      </c>
      <c r="Y113" s="1">
        <v>1</v>
      </c>
      <c r="Z113" s="1">
        <v>0</v>
      </c>
      <c r="AA113" s="1">
        <v>0</v>
      </c>
      <c r="AB113" s="1">
        <v>0</v>
      </c>
      <c r="AC113" s="1">
        <f t="shared" si="5"/>
        <v>1</v>
      </c>
      <c r="AE113" s="1" t="s">
        <v>152</v>
      </c>
    </row>
    <row r="114" spans="1:31" ht="23.25" customHeight="1" x14ac:dyDescent="0.25">
      <c r="A114" s="2" t="s">
        <v>13</v>
      </c>
      <c r="U114" s="1">
        <v>0</v>
      </c>
      <c r="V114" s="1">
        <v>0</v>
      </c>
      <c r="W114" s="1">
        <v>15</v>
      </c>
      <c r="X114" s="1">
        <v>1</v>
      </c>
      <c r="Y114" s="1">
        <v>0</v>
      </c>
      <c r="Z114" s="1">
        <v>1</v>
      </c>
      <c r="AA114" s="1">
        <v>6</v>
      </c>
      <c r="AB114" s="1">
        <v>0</v>
      </c>
      <c r="AC114" s="1">
        <f t="shared" si="5"/>
        <v>8</v>
      </c>
      <c r="AE114" s="1" t="s">
        <v>156</v>
      </c>
    </row>
    <row r="115" spans="1:31" ht="23.25" customHeight="1" x14ac:dyDescent="0.25">
      <c r="A115" s="2" t="s">
        <v>16</v>
      </c>
      <c r="U115" s="1">
        <v>0</v>
      </c>
      <c r="V115" s="1">
        <v>0</v>
      </c>
      <c r="W115" s="1">
        <v>6</v>
      </c>
      <c r="X115" s="1">
        <v>0</v>
      </c>
      <c r="Y115" s="1">
        <v>0</v>
      </c>
      <c r="Z115" s="1">
        <v>3</v>
      </c>
      <c r="AA115" s="1">
        <v>3</v>
      </c>
      <c r="AB115" s="1">
        <v>0</v>
      </c>
      <c r="AC115" s="1">
        <f t="shared" si="5"/>
        <v>6</v>
      </c>
      <c r="AE115" s="1" t="s">
        <v>156</v>
      </c>
    </row>
    <row r="116" spans="1:31" ht="23.25" customHeight="1" x14ac:dyDescent="0.25">
      <c r="A116" s="2" t="s">
        <v>54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f t="shared" si="5"/>
        <v>0</v>
      </c>
      <c r="AE116" s="1" t="s">
        <v>156</v>
      </c>
    </row>
    <row r="117" spans="1:31" ht="23.25" customHeight="1" x14ac:dyDescent="0.25">
      <c r="A117" s="2" t="s">
        <v>57</v>
      </c>
      <c r="U117" s="1">
        <v>0</v>
      </c>
      <c r="V117" s="1">
        <v>0</v>
      </c>
      <c r="W117" s="1">
        <v>7</v>
      </c>
      <c r="X117" s="1">
        <v>0</v>
      </c>
      <c r="Y117" s="1">
        <v>0</v>
      </c>
      <c r="Z117" s="1">
        <v>1</v>
      </c>
      <c r="AA117" s="1">
        <v>1</v>
      </c>
      <c r="AB117" s="1">
        <v>0</v>
      </c>
      <c r="AC117" s="1">
        <f t="shared" si="5"/>
        <v>2</v>
      </c>
      <c r="AE117" s="1" t="s">
        <v>156</v>
      </c>
    </row>
    <row r="118" spans="1:31" ht="23.25" customHeight="1" x14ac:dyDescent="0.25">
      <c r="A118" s="2" t="s">
        <v>108</v>
      </c>
      <c r="U118" s="1">
        <v>0</v>
      </c>
      <c r="V118" s="1">
        <v>1</v>
      </c>
      <c r="W118" s="1">
        <v>8</v>
      </c>
      <c r="X118" s="1">
        <v>0</v>
      </c>
      <c r="Y118" s="1">
        <v>3</v>
      </c>
      <c r="Z118" s="1">
        <v>0</v>
      </c>
      <c r="AA118" s="1">
        <v>0</v>
      </c>
      <c r="AB118" s="1">
        <v>1</v>
      </c>
      <c r="AC118" s="1">
        <f t="shared" si="5"/>
        <v>5</v>
      </c>
      <c r="AE118" s="1" t="s">
        <v>156</v>
      </c>
    </row>
    <row r="119" spans="1:31" ht="23.25" customHeight="1" x14ac:dyDescent="0.25">
      <c r="A119" s="2" t="s">
        <v>111</v>
      </c>
      <c r="U119" s="1">
        <v>1</v>
      </c>
      <c r="V119" s="1">
        <v>5</v>
      </c>
      <c r="W119" s="1">
        <v>69</v>
      </c>
      <c r="X119" s="1">
        <v>0</v>
      </c>
      <c r="Y119" s="1">
        <v>5</v>
      </c>
      <c r="Z119" s="1">
        <v>2</v>
      </c>
      <c r="AA119" s="1">
        <v>0</v>
      </c>
      <c r="AB119" s="1">
        <v>2</v>
      </c>
      <c r="AC119" s="1">
        <f t="shared" si="5"/>
        <v>15</v>
      </c>
      <c r="AE119" s="1" t="s">
        <v>111</v>
      </c>
    </row>
    <row r="120" spans="1:31" ht="23.25" customHeight="1" x14ac:dyDescent="0.25">
      <c r="A120" s="2" t="s">
        <v>114</v>
      </c>
      <c r="U120" s="1">
        <v>5</v>
      </c>
      <c r="V120" s="1">
        <v>0</v>
      </c>
      <c r="W120" s="1">
        <v>332</v>
      </c>
      <c r="X120" s="1">
        <v>0</v>
      </c>
      <c r="Y120" s="1">
        <v>2</v>
      </c>
      <c r="Z120" s="1">
        <v>0</v>
      </c>
      <c r="AA120" s="1">
        <v>0</v>
      </c>
      <c r="AB120" s="1">
        <v>0</v>
      </c>
      <c r="AC120" s="1">
        <f t="shared" si="5"/>
        <v>7</v>
      </c>
      <c r="AE120" s="1" t="s">
        <v>114</v>
      </c>
    </row>
    <row r="121" spans="1:31" ht="23.25" customHeight="1" x14ac:dyDescent="0.25">
      <c r="A121" s="2" t="s">
        <v>102</v>
      </c>
      <c r="U121" s="1">
        <v>0</v>
      </c>
      <c r="V121" s="1">
        <v>0</v>
      </c>
      <c r="W121" s="1">
        <v>65</v>
      </c>
      <c r="X121" s="1">
        <v>0</v>
      </c>
      <c r="Y121" s="1">
        <v>0</v>
      </c>
      <c r="Z121" s="1">
        <v>3</v>
      </c>
      <c r="AA121" s="1">
        <v>1</v>
      </c>
      <c r="AB121" s="1">
        <v>0</v>
      </c>
      <c r="AC121" s="1">
        <f t="shared" si="5"/>
        <v>4</v>
      </c>
      <c r="AE121" s="1" t="s">
        <v>116</v>
      </c>
    </row>
    <row r="122" spans="1:31" ht="23.25" customHeight="1" x14ac:dyDescent="0.25">
      <c r="A122" s="2" t="s">
        <v>116</v>
      </c>
      <c r="U122" s="1">
        <v>9</v>
      </c>
      <c r="V122" s="1">
        <v>4</v>
      </c>
      <c r="W122" s="1">
        <v>2733</v>
      </c>
      <c r="X122" s="1">
        <v>13</v>
      </c>
      <c r="Y122" s="1">
        <v>26</v>
      </c>
      <c r="Z122" s="1">
        <v>12</v>
      </c>
      <c r="AA122" s="1">
        <v>13</v>
      </c>
      <c r="AB122" s="1">
        <v>10</v>
      </c>
      <c r="AC122" s="1">
        <f t="shared" si="5"/>
        <v>87</v>
      </c>
      <c r="AE122" s="1" t="s">
        <v>116</v>
      </c>
    </row>
    <row r="123" spans="1:31" ht="23.25" customHeight="1" x14ac:dyDescent="0.25">
      <c r="A123" s="2" t="s">
        <v>120</v>
      </c>
      <c r="U123" s="1">
        <v>0</v>
      </c>
      <c r="V123" s="1">
        <v>3</v>
      </c>
      <c r="W123" s="1">
        <v>58</v>
      </c>
      <c r="X123" s="1">
        <v>1</v>
      </c>
      <c r="Y123" s="1">
        <v>2</v>
      </c>
      <c r="Z123" s="1">
        <v>2</v>
      </c>
      <c r="AA123" s="1">
        <v>0</v>
      </c>
      <c r="AB123" s="1">
        <v>0</v>
      </c>
      <c r="AC123" s="1">
        <f t="shared" si="5"/>
        <v>8</v>
      </c>
      <c r="AE123" s="1" t="s">
        <v>172</v>
      </c>
    </row>
  </sheetData>
  <autoFilter ref="AG1:AJ4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E4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Land area vs total monuments</vt:lpstr>
      <vt:lpstr>Land area vs no barrows totals</vt:lpstr>
      <vt:lpstr>Land area no barrow or rock art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2014-10-24T09:08:31Z</cp:lastPrinted>
  <dcterms:created xsi:type="dcterms:W3CDTF">2014-10-24T06:33:57Z</dcterms:created>
  <dcterms:modified xsi:type="dcterms:W3CDTF">2015-09-27T16:58:12Z</dcterms:modified>
</cp:coreProperties>
</file>